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1.xml" ContentType="application/inkml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yitaroy/Desktop/ Berkeley/"/>
    </mc:Choice>
  </mc:AlternateContent>
  <xr:revisionPtr revIDLastSave="0" documentId="13_ncr:1_{84D41A7E-08A3-484E-B88B-CC83D838B30C}" xr6:coauthVersionLast="45" xr6:coauthVersionMax="45" xr10:uidLastSave="{00000000-0000-0000-0000-000000000000}"/>
  <bookViews>
    <workbookView xWindow="5460" yWindow="460" windowWidth="23340" windowHeight="15560" firstSheet="3" activeTab="4" xr2:uid="{00000000-000D-0000-FFFF-FFFF00000000}"/>
  </bookViews>
  <sheets>
    <sheet name="Success &amp; Failure Category" sheetId="5" r:id="rId1"/>
    <sheet name="Success &amp; Failure Subcategory" sheetId="6" r:id="rId2"/>
    <sheet name="Success &amp; Failure Monthwise" sheetId="8" r:id="rId3"/>
    <sheet name="Success &amp; Failure Rate Per Goal" sheetId="9" r:id="rId4"/>
    <sheet name="Conclusion Kickstarter Campaign" sheetId="11" r:id="rId5"/>
    <sheet name="Backers Success vs Failure" sheetId="10" r:id="rId6"/>
    <sheet name="Data Scrible Sheet (Main)" sheetId="1" r:id="rId7"/>
  </sheets>
  <definedNames>
    <definedName name="_xlnm._FilterDatabase" localSheetId="6" hidden="1">'Data Scrible Sheet (Main)'!$A$1:$T$4115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I37" i="10" l="1"/>
  <c r="I36" i="10"/>
  <c r="I35" i="10"/>
  <c r="I34" i="10"/>
  <c r="I33" i="10"/>
  <c r="I32" i="10"/>
  <c r="G37" i="10"/>
  <c r="G36" i="10"/>
  <c r="G35" i="10"/>
  <c r="G34" i="10"/>
  <c r="G33" i="10"/>
  <c r="G32" i="10"/>
  <c r="D13" i="9" l="1"/>
  <c r="E2" i="9" l="1"/>
  <c r="H2" i="9" s="1"/>
  <c r="E10" i="9"/>
  <c r="H10" i="9" s="1"/>
  <c r="E6" i="9"/>
  <c r="H6" i="9" s="1"/>
  <c r="E13" i="9"/>
  <c r="F13" i="9" s="1"/>
  <c r="E9" i="9"/>
  <c r="G9" i="9" s="1"/>
  <c r="E5" i="9"/>
  <c r="F5" i="9" s="1"/>
  <c r="E12" i="9"/>
  <c r="G12" i="9" s="1"/>
  <c r="E8" i="9"/>
  <c r="G8" i="9" s="1"/>
  <c r="E4" i="9"/>
  <c r="H4" i="9" s="1"/>
  <c r="E11" i="9"/>
  <c r="G11" i="9" s="1"/>
  <c r="E7" i="9"/>
  <c r="H7" i="9" s="1"/>
  <c r="E3" i="9"/>
  <c r="F3" i="9" s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5" i="9" l="1"/>
  <c r="F6" i="9"/>
  <c r="F12" i="9"/>
  <c r="G10" i="9"/>
  <c r="H9" i="9"/>
  <c r="G7" i="9"/>
  <c r="F4" i="9"/>
  <c r="F9" i="9"/>
  <c r="F2" i="9"/>
  <c r="G4" i="9"/>
  <c r="G2" i="9"/>
  <c r="H13" i="9"/>
  <c r="H8" i="9"/>
  <c r="H11" i="9"/>
  <c r="H3" i="9"/>
  <c r="G13" i="9"/>
  <c r="G5" i="9"/>
  <c r="G6" i="9"/>
  <c r="F8" i="9"/>
  <c r="F11" i="9"/>
  <c r="G3" i="9"/>
  <c r="H12" i="9"/>
  <c r="F7" i="9"/>
  <c r="F10" i="9"/>
</calcChain>
</file>

<file path=xl/sharedStrings.xml><?xml version="1.0" encoding="utf-8"?>
<sst xmlns="http://schemas.openxmlformats.org/spreadsheetml/2006/main" count="36779" uniqueCount="8410">
  <si>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</si>
  <si>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</si>
  <si>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</si>
  <si>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</si>
  <si>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</si>
  <si>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</si>
  <si>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</si>
  <si>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</si>
  <si>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</si>
  <si>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</si>
  <si>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</si>
  <si>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</si>
  <si>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</si>
  <si>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</si>
  <si>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</si>
  <si>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</si>
  <si>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</si>
  <si>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</si>
  <si>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</si>
  <si>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</si>
  <si>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</si>
  <si>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</si>
  <si>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</si>
  <si>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</si>
  <si>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</si>
  <si>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</si>
  <si>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</si>
  <si>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</si>
  <si>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</si>
  <si>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</si>
  <si>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</si>
  <si>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</si>
  <si>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</si>
  <si>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</si>
  <si>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</si>
  <si>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</si>
  <si>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</si>
  <si>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</si>
  <si>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</si>
  <si>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</si>
  <si>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</si>
  <si>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</si>
  <si>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</si>
  <si>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</si>
  <si>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</si>
  <si>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</si>
  <si>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</si>
  <si>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</si>
  <si>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</si>
  <si>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</si>
  <si>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</si>
  <si>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</si>
  <si>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</si>
  <si>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</si>
  <si>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</si>
  <si>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</si>
  <si>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</si>
  <si>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</si>
  <si>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</si>
  <si>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</si>
  <si>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</si>
  <si>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</si>
  <si>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</si>
  <si>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</si>
  <si>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</si>
  <si>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</si>
  <si>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</si>
  <si>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</si>
  <si>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</si>
  <si>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</si>
  <si>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</si>
  <si>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</si>
  <si>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</si>
  <si>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</si>
  <si>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</si>
  <si>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</si>
  <si>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</si>
  <si>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</si>
  <si>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</si>
  <si>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</si>
  <si>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</si>
  <si>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</si>
  <si>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</si>
  <si>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</si>
  <si>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</si>
  <si>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</si>
  <si>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</si>
  <si>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</si>
  <si>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</si>
  <si>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</si>
  <si>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</si>
  <si>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</si>
  <si>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</si>
  <si>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</si>
  <si>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</si>
  <si>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</si>
  <si>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</si>
  <si>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</si>
  <si>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</si>
  <si>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</si>
  <si>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</si>
  <si>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</si>
  <si>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</si>
  <si>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</si>
  <si>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</si>
  <si>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</si>
  <si>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</si>
  <si>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</si>
  <si>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</si>
  <si>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</si>
  <si>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</si>
  <si>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</si>
  <si>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</si>
  <si>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</si>
  <si>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</si>
  <si>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</si>
  <si>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</si>
  <si>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</si>
  <si>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</si>
  <si>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</si>
  <si>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</si>
  <si>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</si>
  <si>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</si>
  <si>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</si>
  <si>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</si>
  <si>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</si>
  <si>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</si>
  <si>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</si>
  <si>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</si>
  <si>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</si>
  <si>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</si>
  <si>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</si>
  <si>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</si>
  <si>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</si>
  <si>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</si>
  <si>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</si>
  <si>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</si>
  <si>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</si>
  <si>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</si>
  <si>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</si>
  <si>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</si>
  <si>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</si>
  <si>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</si>
  <si>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</si>
  <si>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</si>
  <si>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</si>
  <si>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</si>
  <si>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</si>
  <si>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</si>
  <si>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</si>
  <si>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</si>
  <si>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</si>
  <si>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</si>
  <si>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</si>
  <si>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</si>
  <si>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</si>
  <si>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</si>
  <si>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</si>
  <si>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</si>
  <si>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</si>
  <si>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</si>
  <si>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</si>
  <si>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</si>
  <si>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</si>
  <si>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</si>
  <si>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</si>
  <si>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</si>
  <si>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</si>
  <si>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</si>
  <si>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</si>
  <si>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</si>
  <si>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</si>
  <si>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</si>
  <si>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</si>
  <si>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</si>
  <si>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</si>
  <si>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</si>
  <si>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</si>
  <si>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</si>
  <si>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</si>
  <si>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</si>
  <si>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</si>
  <si>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</si>
  <si>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</si>
  <si>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</si>
  <si>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</si>
  <si>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</si>
  <si>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</si>
  <si>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</si>
  <si>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</si>
  <si>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</si>
  <si>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</si>
  <si>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</si>
  <si>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</si>
  <si>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</si>
  <si>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</si>
  <si>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</si>
  <si>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</si>
  <si>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</si>
  <si>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</si>
  <si>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</si>
  <si>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</si>
  <si>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</si>
  <si>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</si>
  <si>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</si>
  <si>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</si>
  <si>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</si>
  <si>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</si>
  <si>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</si>
  <si>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</si>
  <si>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</si>
  <si>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</si>
  <si>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</si>
  <si>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</si>
  <si>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</si>
  <si>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</si>
  <si>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</si>
  <si>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</si>
  <si>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</si>
  <si>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</si>
  <si>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</si>
  <si>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</si>
  <si>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</si>
  <si>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</si>
  <si>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</si>
  <si>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</si>
  <si>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</si>
  <si>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</si>
  <si>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</si>
  <si>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</si>
  <si>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</si>
  <si>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</si>
  <si>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</si>
  <si>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</si>
  <si>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</si>
  <si>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</si>
  <si>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</si>
  <si>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</si>
  <si>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</si>
  <si>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</si>
  <si>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</si>
  <si>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</si>
  <si>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</si>
  <si>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</si>
  <si>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</si>
  <si>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</si>
  <si>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</si>
  <si>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</si>
  <si>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</si>
  <si>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</si>
  <si>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</si>
  <si>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</si>
  <si>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</si>
  <si>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</si>
  <si>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</si>
  <si>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</si>
  <si>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</si>
  <si>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</si>
  <si>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</si>
  <si>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</si>
  <si>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</si>
  <si>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</si>
  <si>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</si>
  <si>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</si>
  <si>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</si>
  <si>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</si>
  <si>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</si>
  <si>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</si>
  <si>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</si>
  <si>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</si>
  <si>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</si>
  <si>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</si>
  <si>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</si>
  <si>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</si>
  <si>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</si>
  <si>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</si>
  <si>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</si>
  <si>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</si>
  <si>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</si>
  <si>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</si>
  <si>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</si>
  <si>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</si>
  <si>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</si>
  <si>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</si>
  <si>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</si>
  <si>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</si>
  <si>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</si>
  <si>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</si>
  <si>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</si>
  <si>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</si>
  <si>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</si>
  <si>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</si>
  <si>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</si>
  <si>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</si>
  <si>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</si>
  <si>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</si>
  <si>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</si>
  <si>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</si>
  <si>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</si>
  <si>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</si>
  <si>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</si>
  <si>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</si>
  <si>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</si>
  <si>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</si>
  <si>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</si>
  <si>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</si>
  <si>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</si>
  <si>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</si>
  <si>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</si>
  <si>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</si>
  <si>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</si>
  <si>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</si>
  <si>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</si>
  <si>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</si>
  <si>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</si>
  <si>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</si>
  <si>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</si>
  <si>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</si>
  <si>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</si>
  <si>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</si>
  <si>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</si>
  <si>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</si>
  <si>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</si>
  <si>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</si>
  <si>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</si>
  <si>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</si>
  <si>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</si>
  <si>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</si>
  <si>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</si>
  <si>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</si>
  <si>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</si>
  <si>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</si>
  <si>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</si>
  <si>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</si>
  <si>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</si>
  <si>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</si>
  <si>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</si>
  <si>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</si>
  <si>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</si>
  <si>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</si>
  <si>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</si>
  <si>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</si>
  <si>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</si>
  <si>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</si>
  <si>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</si>
  <si>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</si>
  <si>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</si>
  <si>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</si>
  <si>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</si>
  <si>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</si>
  <si>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</si>
  <si>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</si>
  <si>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</si>
  <si>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</si>
  <si>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</si>
  <si>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</si>
  <si>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</si>
  <si>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</si>
  <si>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</si>
  <si>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</si>
  <si>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</si>
  <si>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</si>
  <si>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</si>
  <si>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</si>
  <si>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</si>
  <si>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</si>
  <si>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</si>
  <si>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</si>
  <si>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</si>
  <si>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</si>
  <si>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</si>
  <si>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</si>
  <si>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</si>
  <si>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</si>
  <si>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</si>
  <si>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</si>
  <si>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</si>
  <si>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</si>
  <si>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</si>
  <si>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</si>
  <si>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</si>
  <si>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</si>
  <si>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</si>
  <si>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</si>
  <si>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</si>
  <si>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</si>
  <si>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</si>
  <si>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</si>
  <si>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</si>
  <si>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</si>
  <si>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</si>
  <si>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</si>
  <si>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</si>
  <si>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</si>
  <si>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</si>
  <si>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</si>
  <si>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</si>
  <si>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</si>
  <si>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</si>
  <si>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</si>
  <si>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</si>
  <si>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</si>
  <si>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</si>
  <si>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</si>
  <si>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</si>
  <si>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</si>
  <si>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</si>
  <si>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</si>
  <si>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</si>
  <si>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</si>
  <si>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</si>
  <si>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</si>
  <si>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</si>
  <si>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</si>
  <si>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</si>
  <si>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</si>
  <si>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</si>
  <si>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</si>
  <si>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</si>
  <si>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</si>
  <si>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</si>
  <si>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</si>
  <si>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</si>
  <si>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</si>
  <si>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</si>
  <si>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</si>
  <si>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</si>
  <si>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</si>
  <si>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</si>
  <si>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</si>
  <si>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</si>
  <si>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</si>
  <si>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</si>
  <si>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</si>
  <si>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</si>
  <si>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</si>
  <si>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</si>
  <si>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</si>
  <si>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</si>
  <si>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</si>
  <si>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</si>
  <si>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</si>
  <si>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</si>
  <si>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</si>
  <si>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</si>
  <si>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</si>
  <si>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</si>
  <si>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</si>
  <si>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</si>
  <si>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</si>
  <si>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</si>
  <si>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</si>
  <si>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</si>
  <si>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</si>
  <si>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</si>
  <si>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</si>
  <si>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</si>
  <si>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</si>
  <si>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</si>
  <si>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</si>
  <si>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</si>
  <si>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</si>
  <si>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</si>
  <si>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</si>
  <si>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</si>
  <si>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</si>
  <si>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</si>
  <si>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</si>
  <si>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</si>
  <si>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</si>
  <si>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</si>
  <si>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</si>
  <si>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</si>
  <si>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</si>
  <si>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</si>
  <si>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</si>
  <si>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</si>
  <si>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</si>
  <si>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</si>
  <si>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</si>
  <si>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</si>
  <si>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</si>
  <si>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</si>
  <si>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</si>
  <si>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</si>
  <si>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</si>
  <si>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</si>
  <si>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</si>
  <si>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</si>
  <si>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</si>
  <si>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</si>
  <si>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</si>
  <si>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</si>
  <si>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</si>
  <si>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</si>
  <si>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</si>
  <si>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</si>
  <si>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</si>
  <si>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</si>
  <si>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</si>
  <si>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</si>
  <si>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</si>
  <si>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</si>
  <si>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</si>
  <si>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</si>
  <si>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</si>
  <si>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</si>
  <si>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</si>
  <si>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</si>
  <si>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</si>
  <si>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</si>
  <si>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</si>
  <si>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</si>
  <si>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</si>
  <si>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</si>
  <si>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</si>
  <si>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</si>
  <si>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</si>
  <si>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</si>
  <si>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</si>
  <si>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</si>
  <si>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</si>
  <si>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</si>
  <si>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</si>
  <si>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</si>
  <si>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</si>
  <si>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</si>
  <si>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</si>
  <si>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</si>
  <si>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</si>
  <si>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</si>
  <si>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</si>
  <si>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</si>
  <si>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</si>
  <si>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</si>
  <si>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</si>
  <si>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</si>
  <si>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</si>
  <si>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</si>
  <si>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</si>
  <si>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</si>
  <si>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</si>
  <si>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</si>
  <si>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</si>
  <si>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</si>
  <si>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</si>
  <si>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</si>
  <si>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</si>
  <si>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</si>
  <si>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</si>
  <si>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</si>
  <si>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</si>
  <si>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</si>
  <si>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</si>
  <si>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</si>
  <si>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</si>
  <si>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</si>
  <si>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</si>
  <si>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</si>
  <si>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</si>
  <si>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</si>
  <si>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</si>
  <si>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</si>
  <si>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</si>
  <si>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</si>
  <si>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</si>
  <si>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</si>
  <si>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</si>
  <si>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</si>
  <si>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</si>
  <si>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</si>
  <si>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</si>
  <si>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</si>
  <si>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</si>
  <si>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</si>
  <si>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</si>
  <si>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</si>
  <si>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</si>
  <si>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</si>
  <si>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</si>
  <si>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</si>
  <si>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</si>
  <si>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</si>
  <si>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</si>
  <si>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</si>
  <si>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</si>
  <si>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</si>
  <si>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</si>
  <si>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</si>
  <si>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</si>
  <si>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</si>
  <si>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</si>
  <si>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</si>
  <si>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</si>
  <si>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</si>
  <si>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</si>
  <si>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</si>
  <si>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</si>
  <si>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</si>
  <si>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</si>
  <si>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</si>
  <si>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</si>
  <si>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</si>
  <si>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</si>
  <si>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</si>
  <si>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</si>
  <si>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</si>
  <si>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</si>
  <si>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</si>
  <si>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</si>
  <si>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</si>
  <si>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</si>
  <si>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</si>
  <si>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</si>
  <si>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</si>
  <si>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</si>
  <si>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</si>
  <si>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</si>
  <si>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</si>
  <si>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</si>
  <si>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</si>
  <si>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</si>
  <si>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</si>
  <si>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</si>
  <si>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</si>
  <si>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</si>
  <si>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</si>
  <si>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</si>
  <si>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</si>
  <si>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</si>
  <si>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</si>
  <si>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</si>
  <si>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</si>
  <si>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</si>
  <si>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</si>
  <si>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</si>
  <si>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</si>
  <si>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</si>
  <si>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</si>
  <si>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</si>
  <si>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</si>
  <si>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</si>
  <si>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</si>
  <si>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</si>
  <si>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</si>
  <si>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</si>
  <si>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</si>
  <si>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</si>
  <si>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</si>
  <si>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</si>
  <si>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</si>
  <si>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</si>
  <si>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</si>
  <si>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</si>
  <si>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</si>
  <si>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</si>
  <si>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</si>
  <si>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</si>
  <si>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</si>
  <si>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</si>
  <si>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</si>
  <si>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</si>
  <si>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</si>
  <si>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</si>
  <si>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</si>
  <si>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</si>
  <si>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</si>
  <si>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</si>
  <si>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</si>
  <si>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</si>
  <si>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</si>
  <si>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</si>
  <si>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</si>
  <si>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</si>
  <si>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</si>
  <si>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</si>
  <si>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</si>
  <si>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</si>
  <si>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</si>
  <si>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</si>
  <si>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</si>
  <si>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</si>
  <si>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</si>
  <si>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</si>
  <si>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</si>
  <si>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</si>
  <si>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</si>
  <si>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</si>
  <si>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</si>
  <si>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</si>
  <si>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</si>
  <si>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</si>
  <si>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</si>
  <si>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</si>
  <si>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</si>
  <si>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</si>
  <si>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</si>
  <si>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</si>
  <si>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</si>
  <si>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</si>
  <si>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</si>
  <si>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</si>
  <si>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</si>
  <si>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</si>
  <si>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</si>
  <si>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</si>
  <si>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</si>
  <si>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</si>
  <si>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</si>
  <si>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</si>
  <si>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</si>
  <si>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</si>
  <si>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</si>
  <si>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</si>
  <si>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</si>
  <si>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</si>
  <si>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</si>
  <si>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</si>
  <si>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</si>
  <si>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</si>
  <si>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</si>
  <si>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</si>
  <si>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</si>
  <si>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</si>
  <si>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</si>
  <si>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</si>
  <si>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</si>
  <si>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</si>
  <si>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</si>
  <si>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</si>
  <si>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</si>
  <si>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</si>
  <si>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</si>
  <si>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</si>
  <si>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</si>
  <si>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</si>
  <si>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</si>
  <si>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</si>
  <si>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</si>
  <si>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</si>
  <si>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</si>
  <si>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</si>
  <si>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</si>
  <si>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</si>
  <si>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</si>
  <si>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</si>
  <si>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</si>
  <si>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</si>
  <si>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</si>
  <si>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</si>
  <si>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</si>
  <si>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</si>
  <si>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</si>
  <si>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</si>
  <si>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</si>
  <si>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</si>
  <si>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</si>
  <si>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</si>
  <si>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</si>
  <si>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</si>
  <si>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</si>
  <si>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</si>
  <si>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</si>
  <si>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</si>
  <si>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</si>
  <si>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</si>
  <si>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</si>
  <si>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</si>
  <si>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</si>
  <si>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</si>
  <si>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</si>
  <si>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</si>
  <si>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</si>
  <si>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</si>
  <si>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</si>
  <si>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</si>
  <si>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</si>
  <si>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</si>
  <si>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</si>
  <si>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</si>
  <si>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</si>
  <si>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</si>
  <si>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</si>
  <si>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</si>
  <si>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</si>
  <si>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</si>
  <si>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</si>
  <si>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</si>
  <si>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</si>
  <si>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</si>
  <si>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</si>
  <si>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</si>
  <si>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</si>
  <si>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</si>
  <si>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</si>
  <si>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</si>
  <si>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</si>
  <si>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</si>
  <si>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</si>
  <si>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</si>
  <si>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</si>
  <si>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</si>
  <si>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</si>
  <si>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</si>
  <si>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</si>
  <si>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</si>
  <si>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</si>
  <si>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</si>
  <si>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</si>
  <si>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</si>
  <si>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</si>
  <si>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</si>
  <si>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</si>
  <si>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</si>
  <si>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</si>
  <si>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</si>
  <si>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</si>
  <si>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</si>
  <si>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</si>
  <si>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</si>
  <si>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</si>
  <si>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</si>
  <si>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</si>
  <si>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</si>
  <si>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</si>
  <si>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</si>
  <si>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</si>
  <si>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</si>
  <si>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</si>
  <si>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</si>
  <si>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</si>
  <si>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</si>
  <si>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</si>
  <si>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</si>
  <si>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</si>
  <si>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</si>
  <si>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</si>
  <si>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</si>
  <si>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</si>
  <si>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</si>
  <si>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</si>
  <si>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</si>
  <si>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</si>
  <si>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</si>
  <si>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</si>
  <si>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</si>
  <si>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</si>
  <si>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</si>
  <si>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</si>
  <si>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</si>
  <si>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</si>
  <si>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</si>
  <si>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</si>
  <si>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</si>
  <si>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</si>
  <si>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</si>
  <si>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</si>
  <si>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</si>
  <si>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</si>
  <si>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</si>
  <si>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</si>
  <si>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</si>
  <si>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</si>
  <si>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</si>
  <si>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</si>
  <si>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</si>
  <si>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</si>
  <si>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</si>
  <si>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</si>
  <si>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</si>
  <si>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</si>
  <si>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</si>
  <si>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</si>
  <si>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</si>
  <si>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</si>
  <si>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</si>
  <si>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</si>
  <si>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</si>
  <si>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</si>
  <si>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</si>
  <si>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</si>
  <si>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</si>
  <si>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</si>
  <si>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</si>
  <si>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</si>
  <si>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</si>
  <si>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</si>
  <si>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</si>
  <si>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</si>
  <si>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</si>
  <si>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</si>
  <si>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</si>
  <si>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</si>
  <si>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</si>
  <si>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</si>
  <si>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</si>
  <si>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</si>
  <si>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</si>
  <si>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</si>
  <si>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</si>
  <si>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</si>
  <si>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</si>
  <si>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</si>
  <si>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</si>
  <si>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</si>
  <si>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</si>
  <si>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</si>
  <si>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</si>
  <si>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</si>
  <si>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</si>
  <si>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</si>
  <si>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</si>
  <si>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</si>
  <si>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</si>
  <si>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</si>
  <si>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</si>
  <si>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</si>
  <si>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</si>
  <si>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</si>
  <si>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</si>
  <si>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</si>
  <si>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</si>
  <si>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</si>
  <si>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</si>
  <si>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</si>
  <si>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</si>
  <si>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</si>
  <si>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</si>
  <si>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</si>
  <si>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</si>
  <si>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</si>
  <si>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</si>
  <si>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</si>
  <si>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</si>
  <si>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</si>
  <si>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</si>
  <si>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</si>
  <si>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</si>
  <si>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</si>
  <si>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</si>
  <si>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</si>
  <si>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</si>
  <si>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</si>
  <si>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</si>
  <si>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</si>
  <si>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</si>
  <si>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</si>
  <si>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</si>
  <si>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</si>
  <si>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</si>
  <si>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</si>
  <si>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</si>
  <si>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</si>
  <si>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</si>
  <si>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</si>
  <si>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</si>
  <si>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</si>
  <si>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</si>
  <si>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</si>
  <si>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</si>
  <si>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</si>
  <si>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</si>
  <si>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</si>
  <si>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</si>
  <si>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</si>
  <si>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</si>
  <si>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</si>
  <si>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</si>
  <si>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</si>
  <si>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</si>
  <si>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</si>
  <si>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</si>
  <si>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</si>
  <si>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</si>
  <si>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</si>
  <si>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</si>
  <si>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</si>
  <si>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</si>
  <si>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</si>
  <si>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</si>
  <si>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</si>
  <si>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</si>
  <si>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</si>
  <si>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</si>
  <si>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</si>
  <si>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</si>
  <si>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</si>
  <si>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</si>
  <si>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</si>
  <si>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</si>
  <si>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</si>
  <si>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</si>
  <si>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</si>
  <si>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</si>
  <si>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</si>
  <si>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</si>
  <si>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</si>
  <si>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</si>
  <si>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</si>
  <si>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</si>
  <si>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</si>
  <si>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</si>
  <si>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</si>
  <si>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</si>
  <si>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</si>
  <si>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</si>
  <si>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</si>
  <si>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</si>
  <si>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</si>
  <si>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</si>
  <si>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</si>
  <si>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</si>
  <si>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</si>
  <si>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</si>
  <si>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</si>
  <si>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</si>
  <si>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</si>
  <si>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</si>
  <si>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</si>
  <si>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</si>
  <si>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</si>
  <si>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</si>
  <si>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</si>
  <si>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</si>
  <si>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</si>
  <si>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</si>
  <si>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</si>
  <si>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</si>
  <si>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</si>
  <si>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</si>
  <si>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</si>
  <si>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</si>
  <si>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</si>
  <si>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</si>
  <si>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</si>
  <si>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</si>
  <si>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</si>
  <si>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</si>
  <si>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</si>
  <si>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</si>
  <si>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</si>
  <si>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</si>
  <si>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</si>
  <si>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</si>
  <si>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</si>
  <si>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</si>
  <si>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</si>
  <si>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</si>
  <si>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</si>
  <si>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</si>
  <si>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</si>
  <si>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</si>
  <si>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</si>
  <si>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</si>
  <si>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</si>
  <si>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</si>
  <si>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</si>
  <si>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</si>
  <si>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</si>
  <si>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</si>
  <si>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</si>
  <si>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</si>
  <si>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</si>
  <si>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</si>
  <si>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</si>
  <si>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</si>
  <si>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</si>
  <si>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</si>
  <si>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</si>
  <si>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</si>
  <si>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</si>
  <si>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</si>
  <si>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</si>
  <si>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</si>
  <si>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</si>
  <si>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</si>
  <si>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</si>
  <si>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</si>
  <si>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</si>
  <si>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</si>
  <si>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</si>
  <si>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</si>
  <si>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</si>
  <si>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</si>
  <si>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</si>
  <si>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</si>
  <si>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</si>
  <si>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</si>
  <si>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</si>
  <si>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</si>
  <si>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</si>
  <si>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</si>
  <si>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</si>
  <si>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</si>
  <si>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</si>
  <si>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</si>
  <si>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</si>
  <si>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</si>
  <si>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</si>
  <si>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</si>
  <si>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</si>
  <si>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</si>
  <si>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</si>
  <si>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</si>
  <si>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</si>
  <si>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</si>
  <si>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</si>
  <si>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</si>
  <si>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</si>
  <si>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</si>
  <si>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</si>
  <si>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</si>
  <si>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</si>
  <si>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</si>
  <si>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</si>
  <si>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</si>
  <si>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</si>
  <si>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</si>
  <si>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</si>
  <si>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</si>
  <si>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</si>
  <si>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</si>
  <si>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</si>
  <si>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</si>
  <si>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</si>
  <si>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</si>
  <si>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</si>
  <si>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</si>
  <si>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</si>
  <si>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</si>
  <si>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</si>
  <si>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</si>
  <si>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</si>
  <si>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</si>
  <si>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</si>
  <si>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</si>
  <si>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</si>
  <si>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</si>
  <si>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</si>
  <si>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</si>
  <si>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</si>
  <si>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</si>
  <si>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</si>
  <si>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</si>
  <si>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</si>
  <si>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</si>
  <si>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</si>
  <si>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</si>
  <si>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</si>
  <si>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</si>
  <si>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</si>
  <si>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</si>
  <si>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</si>
  <si>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</si>
  <si>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</si>
  <si>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</si>
  <si>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</si>
  <si>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</si>
  <si>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</si>
  <si>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</si>
  <si>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</si>
  <si>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</si>
  <si>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</si>
  <si>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</si>
  <si>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</si>
  <si>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</si>
  <si>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</si>
  <si>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</si>
  <si>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</si>
  <si>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</si>
  <si>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</si>
  <si>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</si>
  <si>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</si>
  <si>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</si>
  <si>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</si>
  <si>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</si>
  <si>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</si>
  <si>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</si>
  <si>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</si>
  <si>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</si>
  <si>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</si>
  <si>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</si>
  <si>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</si>
  <si>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</si>
  <si>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</si>
  <si>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</si>
  <si>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</si>
  <si>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</si>
  <si>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</si>
  <si>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</si>
  <si>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</si>
  <si>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</si>
  <si>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</si>
  <si>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</si>
  <si>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</si>
  <si>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</si>
  <si>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</si>
  <si>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</si>
  <si>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</si>
  <si>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</si>
  <si>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</si>
  <si>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</si>
  <si>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</si>
  <si>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</si>
  <si>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</si>
  <si>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</si>
  <si>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</si>
  <si>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</si>
  <si>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</si>
  <si>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</si>
  <si>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</si>
  <si>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</si>
  <si>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</si>
  <si>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</si>
  <si>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</si>
  <si>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</si>
  <si>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</si>
  <si>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</si>
  <si>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</si>
  <si>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</si>
  <si>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</si>
  <si>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</si>
  <si>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</si>
  <si>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</si>
  <si>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</si>
  <si>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</si>
  <si>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</si>
  <si>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</si>
  <si>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</si>
  <si>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</si>
  <si>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</si>
  <si>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</si>
  <si>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</si>
  <si>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</si>
  <si>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</si>
  <si>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</si>
  <si>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</si>
  <si>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</si>
  <si>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</si>
  <si>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</si>
  <si>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</si>
  <si>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</si>
  <si>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</si>
  <si>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</si>
  <si>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</si>
  <si>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</si>
  <si>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</si>
  <si>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</si>
  <si>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</si>
  <si>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</si>
  <si>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</si>
  <si>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</si>
  <si>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</si>
  <si>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</si>
  <si>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</si>
  <si>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</si>
  <si>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</si>
  <si>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</si>
  <si>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</si>
  <si>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</si>
  <si>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</si>
  <si>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</si>
  <si>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</si>
  <si>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</si>
  <si>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</si>
  <si>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</si>
  <si>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</si>
  <si>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</si>
  <si>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</si>
  <si>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</si>
  <si>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</si>
  <si>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</si>
  <si>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</si>
  <si>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</si>
  <si>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</si>
  <si>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</si>
  <si>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</si>
  <si>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</si>
  <si>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</si>
  <si>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</si>
  <si>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</si>
  <si>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</si>
  <si>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</si>
  <si>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</si>
  <si>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</si>
  <si>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</si>
  <si>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</si>
  <si>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</si>
  <si>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</si>
  <si>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</si>
  <si>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</si>
  <si>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</si>
  <si>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</si>
  <si>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</si>
  <si>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</si>
  <si>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</si>
  <si>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</si>
  <si>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</si>
  <si>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</si>
  <si>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</si>
  <si>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</si>
  <si>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</si>
  <si>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</si>
  <si>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</si>
  <si>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</si>
  <si>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</si>
  <si>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</si>
  <si>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</si>
  <si>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</si>
  <si>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</si>
  <si>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</si>
  <si>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</si>
  <si>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</si>
  <si>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</si>
  <si>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</si>
  <si>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</si>
  <si>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</si>
  <si>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</si>
  <si>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</si>
  <si>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</si>
  <si>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</si>
  <si>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</si>
  <si>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</si>
  <si>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</si>
  <si>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</si>
  <si>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</si>
  <si>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</si>
  <si>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</si>
  <si>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</si>
  <si>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</si>
  <si>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</si>
  <si>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</si>
  <si>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</si>
  <si>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</si>
  <si>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</si>
  <si>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</si>
  <si>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</si>
  <si>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</si>
  <si>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</si>
  <si>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</si>
  <si>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</si>
  <si>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</si>
  <si>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</si>
  <si>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</si>
  <si>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</si>
  <si>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</si>
  <si>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</si>
  <si>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</si>
  <si>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</si>
  <si>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</si>
  <si>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</si>
  <si>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</si>
  <si>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</si>
  <si>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</si>
  <si>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</si>
  <si>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</si>
  <si>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</si>
  <si>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</si>
  <si>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</si>
  <si>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</si>
  <si>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</si>
  <si>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</si>
  <si>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</si>
  <si>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</si>
  <si>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</si>
  <si>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</si>
  <si>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</si>
  <si>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</si>
  <si>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</si>
  <si>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</si>
  <si>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</si>
  <si>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</si>
  <si>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</si>
  <si>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</si>
  <si>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</si>
  <si>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</si>
  <si>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</si>
  <si>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</si>
  <si>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</si>
  <si>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</si>
  <si>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</si>
  <si>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</si>
  <si>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</si>
  <si>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</si>
  <si>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</si>
  <si>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</si>
  <si>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</si>
  <si>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</si>
  <si>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</si>
  <si>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</si>
  <si>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</si>
  <si>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</si>
  <si>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</si>
  <si>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</si>
  <si>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</si>
  <si>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</si>
  <si>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</si>
  <si>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</si>
  <si>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</si>
  <si>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</si>
  <si>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</si>
  <si>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</si>
  <si>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</si>
  <si>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</si>
  <si>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</si>
  <si>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</si>
  <si>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</si>
  <si>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</si>
  <si>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</si>
  <si>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</si>
  <si>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</si>
  <si>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</si>
  <si>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</si>
  <si>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</si>
  <si>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</si>
  <si>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</si>
  <si>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</si>
  <si>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</si>
  <si>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</si>
  <si>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</si>
  <si>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</si>
  <si>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</si>
  <si>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</si>
  <si>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</si>
  <si>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</si>
  <si>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</si>
  <si>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</si>
  <si>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</si>
  <si>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</si>
  <si>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</si>
  <si>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</si>
  <si>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</si>
  <si>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</si>
  <si>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</si>
  <si>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</si>
  <si>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</si>
  <si>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</si>
  <si>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</si>
  <si>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</si>
  <si>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</si>
  <si>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</si>
  <si>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</si>
  <si>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</si>
  <si>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</si>
  <si>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</si>
  <si>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</si>
  <si>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</si>
  <si>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</si>
  <si>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</si>
  <si>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</si>
  <si>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</si>
  <si>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</si>
  <si>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</si>
  <si>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</si>
  <si>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</si>
  <si>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</si>
  <si>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</si>
  <si>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</si>
  <si>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</si>
  <si>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</si>
  <si>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</si>
  <si>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</si>
  <si>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</si>
  <si>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</si>
  <si>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</si>
  <si>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</si>
  <si>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</si>
  <si>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</si>
  <si>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</si>
  <si>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</si>
  <si>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</si>
  <si>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</si>
  <si>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</si>
  <si>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</si>
  <si>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</si>
  <si>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</si>
  <si>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</si>
  <si>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</si>
  <si>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</si>
  <si>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</si>
  <si>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</si>
  <si>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</si>
  <si>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</si>
  <si>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</si>
  <si>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</si>
  <si>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</si>
  <si>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</si>
  <si>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</si>
  <si>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</si>
  <si>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</si>
  <si>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</si>
  <si>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</si>
  <si>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</si>
  <si>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</si>
  <si>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</si>
  <si>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</si>
  <si>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</si>
  <si>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</si>
  <si>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</si>
  <si>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</si>
  <si>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</si>
  <si>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</si>
  <si>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</si>
  <si>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</si>
  <si>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</si>
  <si>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</si>
  <si>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</si>
  <si>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</si>
  <si>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</si>
  <si>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</si>
  <si>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</si>
  <si>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</si>
  <si>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</si>
  <si>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</si>
  <si>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</si>
  <si>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</si>
  <si>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</si>
  <si>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</si>
  <si>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</si>
  <si>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</si>
  <si>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</si>
  <si>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</si>
  <si>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</si>
  <si>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</si>
  <si>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</si>
  <si>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</si>
  <si>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</si>
  <si>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</si>
  <si>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</si>
  <si>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</si>
  <si>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</si>
  <si>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</si>
  <si>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</si>
  <si>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</si>
  <si>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</si>
  <si>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</si>
  <si>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</si>
  <si>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</si>
  <si>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</si>
  <si>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</si>
  <si>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</si>
  <si>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</si>
  <si>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</si>
  <si>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</si>
  <si>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</si>
  <si>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</si>
  <si>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</si>
  <si>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</si>
  <si>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</si>
  <si>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</si>
  <si>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</si>
  <si>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</si>
  <si>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</si>
  <si>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</si>
  <si>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</si>
  <si>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</si>
  <si>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</si>
  <si>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</si>
  <si>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</si>
  <si>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</si>
  <si>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</si>
  <si>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</si>
  <si>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</si>
  <si>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</si>
  <si>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</si>
  <si>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</si>
  <si>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</si>
  <si>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</si>
  <si>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</si>
  <si>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</si>
  <si>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</si>
  <si>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</si>
  <si>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</si>
  <si>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</si>
  <si>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</si>
  <si>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</si>
  <si>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</si>
  <si>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</si>
  <si>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</si>
  <si>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</si>
  <si>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</si>
  <si>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</si>
  <si>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</si>
  <si>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</si>
  <si>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</si>
  <si>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</si>
  <si>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</si>
  <si>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</si>
  <si>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</si>
  <si>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</si>
  <si>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</si>
  <si>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</si>
  <si>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</si>
  <si>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</si>
  <si>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</si>
  <si>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</si>
  <si>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</si>
  <si>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</si>
  <si>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</si>
  <si>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</si>
  <si>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</si>
  <si>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</si>
  <si>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</si>
  <si>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</si>
  <si>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</si>
  <si>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</si>
  <si>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</si>
  <si>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</si>
  <si>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</si>
  <si>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</si>
  <si>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</si>
  <si>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</si>
  <si>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</si>
  <si>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</si>
  <si>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</si>
  <si>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</si>
  <si>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</si>
  <si>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</si>
  <si>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</si>
  <si>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</si>
  <si>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</si>
  <si>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</si>
  <si>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</si>
  <si>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</si>
  <si>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</si>
  <si>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</si>
  <si>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</si>
  <si>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</si>
  <si>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</si>
  <si>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</si>
  <si>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</si>
  <si>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</si>
  <si>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</si>
  <si>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</si>
  <si>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</si>
  <si>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</si>
  <si>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</si>
  <si>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</si>
  <si>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</si>
  <si>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</si>
  <si>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</si>
  <si>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</si>
  <si>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</si>
  <si>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</si>
  <si>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</si>
  <si>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</si>
  <si>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</si>
  <si>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</si>
  <si>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</si>
  <si>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</si>
  <si>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</si>
  <si>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</si>
  <si>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</si>
  <si>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</si>
  <si>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</si>
  <si>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</si>
  <si>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</si>
  <si>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</si>
  <si>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</si>
  <si>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</si>
  <si>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</si>
  <si>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</si>
  <si>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</si>
  <si>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</si>
  <si>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</si>
  <si>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</si>
  <si>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</si>
  <si>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</si>
  <si>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</si>
  <si>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</si>
  <si>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</si>
  <si>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</si>
  <si>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</si>
  <si>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</si>
  <si>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</si>
  <si>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</si>
  <si>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</si>
  <si>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</si>
  <si>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</si>
  <si>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</si>
  <si>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</si>
  <si>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</si>
  <si>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</si>
  <si>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</si>
  <si>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</si>
  <si>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</si>
  <si>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</si>
  <si>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</si>
  <si>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</si>
  <si>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</si>
  <si>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</si>
  <si>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</si>
  <si>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</si>
  <si>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</si>
  <si>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</si>
  <si>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</si>
  <si>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</si>
  <si>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</si>
  <si>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</si>
  <si>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</si>
  <si>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</si>
  <si>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</si>
  <si>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</si>
  <si>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</si>
  <si>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</si>
  <si>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</si>
  <si>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</si>
  <si>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</si>
  <si>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</si>
  <si>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</si>
  <si>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</si>
  <si>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</si>
  <si>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</si>
  <si>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</si>
  <si>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</si>
  <si>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</si>
  <si>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</si>
  <si>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</si>
  <si>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</si>
  <si>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</si>
  <si>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</si>
  <si>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</si>
  <si>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</si>
  <si>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</si>
  <si>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</si>
  <si>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</si>
  <si>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</si>
  <si>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</si>
  <si>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</si>
  <si>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</si>
  <si>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</si>
  <si>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</si>
  <si>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</si>
  <si>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</si>
  <si>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</si>
  <si>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</si>
  <si>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</si>
  <si>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</si>
  <si>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</si>
  <si>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</si>
  <si>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</si>
  <si>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</si>
  <si>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</si>
  <si>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</si>
  <si>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</si>
  <si>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</si>
  <si>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</si>
  <si>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</si>
  <si>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</si>
  <si>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</si>
  <si>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</si>
  <si>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</si>
  <si>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</si>
  <si>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</si>
  <si>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</si>
  <si>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</si>
  <si>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</si>
  <si>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</si>
  <si>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</si>
  <si>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</si>
  <si>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</si>
  <si>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</si>
  <si>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</si>
  <si>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</si>
  <si>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</si>
  <si>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</si>
  <si>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</si>
  <si>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</si>
  <si>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</si>
  <si>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</si>
  <si>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</si>
  <si>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</si>
  <si>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</si>
  <si>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</si>
  <si>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</si>
  <si>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</si>
  <si>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</si>
  <si>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</si>
  <si>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</si>
  <si>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</si>
  <si>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</si>
  <si>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</si>
  <si>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</si>
  <si>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</si>
  <si>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</si>
  <si>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</si>
  <si>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</si>
  <si>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</si>
  <si>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</si>
  <si>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</si>
  <si>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</si>
  <si>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</si>
  <si>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</si>
  <si>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</si>
  <si>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</si>
  <si>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</si>
  <si>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</si>
  <si>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</si>
  <si>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</si>
  <si>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</si>
  <si>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</si>
  <si>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</si>
  <si>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</si>
  <si>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</si>
  <si>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</si>
  <si>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</si>
  <si>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</si>
  <si>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</si>
  <si>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</si>
  <si>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</si>
  <si>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</si>
  <si>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</si>
  <si>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</si>
  <si>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</si>
  <si>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</si>
  <si>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</si>
  <si>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</si>
  <si>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</si>
  <si>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</si>
  <si>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</si>
  <si>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</si>
  <si>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</si>
  <si>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</si>
  <si>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</si>
  <si>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</si>
  <si>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</si>
  <si>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</si>
  <si>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</si>
  <si>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</si>
  <si>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</si>
  <si>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</si>
  <si>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</si>
  <si>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</si>
  <si>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</si>
  <si>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</si>
  <si>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</si>
  <si>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</si>
  <si>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</si>
  <si>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</si>
  <si>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</si>
  <si>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</si>
  <si>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</si>
  <si>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</si>
  <si>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</si>
  <si>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</si>
  <si>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</si>
  <si>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</si>
  <si>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</si>
  <si>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</si>
  <si>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</si>
  <si>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</si>
  <si>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</si>
  <si>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</si>
  <si>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</si>
  <si>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</si>
  <si>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</si>
  <si>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</si>
  <si>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</si>
  <si>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</si>
  <si>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</si>
  <si>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</si>
  <si>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</si>
  <si>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</si>
  <si>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</si>
  <si>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</si>
  <si>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</si>
  <si>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</si>
  <si>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</si>
  <si>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</si>
  <si>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</si>
  <si>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</si>
  <si>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</si>
  <si>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</si>
  <si>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</si>
  <si>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</si>
  <si>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</si>
  <si>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</si>
  <si>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</si>
  <si>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</si>
  <si>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</si>
  <si>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</si>
  <si>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</si>
  <si>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</si>
  <si>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</si>
  <si>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</si>
  <si>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</si>
  <si>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</si>
  <si>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</si>
  <si>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</si>
  <si>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</si>
  <si>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</si>
  <si>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</si>
  <si>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</si>
  <si>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</si>
  <si>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</si>
  <si>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</si>
  <si>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</si>
  <si>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</si>
  <si>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</si>
  <si>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</si>
  <si>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</si>
  <si>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</si>
  <si>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</si>
  <si>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</si>
  <si>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</si>
  <si>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</si>
  <si>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</si>
  <si>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</si>
  <si>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</si>
  <si>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</si>
  <si>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</si>
  <si>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</si>
  <si>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</si>
  <si>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</si>
  <si>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</si>
  <si>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</si>
  <si>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</si>
  <si>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</si>
  <si>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</si>
  <si>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</si>
  <si>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</si>
  <si>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</si>
  <si>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</si>
  <si>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</si>
  <si>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</si>
  <si>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</si>
  <si>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</si>
  <si>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</si>
  <si>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</si>
  <si>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</si>
  <si>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</si>
  <si>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</si>
  <si>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</si>
  <si>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</si>
  <si>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</si>
  <si>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</si>
  <si>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</si>
  <si>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</si>
  <si>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</si>
  <si>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</si>
  <si>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</si>
  <si>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</si>
  <si>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</si>
  <si>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</si>
  <si>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</si>
  <si>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</si>
  <si>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</si>
  <si>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</si>
  <si>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</si>
  <si>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</si>
  <si>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</si>
  <si>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</si>
  <si>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</si>
  <si>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</si>
  <si>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</si>
  <si>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</si>
  <si>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</si>
  <si>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</si>
  <si>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</si>
  <si>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</si>
  <si>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</si>
  <si>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</si>
  <si>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</si>
  <si>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</si>
  <si>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</si>
  <si>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</si>
  <si>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</si>
  <si>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</si>
  <si>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</si>
  <si>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</si>
  <si>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</si>
  <si>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</si>
  <si>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</si>
  <si>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</si>
  <si>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</si>
  <si>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</si>
  <si>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</si>
  <si>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</si>
  <si>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</si>
  <si>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</si>
  <si>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</si>
  <si>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</si>
  <si>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</si>
  <si>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</si>
  <si>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</si>
  <si>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</si>
  <si>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</si>
  <si>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</si>
  <si>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</si>
  <si>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</si>
  <si>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</si>
  <si>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</si>
  <si>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</si>
  <si>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</si>
  <si>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</si>
  <si>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</si>
  <si>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</si>
  <si>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</si>
  <si>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</si>
  <si>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</si>
  <si>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</si>
  <si>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</si>
  <si>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</si>
  <si>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</si>
  <si>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</si>
  <si>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</si>
  <si>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</si>
  <si>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</si>
  <si>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</si>
  <si>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</si>
  <si>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</si>
  <si>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</si>
  <si>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</si>
  <si>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</si>
  <si>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</si>
  <si>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</si>
  <si>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</si>
  <si>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</si>
  <si>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</si>
  <si>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</si>
  <si>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</si>
  <si>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</si>
  <si>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</si>
  <si>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</si>
  <si>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</si>
  <si>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</si>
  <si>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</si>
  <si>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</si>
  <si>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</si>
  <si>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</si>
  <si>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</si>
  <si>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</si>
  <si>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</si>
  <si>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</si>
  <si>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</si>
  <si>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</si>
  <si>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</si>
  <si>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</si>
  <si>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</si>
  <si>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</si>
  <si>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</si>
  <si>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</si>
  <si>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</si>
  <si>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</si>
  <si>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</si>
  <si>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</si>
  <si>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</si>
  <si>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</si>
  <si>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</si>
  <si>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</si>
  <si>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</si>
  <si>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</si>
  <si>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</si>
  <si>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</si>
  <si>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</si>
  <si>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</si>
  <si>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</si>
  <si>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</si>
  <si>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</si>
  <si>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</si>
  <si>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</si>
  <si>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</si>
  <si>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</si>
  <si>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</si>
  <si>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</si>
  <si>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</si>
  <si>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</si>
  <si>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</si>
  <si>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</si>
  <si>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</si>
  <si>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</si>
  <si>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</si>
  <si>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</si>
  <si>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</si>
  <si>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</si>
  <si>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</si>
  <si>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</si>
  <si>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</si>
  <si>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</si>
  <si>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</si>
  <si>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</si>
  <si>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</si>
  <si>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</si>
  <si>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</si>
  <si>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</si>
  <si>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</si>
  <si>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</si>
  <si>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</si>
  <si>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</si>
  <si>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</si>
  <si>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</si>
  <si>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</si>
  <si>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</si>
  <si>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</si>
  <si>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</si>
  <si>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</si>
  <si>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</si>
  <si>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</si>
  <si>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</si>
  <si>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</si>
  <si>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</si>
  <si>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</si>
  <si>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</si>
  <si>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</si>
  <si>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</si>
  <si>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</si>
  <si>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</si>
  <si>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</si>
  <si>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</si>
  <si>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</si>
  <si>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</si>
  <si>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</si>
  <si>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</si>
  <si>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</si>
  <si>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</si>
  <si>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</si>
  <si>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</si>
  <si>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</si>
  <si>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</si>
  <si>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</si>
  <si>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</si>
  <si>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</si>
  <si>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</si>
  <si>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</si>
  <si>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</si>
  <si>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</si>
  <si>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</si>
  <si>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</si>
  <si>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</si>
  <si>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</si>
  <si>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</si>
  <si>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</si>
  <si>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</si>
  <si>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</si>
  <si>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</si>
  <si>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</si>
  <si>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</si>
  <si>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</si>
  <si>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</si>
  <si>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</si>
  <si>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</si>
  <si>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</si>
  <si>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</si>
  <si>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</si>
  <si>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</si>
  <si>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</si>
  <si>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</si>
  <si>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</si>
  <si>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</si>
  <si>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</si>
  <si>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</si>
  <si>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</si>
  <si>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</si>
  <si>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</si>
  <si>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</si>
  <si>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</si>
  <si>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</si>
  <si>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</si>
  <si>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</si>
  <si>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</si>
  <si>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</si>
  <si>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</si>
  <si>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</si>
  <si>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</si>
  <si>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</si>
  <si>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</si>
  <si>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</si>
  <si>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</si>
  <si>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</si>
  <si>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</si>
  <si>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</si>
  <si>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</si>
  <si>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</si>
  <si>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</si>
  <si>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</si>
  <si>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</si>
  <si>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</si>
  <si>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</si>
  <si>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</si>
  <si>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</si>
  <si>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</si>
  <si>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</si>
  <si>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</si>
  <si>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</si>
  <si>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</si>
  <si>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</si>
  <si>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</si>
  <si>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</si>
  <si>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</si>
  <si>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</si>
  <si>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</si>
  <si>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</si>
  <si>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</si>
  <si>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</si>
  <si>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</si>
  <si>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</si>
  <si>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</si>
  <si>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</si>
  <si>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</si>
  <si>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</si>
  <si>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</si>
  <si>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</si>
  <si>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</si>
  <si>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</si>
  <si>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</si>
  <si>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</si>
  <si>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</si>
  <si>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</si>
  <si>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</si>
  <si>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</si>
  <si>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</si>
  <si>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</si>
  <si>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</si>
  <si>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</si>
  <si>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</si>
  <si>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</si>
  <si>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</si>
  <si>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</si>
  <si>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</si>
  <si>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</si>
  <si>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</si>
  <si>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</si>
  <si>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</si>
  <si>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</si>
  <si>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</si>
  <si>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</si>
  <si>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</si>
  <si>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</si>
  <si>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</si>
  <si>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</si>
  <si>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</si>
  <si>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</si>
  <si>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</si>
  <si>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</si>
  <si>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</si>
  <si>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</si>
  <si>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</si>
  <si>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</si>
  <si>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</si>
  <si>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</si>
  <si>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</si>
  <si>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</si>
  <si>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</si>
  <si>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</si>
  <si>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</si>
  <si>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</si>
  <si>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</si>
  <si>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</si>
  <si>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</si>
  <si>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</si>
  <si>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</si>
  <si>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</si>
  <si>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</si>
  <si>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</si>
  <si>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</si>
  <si>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</si>
  <si>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</si>
  <si>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</si>
  <si>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</si>
  <si>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</si>
  <si>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</si>
  <si>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</si>
  <si>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</si>
  <si>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</si>
  <si>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</si>
  <si>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</si>
  <si>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</si>
  <si>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</si>
  <si>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</si>
  <si>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</si>
  <si>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</si>
  <si>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</si>
  <si>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</si>
  <si>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</si>
  <si>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</si>
  <si>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</si>
  <si>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</si>
  <si>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</si>
  <si>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</si>
  <si>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</si>
  <si>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</si>
  <si>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</si>
  <si>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</si>
  <si>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</si>
  <si>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</si>
  <si>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</si>
  <si>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</si>
  <si>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</si>
  <si>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</si>
  <si>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</si>
  <si>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</si>
  <si>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</si>
  <si>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</si>
  <si>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</si>
  <si>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</si>
  <si>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</si>
  <si>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</si>
  <si>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</si>
  <si>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</si>
  <si>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</si>
  <si>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</si>
  <si>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</si>
  <si>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</si>
  <si>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</si>
  <si>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</si>
  <si>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</si>
  <si>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</si>
  <si>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</si>
  <si>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</si>
  <si>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</si>
  <si>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</si>
  <si>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</si>
  <si>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</si>
  <si>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</si>
  <si>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</si>
  <si>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</si>
  <si>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</si>
  <si>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</si>
  <si>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</si>
  <si>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</si>
  <si>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</si>
  <si>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</si>
  <si>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</si>
  <si>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</si>
  <si>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</si>
  <si>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</si>
  <si>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</si>
  <si>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</si>
  <si>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</si>
  <si>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</si>
  <si>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</si>
  <si>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</si>
  <si>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</si>
  <si>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</si>
  <si>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</si>
  <si>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</si>
  <si>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</si>
  <si>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</si>
  <si>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</si>
  <si>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</si>
  <si>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</si>
  <si>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</si>
  <si>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</si>
  <si>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</si>
  <si>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</si>
  <si>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</si>
  <si>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</si>
  <si>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</si>
  <si>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</si>
  <si>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</si>
  <si>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</si>
  <si>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</si>
  <si>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</si>
  <si>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</si>
  <si>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</si>
  <si>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</si>
  <si>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</si>
  <si>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</si>
  <si>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</si>
  <si>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</si>
  <si>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</si>
  <si>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</si>
  <si>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</si>
  <si>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</si>
  <si>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</si>
  <si>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</si>
  <si>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</si>
  <si>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</si>
  <si>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</si>
  <si>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</si>
  <si>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</si>
  <si>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</si>
  <si>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</si>
  <si>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</si>
  <si>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</si>
  <si>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</si>
  <si>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</si>
  <si>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</si>
  <si>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</si>
  <si>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</si>
  <si>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</si>
  <si>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</si>
  <si>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</si>
  <si>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</si>
  <si>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</si>
  <si>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</si>
  <si>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</si>
  <si>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</si>
  <si>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</si>
  <si>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</si>
  <si>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</si>
  <si>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</si>
  <si>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</si>
  <si>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</si>
  <si>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</si>
  <si>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</si>
  <si>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</si>
  <si>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</si>
  <si>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</si>
  <si>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</si>
  <si>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</si>
  <si>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</si>
  <si>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</si>
  <si>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</si>
  <si>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</si>
  <si>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</si>
  <si>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</si>
  <si>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</si>
  <si>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</si>
  <si>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</si>
  <si>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</si>
  <si>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</si>
  <si>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</si>
  <si>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</si>
  <si>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</si>
  <si>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</si>
  <si>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</si>
  <si>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</si>
  <si>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</si>
  <si>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</si>
  <si>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</si>
  <si>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</si>
  <si>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</si>
  <si>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</si>
  <si>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</si>
  <si>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</si>
  <si>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</si>
  <si>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</si>
  <si>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</si>
  <si>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</si>
  <si>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</si>
  <si>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</si>
  <si>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</si>
  <si>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</si>
  <si>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</si>
  <si>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</si>
  <si>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</si>
  <si>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</si>
  <si>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</si>
  <si>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</si>
  <si>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</si>
  <si>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</si>
  <si>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</si>
  <si>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</si>
  <si>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</si>
  <si>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</si>
  <si>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</si>
  <si>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</si>
  <si>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</si>
  <si>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</si>
  <si>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</si>
  <si>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</si>
  <si>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</si>
  <si>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</si>
  <si>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</si>
  <si>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</si>
  <si>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</si>
  <si>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</si>
  <si>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</si>
  <si>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</si>
  <si>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</si>
  <si>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</si>
  <si>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</si>
  <si>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</si>
  <si>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</si>
  <si>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</si>
  <si>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</si>
  <si>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</si>
  <si>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</si>
  <si>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</si>
  <si>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</si>
  <si>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</si>
  <si>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</si>
  <si>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</si>
  <si>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</si>
  <si>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</si>
  <si>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</si>
  <si>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</si>
  <si>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</si>
  <si>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</si>
  <si>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</si>
  <si>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</si>
  <si>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</si>
  <si>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</si>
  <si>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</si>
  <si>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</si>
  <si>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</si>
  <si>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</si>
  <si>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</si>
  <si>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</si>
  <si>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</si>
  <si>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</si>
  <si>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</si>
  <si>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</si>
  <si>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</si>
  <si>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</si>
  <si>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</si>
  <si>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</si>
  <si>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</si>
  <si>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</si>
  <si>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</si>
  <si>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</si>
  <si>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</si>
  <si>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</si>
  <si>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</si>
  <si>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</si>
  <si>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</si>
  <si>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</si>
  <si>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</si>
  <si>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</si>
  <si>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</si>
  <si>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</si>
  <si>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</si>
  <si>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</si>
  <si>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</si>
  <si>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</si>
  <si>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</si>
  <si>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</si>
  <si>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</si>
  <si>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</si>
  <si>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</si>
  <si>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</si>
  <si>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</si>
  <si>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</si>
  <si>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</si>
  <si>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</si>
  <si>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</si>
  <si>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</si>
  <si>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</si>
  <si>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</si>
  <si>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</si>
  <si>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</si>
  <si>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</si>
  <si>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</si>
  <si>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</si>
  <si>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</si>
  <si>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</si>
  <si>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</si>
  <si>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</si>
  <si>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</si>
  <si>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</si>
  <si>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</si>
  <si>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</si>
  <si>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</si>
  <si>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</si>
  <si>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</si>
  <si>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</si>
  <si>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</si>
  <si>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</si>
  <si>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</si>
  <si>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</si>
  <si>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</si>
  <si>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</si>
  <si>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</si>
  <si>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</si>
  <si>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</si>
  <si>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</si>
  <si>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</si>
  <si>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</si>
  <si>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</si>
  <si>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</si>
  <si>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</si>
  <si>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</si>
  <si>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</si>
  <si>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</si>
  <si>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</si>
  <si>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</si>
  <si>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</si>
  <si>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</si>
  <si>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</si>
  <si>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</si>
  <si>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</si>
  <si>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</si>
  <si>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</si>
  <si>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</si>
  <si>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</si>
  <si>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</si>
  <si>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</si>
  <si>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</si>
  <si>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</si>
  <si>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</si>
  <si>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</si>
  <si>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</si>
  <si>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</si>
  <si>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</si>
  <si>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</si>
  <si>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</si>
  <si>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</si>
  <si>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</si>
  <si>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</si>
  <si>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</si>
  <si>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</si>
  <si>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</si>
  <si>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</si>
  <si>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</si>
  <si>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</si>
  <si>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</si>
  <si>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</si>
  <si>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</si>
  <si>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</si>
  <si>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</si>
  <si>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</si>
  <si>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</si>
  <si>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</si>
  <si>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</si>
  <si>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</si>
  <si>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</si>
  <si>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</si>
  <si>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</si>
  <si>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</si>
  <si>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</si>
  <si>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</si>
  <si>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</si>
  <si>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</si>
  <si>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</si>
  <si>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</si>
  <si>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</si>
  <si>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</si>
  <si>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</si>
  <si>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</si>
  <si>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</si>
  <si>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</si>
  <si>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</si>
  <si>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</si>
  <si>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</si>
  <si>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</si>
  <si>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</si>
  <si>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</si>
  <si>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</si>
  <si>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</si>
  <si>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</si>
  <si>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</si>
  <si>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</si>
  <si>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</si>
  <si>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</si>
  <si>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</si>
  <si>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</si>
  <si>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</si>
  <si>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</si>
  <si>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</si>
  <si>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</si>
  <si>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</si>
  <si>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</si>
  <si>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</si>
  <si>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</si>
  <si>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</si>
  <si>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</si>
  <si>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</si>
  <si>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</si>
  <si>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</si>
  <si>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</si>
  <si>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</si>
  <si>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</si>
  <si>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</si>
  <si>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</si>
  <si>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</si>
  <si>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</si>
  <si>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</si>
  <si>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</si>
  <si>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</si>
  <si>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</si>
  <si>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</si>
  <si>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</si>
  <si>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</si>
  <si>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</si>
  <si>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</si>
  <si>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</si>
  <si>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</si>
  <si>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</si>
  <si>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</si>
  <si>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</si>
  <si>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</si>
  <si>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</si>
  <si>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</si>
  <si>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</si>
  <si>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</si>
  <si>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</si>
  <si>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</si>
  <si>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</si>
  <si>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</si>
  <si>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</si>
  <si>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</si>
  <si>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</si>
  <si>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</si>
  <si>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</si>
  <si>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</si>
  <si>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</si>
  <si>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</si>
  <si>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</si>
  <si>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</si>
  <si>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</si>
  <si>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</si>
  <si>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</si>
  <si>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</si>
  <si>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</si>
  <si>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</si>
  <si>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</si>
  <si>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</si>
  <si>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</si>
  <si>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</si>
  <si>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</si>
  <si>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</si>
  <si>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</si>
  <si>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</si>
  <si>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</si>
  <si>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</si>
  <si>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</si>
  <si>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</si>
  <si>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</si>
  <si>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</si>
  <si>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</si>
  <si>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</si>
  <si>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</si>
  <si>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</si>
  <si>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</si>
  <si>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</si>
  <si>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</si>
  <si>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</si>
  <si>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</si>
  <si>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</si>
  <si>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</si>
  <si>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</si>
  <si>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</si>
  <si>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</si>
  <si>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</si>
  <si>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</si>
  <si>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</si>
  <si>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</si>
  <si>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</si>
  <si>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</si>
  <si>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</si>
  <si>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</si>
  <si>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</si>
  <si>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</si>
  <si>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</si>
  <si>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</si>
  <si>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</si>
  <si>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</si>
  <si>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</si>
  <si>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</si>
  <si>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</si>
  <si>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</si>
  <si>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</si>
  <si>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</si>
  <si>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</si>
  <si>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</si>
  <si>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</si>
  <si>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</si>
  <si>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</si>
  <si>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</si>
  <si>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</si>
  <si>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</si>
  <si>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</si>
  <si>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</si>
  <si>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</si>
  <si>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</si>
  <si>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</si>
  <si>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</si>
  <si>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</si>
  <si>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</si>
  <si>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</si>
  <si>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</si>
  <si>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</si>
  <si>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</si>
  <si>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</si>
  <si>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</si>
  <si>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</si>
  <si>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</si>
  <si>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</si>
  <si>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</si>
  <si>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</si>
  <si>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</si>
  <si>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</si>
  <si>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</si>
  <si>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</si>
  <si>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</si>
  <si>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</si>
  <si>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</si>
  <si>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</si>
  <si>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</si>
  <si>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</si>
  <si>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</si>
  <si>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</si>
  <si>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</si>
  <si>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</si>
  <si>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</si>
  <si>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</si>
  <si>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</si>
  <si>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</si>
  <si>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</si>
  <si>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</si>
  <si>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</si>
  <si>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</si>
  <si>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</si>
  <si>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</si>
  <si>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</si>
  <si>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</si>
  <si>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</si>
  <si>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</si>
  <si>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</si>
  <si>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</si>
  <si>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</si>
  <si>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</si>
  <si>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</si>
  <si>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</si>
  <si>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</si>
  <si>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</si>
  <si>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</si>
  <si>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</si>
  <si>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</si>
  <si>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</si>
  <si>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</si>
  <si>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</si>
  <si>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</si>
  <si>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</si>
  <si>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</si>
  <si>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</si>
  <si>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</si>
  <si>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</si>
  <si>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</si>
  <si>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</si>
  <si>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</si>
  <si>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</si>
  <si>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</si>
  <si>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</si>
  <si>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</si>
  <si>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</si>
  <si>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</si>
  <si>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</si>
  <si>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</si>
  <si>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</si>
  <si>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</si>
  <si>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</si>
  <si>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</si>
  <si>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</si>
  <si>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</si>
  <si>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</si>
  <si>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</si>
  <si>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</si>
  <si>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</si>
  <si>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</si>
  <si>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</si>
  <si>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</si>
  <si>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</si>
  <si>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</si>
  <si>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</si>
  <si>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</si>
  <si>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</si>
  <si>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</si>
  <si>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</si>
  <si>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</si>
  <si>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</si>
  <si>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</si>
  <si>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</si>
  <si>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</si>
  <si>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</si>
  <si>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</si>
  <si>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</si>
  <si>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</si>
  <si>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</si>
  <si>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</si>
  <si>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</si>
  <si>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</si>
  <si>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</si>
  <si>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</si>
  <si>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</si>
  <si>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</si>
  <si>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</si>
  <si>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</si>
  <si>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</si>
  <si>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</si>
  <si>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</si>
  <si>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</si>
  <si>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</si>
  <si>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</si>
  <si>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</si>
  <si>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</si>
  <si>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</si>
  <si>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</si>
  <si>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</si>
  <si>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</si>
  <si>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</si>
  <si>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</si>
  <si>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</si>
  <si>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</si>
  <si>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</si>
  <si>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</si>
  <si>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</si>
  <si>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</si>
  <si>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</si>
  <si>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</si>
  <si>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</si>
  <si>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</si>
  <si>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</si>
  <si>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</si>
  <si>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</si>
  <si>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</si>
  <si>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</si>
  <si>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</si>
  <si>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</si>
  <si>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</si>
  <si>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</si>
  <si>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</si>
  <si>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</si>
  <si>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</si>
  <si>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</si>
  <si>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</si>
  <si>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</si>
  <si>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</si>
  <si>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</si>
  <si>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</si>
  <si>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</si>
  <si>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</si>
  <si>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</si>
  <si>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</si>
  <si>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</si>
  <si>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</si>
  <si>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</si>
  <si>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</si>
  <si>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</si>
  <si>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</si>
  <si>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</si>
  <si>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</si>
  <si>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</si>
  <si>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</si>
  <si>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</si>
  <si>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</si>
  <si>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</si>
  <si>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</si>
  <si>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</si>
  <si>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</si>
  <si>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</si>
  <si>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</si>
  <si>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</si>
  <si>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</si>
  <si>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</si>
  <si>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</si>
  <si>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</si>
  <si>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</si>
  <si>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</si>
  <si>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</si>
  <si>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</si>
  <si>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</si>
  <si>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</si>
  <si>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</si>
  <si>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</si>
  <si>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</si>
  <si>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</si>
  <si>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</si>
  <si>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</si>
  <si>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</si>
  <si>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</si>
  <si>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</si>
  <si>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</si>
  <si>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</si>
  <si>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</si>
  <si>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</si>
  <si>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</si>
  <si>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</si>
  <si>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</si>
  <si>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</si>
  <si>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</si>
  <si>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</si>
  <si>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</si>
  <si>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</si>
  <si>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</si>
  <si>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</si>
  <si>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</si>
  <si>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</si>
  <si>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</si>
  <si>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</si>
  <si>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</si>
  <si>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</si>
  <si>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</si>
  <si>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</si>
  <si>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</si>
  <si>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</si>
  <si>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</si>
  <si>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</si>
  <si>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</si>
  <si>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</si>
  <si>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</si>
  <si>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</si>
  <si>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</si>
  <si>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</si>
  <si>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</si>
  <si>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</si>
  <si>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</si>
  <si>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</si>
  <si>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</si>
  <si>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</si>
  <si>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</si>
  <si>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</si>
  <si>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</si>
  <si>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</si>
  <si>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</si>
  <si>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</si>
  <si>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</si>
  <si>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</si>
  <si>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</si>
  <si>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</si>
  <si>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</si>
  <si>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</si>
  <si>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</si>
  <si>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</si>
  <si>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</si>
  <si>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</si>
  <si>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</si>
  <si>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</si>
  <si>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</si>
  <si>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</si>
  <si>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</si>
  <si>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</si>
  <si>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</si>
  <si>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</si>
  <si>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</si>
  <si>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</si>
  <si>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</si>
  <si>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</si>
  <si>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</si>
  <si>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</si>
  <si>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</si>
  <si>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</si>
  <si>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</si>
  <si>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</si>
  <si>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</si>
  <si>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</si>
  <si>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</si>
  <si>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</si>
  <si>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</si>
  <si>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</si>
  <si>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</si>
  <si>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</si>
  <si>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</si>
  <si>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</si>
  <si>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</si>
  <si>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</si>
  <si>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</si>
  <si>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</si>
  <si>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</si>
  <si>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</si>
  <si>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</si>
  <si>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</si>
  <si>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</si>
  <si>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</si>
  <si>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</si>
  <si>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</si>
  <si>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</si>
  <si>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</si>
  <si>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</si>
  <si>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</si>
  <si>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</si>
  <si>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</si>
  <si>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</si>
  <si>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</si>
  <si>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</si>
  <si>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</si>
  <si>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</si>
  <si>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</si>
  <si>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</si>
  <si>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</si>
  <si>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</si>
  <si>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</si>
  <si>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</si>
  <si>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</si>
  <si>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</si>
  <si>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</si>
  <si>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</si>
  <si>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</si>
  <si>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</si>
  <si>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</si>
  <si>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</si>
  <si>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</si>
  <si>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</si>
  <si>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</si>
  <si>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</si>
  <si>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</si>
  <si>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</si>
  <si>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</si>
  <si>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</si>
  <si>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</si>
  <si>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</si>
  <si>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</si>
  <si>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</si>
  <si>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</si>
  <si>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</si>
  <si>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</si>
  <si>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</si>
  <si>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</si>
  <si>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</si>
  <si>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</si>
  <si>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</si>
  <si>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</si>
  <si>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</si>
  <si>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</si>
  <si>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</si>
  <si>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</si>
  <si>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</si>
  <si>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</si>
  <si>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</si>
  <si>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</si>
  <si>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</si>
  <si>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</si>
  <si>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</si>
  <si>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</si>
  <si>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</si>
  <si>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</si>
  <si>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</si>
  <si>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</si>
  <si>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</si>
  <si>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</si>
  <si>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</si>
  <si>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</si>
  <si>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</si>
  <si>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</si>
  <si>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</si>
  <si>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</si>
  <si>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</si>
  <si>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</si>
  <si>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</si>
  <si>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</si>
  <si>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</si>
  <si>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</si>
  <si>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</si>
  <si>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</si>
  <si>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</si>
  <si>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</si>
  <si>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</si>
  <si>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</si>
  <si>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</si>
  <si>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</si>
  <si>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</si>
  <si>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</si>
  <si>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</si>
  <si>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</si>
  <si>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</si>
  <si>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</si>
  <si>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</si>
  <si>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</si>
  <si>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</si>
  <si>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</si>
  <si>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</si>
  <si>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</si>
  <si>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</si>
  <si>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</si>
  <si>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</si>
  <si>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</si>
  <si>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</si>
  <si>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</si>
  <si>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</si>
  <si>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</si>
  <si>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</si>
  <si>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</si>
  <si>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</si>
  <si>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</si>
  <si>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</si>
  <si>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</si>
  <si>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</si>
  <si>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</si>
  <si>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</si>
  <si>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</si>
  <si>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</si>
  <si>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</si>
  <si>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</si>
  <si>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</si>
  <si>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</si>
  <si>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</si>
  <si>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</si>
  <si>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</si>
  <si>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</si>
  <si>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</si>
  <si>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</si>
  <si>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</si>
  <si>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</si>
  <si>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</si>
  <si>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</si>
  <si>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</si>
  <si>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</si>
  <si>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</si>
  <si>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</si>
  <si>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</si>
  <si>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</si>
  <si>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</si>
  <si>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</si>
  <si>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</si>
  <si>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</si>
  <si>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</si>
  <si>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</si>
  <si>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</si>
  <si>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</si>
  <si>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</si>
  <si>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</si>
  <si>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</si>
  <si>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</si>
  <si>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</si>
  <si>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</si>
  <si>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</si>
  <si>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</si>
  <si>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</si>
  <si>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</si>
  <si>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</si>
  <si>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</si>
  <si>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</si>
  <si>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</si>
  <si>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</si>
  <si>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</si>
  <si>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</si>
  <si>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</si>
  <si>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</si>
  <si>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</si>
  <si>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</si>
  <si>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</si>
  <si>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</si>
  <si>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</si>
  <si>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</si>
  <si>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</si>
  <si>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</si>
  <si>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</si>
  <si>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</si>
  <si>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</si>
  <si>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</si>
  <si>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</si>
  <si>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</si>
  <si>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</si>
  <si>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</si>
  <si>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</si>
  <si>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</si>
  <si>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</si>
  <si>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</si>
  <si>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</si>
  <si>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</si>
  <si>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</si>
  <si>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</si>
  <si>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</si>
  <si>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</si>
  <si>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</si>
  <si>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</si>
  <si>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</si>
  <si>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</si>
  <si>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</si>
  <si>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</si>
  <si>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</si>
  <si>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</si>
  <si>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</si>
  <si>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</si>
  <si>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</si>
  <si>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</si>
  <si>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</si>
  <si>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</si>
  <si>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</si>
  <si>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</si>
  <si>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</si>
  <si>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</si>
  <si>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</si>
  <si>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</si>
  <si>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</si>
  <si>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</si>
  <si>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</si>
  <si>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</si>
  <si>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</si>
  <si>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</si>
  <si>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</si>
  <si>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</si>
  <si>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</si>
  <si>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</si>
  <si>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</si>
  <si>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</si>
  <si>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</si>
  <si>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</si>
  <si>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</si>
  <si>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</si>
  <si>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</si>
  <si>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</si>
  <si>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</si>
  <si>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</si>
  <si>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</si>
  <si>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</si>
  <si>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</si>
  <si>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</si>
  <si>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</si>
  <si>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</si>
  <si>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</si>
  <si>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</si>
  <si>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</si>
  <si>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</si>
  <si>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</si>
  <si>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</si>
  <si>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</si>
  <si>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</si>
  <si>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</si>
  <si>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</si>
  <si>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</si>
  <si>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</si>
  <si>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</si>
  <si>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</si>
  <si>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</si>
  <si>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</si>
  <si>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</si>
  <si>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</si>
  <si>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</si>
  <si>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</si>
  <si>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</si>
  <si>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</si>
  <si>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</si>
  <si>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</si>
  <si>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</si>
  <si>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</si>
  <si>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</si>
  <si>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</si>
  <si>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</si>
  <si>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</si>
  <si>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</si>
  <si>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</si>
  <si>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</si>
  <si>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</si>
  <si>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</si>
  <si>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</si>
  <si>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</si>
  <si>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</si>
  <si>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</si>
  <si>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</si>
  <si>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</si>
  <si>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</si>
  <si>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</si>
  <si>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</si>
  <si>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</si>
  <si>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</si>
  <si>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</si>
  <si>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</si>
  <si>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</si>
  <si>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</si>
  <si>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</si>
  <si>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</si>
  <si>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</si>
  <si>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</si>
  <si>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</si>
  <si>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</si>
  <si>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</si>
  <si>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</si>
  <si>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</si>
  <si>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</si>
  <si>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</si>
  <si>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</si>
  <si>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</si>
  <si>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</si>
  <si>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</si>
  <si>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</si>
  <si>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</si>
  <si>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</si>
  <si>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</si>
  <si>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</si>
  <si>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</si>
  <si>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</si>
  <si>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</si>
  <si>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</si>
  <si>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</si>
  <si>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</si>
  <si>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</si>
  <si>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</si>
  <si>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</si>
  <si>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</si>
  <si>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</si>
  <si>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</si>
  <si>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</si>
  <si>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</si>
  <si>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</si>
  <si>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</si>
  <si>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</si>
  <si>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</si>
  <si>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</si>
  <si>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</si>
  <si>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</si>
  <si>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</si>
  <si>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</si>
  <si>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</si>
  <si>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</si>
  <si>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</si>
  <si>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</si>
  <si>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</si>
  <si>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</si>
  <si>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</si>
  <si>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</si>
  <si>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</si>
  <si>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</si>
  <si>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</si>
  <si>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</si>
  <si>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</si>
  <si>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</si>
  <si>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</si>
  <si>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</si>
  <si>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</si>
  <si>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</si>
  <si>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</si>
  <si>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</si>
  <si>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</si>
  <si>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</si>
  <si>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</si>
  <si>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</si>
  <si>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</si>
  <si>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</si>
  <si>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</si>
  <si>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</si>
  <si>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</si>
  <si>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</si>
  <si>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</si>
  <si>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</si>
  <si>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</si>
  <si>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</si>
  <si>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</si>
  <si>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</si>
  <si>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</si>
  <si>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</si>
  <si>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</si>
  <si>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</si>
  <si>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</si>
  <si>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</si>
  <si>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</si>
  <si>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</si>
  <si>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</si>
  <si>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</si>
  <si>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</si>
  <si>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</si>
  <si>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</si>
  <si>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</si>
  <si>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</si>
  <si>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</si>
  <si>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</si>
  <si>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</si>
  <si>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</si>
  <si>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</si>
  <si>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</si>
  <si>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</si>
  <si>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</si>
  <si>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</si>
  <si>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</si>
  <si>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</si>
  <si>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</si>
  <si>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</si>
  <si>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</si>
  <si>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</si>
  <si>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</si>
  <si>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</si>
  <si>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</si>
  <si>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</si>
  <si>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</si>
  <si>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</si>
  <si>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</si>
  <si>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</si>
  <si>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</si>
  <si>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</si>
  <si>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</si>
  <si>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</si>
  <si>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</si>
  <si>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</si>
  <si>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</si>
  <si>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</si>
  <si>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</si>
  <si>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</si>
  <si>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</si>
  <si>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</si>
  <si>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</si>
  <si>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</si>
  <si>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</si>
  <si>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</si>
  <si>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</si>
  <si>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</si>
  <si>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</si>
  <si>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</si>
  <si>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</si>
  <si>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</si>
  <si>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</si>
  <si>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</si>
  <si>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</si>
  <si>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</si>
  <si>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</si>
  <si>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</si>
  <si>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</si>
  <si>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</si>
  <si>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</si>
  <si>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</si>
  <si>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</si>
  <si>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</si>
  <si>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</si>
  <si>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</si>
  <si>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</si>
  <si>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</si>
  <si>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</si>
  <si>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</si>
  <si>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</si>
  <si>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</si>
  <si>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</si>
  <si>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</si>
  <si>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</si>
  <si>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</si>
  <si>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</si>
  <si>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</si>
  <si>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</si>
  <si>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</si>
  <si>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</si>
  <si>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</si>
  <si>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</si>
  <si>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</si>
  <si>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</si>
  <si>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</si>
  <si>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</si>
  <si>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</si>
  <si>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</si>
  <si>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</si>
  <si>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</si>
  <si>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</si>
  <si>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</si>
  <si>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</si>
  <si>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</si>
  <si>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</si>
  <si>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</si>
  <si>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</si>
  <si>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</si>
  <si>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</si>
  <si>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</si>
  <si>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</si>
  <si>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</si>
  <si>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</si>
  <si>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</si>
  <si>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</si>
  <si>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</si>
  <si>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</si>
  <si>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</si>
  <si>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</si>
  <si>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</si>
  <si>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</si>
  <si>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</si>
  <si>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</si>
  <si>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</si>
  <si>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</si>
  <si>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</si>
  <si>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</si>
  <si>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</si>
  <si>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</si>
  <si>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</si>
  <si>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</si>
  <si>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</si>
  <si>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</si>
  <si>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</si>
  <si>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</si>
  <si>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</si>
  <si>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</si>
  <si>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</si>
  <si>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</si>
  <si>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</si>
  <si>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</si>
  <si>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</si>
  <si>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</si>
  <si>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</si>
  <si>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</si>
  <si>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</si>
  <si>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</si>
  <si>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</si>
  <si>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</si>
  <si>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</si>
  <si>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</si>
  <si>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</si>
  <si>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</si>
  <si>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</si>
  <si>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</si>
  <si>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</si>
  <si>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</si>
  <si>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</si>
  <si>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</si>
  <si>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</si>
  <si>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</si>
  <si>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</si>
  <si>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</si>
  <si>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</si>
  <si>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</si>
  <si>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</si>
  <si>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</si>
  <si>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</si>
  <si>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</si>
  <si>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</si>
  <si>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</si>
  <si>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</si>
  <si>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</si>
  <si>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</si>
  <si>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</si>
  <si>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</si>
  <si>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</si>
  <si>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</si>
  <si>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</si>
  <si>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</si>
  <si>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</si>
  <si>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</si>
  <si>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</si>
  <si>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</si>
  <si>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</si>
  <si>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</si>
  <si>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</si>
  <si>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</si>
  <si>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</si>
  <si>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</si>
  <si>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</si>
  <si>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</si>
  <si>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</si>
  <si>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</si>
  <si>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</si>
  <si>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</si>
  <si>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</si>
  <si>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</si>
  <si>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</si>
  <si>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</si>
  <si>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</si>
  <si>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</si>
  <si>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</si>
  <si>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</si>
  <si>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</si>
  <si>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</si>
  <si>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</si>
  <si>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</si>
  <si>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</si>
  <si>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</si>
  <si>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</si>
  <si>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</si>
  <si>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</si>
  <si>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</si>
  <si>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</si>
  <si>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</si>
  <si>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</si>
  <si>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</si>
  <si>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</si>
  <si>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</si>
  <si>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</si>
  <si>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</si>
  <si>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</si>
  <si>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</si>
  <si>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</si>
  <si>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</si>
  <si>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</si>
  <si>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</si>
  <si>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</si>
  <si>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</si>
  <si>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</si>
  <si>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</si>
  <si>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</si>
  <si>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</si>
  <si>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</si>
  <si>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</si>
  <si>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</si>
  <si>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</si>
  <si>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</si>
  <si>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</si>
  <si>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</si>
  <si>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</si>
  <si>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</si>
  <si>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</si>
  <si>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</si>
  <si>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</si>
  <si>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</si>
  <si>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</si>
  <si>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</si>
  <si>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</si>
  <si>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</si>
  <si>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</si>
  <si>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</si>
  <si>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</si>
  <si>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</si>
  <si>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</si>
  <si>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</si>
  <si>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</si>
  <si>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</si>
  <si>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</si>
  <si>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</si>
  <si>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</si>
  <si>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</si>
  <si>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</si>
  <si>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</si>
  <si>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</si>
  <si>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</si>
  <si>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</si>
  <si>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</si>
  <si>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</si>
  <si>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</si>
  <si>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</si>
  <si>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</si>
  <si>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</si>
  <si>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</si>
  <si>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</si>
  <si>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</si>
  <si>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</si>
  <si>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</si>
  <si>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</si>
  <si>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</si>
  <si>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</si>
  <si>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</si>
  <si>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</si>
  <si>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</si>
  <si>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</si>
  <si>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</si>
  <si>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</si>
  <si>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</si>
  <si>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</si>
  <si>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</si>
  <si>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</si>
  <si>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</si>
  <si>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</si>
  <si>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</si>
  <si>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</si>
  <si>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</si>
  <si>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</si>
  <si>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</si>
  <si>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</si>
  <si>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</si>
  <si>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</si>
  <si>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</si>
  <si>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</si>
  <si>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</si>
  <si>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</si>
  <si>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</si>
  <si>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</si>
  <si>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</si>
  <si>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</si>
  <si>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</si>
  <si>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</si>
  <si>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</si>
  <si>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</si>
  <si>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</si>
  <si>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</si>
  <si>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</si>
  <si>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</si>
  <si>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</si>
  <si>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</si>
  <si>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</si>
  <si>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</si>
  <si>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</si>
  <si>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</si>
  <si>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</si>
  <si>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</si>
  <si>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</si>
  <si>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</si>
  <si>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</si>
  <si>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</si>
  <si>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</si>
  <si>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</si>
  <si>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</si>
  <si>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</si>
  <si>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</si>
  <si>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</si>
  <si>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</si>
  <si>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</si>
  <si>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</si>
  <si>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</si>
  <si>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</si>
  <si>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</si>
  <si>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</si>
  <si>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</si>
  <si>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</si>
  <si>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</si>
  <si>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</si>
  <si>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</si>
  <si>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</si>
  <si>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</si>
  <si>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</si>
  <si>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</si>
  <si>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</si>
  <si>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</si>
  <si>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</si>
  <si>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</si>
  <si>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</si>
  <si>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</si>
  <si>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</si>
  <si>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</si>
  <si>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</si>
  <si>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</si>
  <si>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</si>
  <si>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</si>
  <si>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</si>
  <si>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</si>
  <si>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</si>
  <si>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</si>
  <si>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</si>
  <si>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</si>
  <si>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</si>
  <si>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</si>
  <si>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</si>
  <si>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</si>
  <si>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</si>
  <si>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</si>
  <si>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</si>
  <si>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</si>
  <si>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</si>
  <si>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</si>
  <si>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</si>
  <si>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</si>
  <si>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</si>
  <si>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</si>
  <si>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</si>
  <si>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</si>
  <si>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</si>
  <si>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</si>
  <si>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</si>
  <si>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</si>
  <si>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</si>
  <si>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</si>
  <si>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</si>
  <si>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</si>
  <si>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</si>
  <si>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</si>
  <si>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</si>
  <si>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</si>
  <si>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</si>
  <si>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</si>
  <si>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</si>
  <si>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</si>
  <si>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</si>
  <si>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</si>
  <si>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</si>
  <si>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</si>
  <si>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</si>
  <si>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</si>
  <si>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</si>
  <si>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</si>
  <si>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</si>
  <si>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</si>
  <si>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</si>
  <si>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</si>
  <si>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</si>
  <si>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</si>
  <si>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</si>
  <si>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</si>
  <si>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</si>
  <si>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</si>
  <si>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</si>
  <si>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</si>
  <si>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</si>
  <si>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</si>
  <si>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</si>
  <si>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</si>
  <si>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</si>
  <si>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</si>
  <si>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</si>
  <si>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</si>
  <si>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</si>
  <si>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</si>
  <si>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</si>
  <si>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</si>
  <si>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</si>
  <si>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</si>
  <si>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</si>
  <si>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</si>
  <si>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</si>
  <si>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</si>
  <si>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</si>
  <si>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</si>
  <si>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</si>
  <si>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</si>
  <si>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</si>
  <si>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</si>
  <si>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</si>
  <si>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</si>
  <si>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</si>
  <si>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</si>
  <si>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</si>
  <si>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</si>
  <si>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</si>
  <si>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</si>
  <si>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</si>
  <si>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</si>
  <si>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</si>
  <si>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</si>
  <si>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</si>
  <si>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</si>
  <si>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</si>
  <si>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</si>
  <si>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</si>
  <si>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</si>
  <si>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</si>
  <si>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</si>
  <si>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</si>
  <si>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</si>
  <si>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</si>
  <si>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</si>
  <si>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</si>
  <si>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</si>
  <si>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</si>
  <si>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</si>
  <si>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</si>
  <si>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</si>
  <si>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</si>
  <si>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</si>
  <si>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</si>
  <si>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</si>
  <si>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</si>
  <si>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</si>
  <si>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</si>
  <si>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</si>
  <si>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</si>
  <si>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</si>
  <si>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</si>
  <si>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</si>
  <si>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</si>
  <si>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</si>
  <si>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</si>
  <si>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</si>
  <si>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</si>
  <si>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</si>
  <si>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</si>
  <si>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</si>
  <si>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</si>
  <si>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</si>
  <si>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</si>
  <si>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</si>
  <si>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</si>
  <si>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</si>
  <si>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</si>
  <si>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</si>
  <si>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</si>
  <si>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</si>
  <si>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</si>
  <si>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</si>
  <si>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</si>
  <si>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</si>
  <si>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</si>
  <si>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</si>
  <si>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</si>
  <si>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</si>
  <si>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</si>
  <si>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</si>
  <si>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</si>
  <si>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</si>
  <si>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</si>
  <si>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</si>
  <si>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</si>
  <si>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</si>
  <si>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</si>
  <si>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</si>
  <si>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</si>
  <si>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</si>
  <si>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</si>
  <si>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</si>
  <si>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</si>
  <si>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</si>
  <si>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</si>
  <si>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</si>
  <si>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</si>
  <si>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</si>
  <si>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</si>
  <si>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</si>
  <si>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</si>
  <si>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</si>
  <si>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</si>
  <si>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</si>
  <si>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</si>
  <si>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</si>
  <si>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</si>
  <si>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</si>
  <si>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</si>
  <si>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</si>
  <si>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</si>
  <si>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</si>
  <si>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</si>
  <si>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</si>
  <si>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</si>
  <si>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</si>
  <si>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</si>
  <si>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</si>
  <si>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</si>
  <si>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</si>
  <si>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</si>
  <si>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</si>
  <si>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</si>
  <si>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</si>
  <si>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</si>
  <si>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</si>
  <si>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</si>
  <si>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</si>
  <si>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</si>
  <si>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</si>
  <si>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</si>
  <si>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</si>
  <si>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</si>
  <si>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</si>
  <si>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</si>
  <si>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</si>
  <si>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</si>
  <si>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</si>
  <si>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</si>
  <si>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</si>
  <si>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</si>
  <si>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</si>
  <si>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</si>
  <si>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</si>
  <si>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</si>
  <si>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</si>
  <si>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</si>
  <si>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</si>
  <si>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</si>
  <si>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</si>
  <si>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</si>
  <si>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</si>
  <si>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</si>
  <si>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</si>
  <si>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</si>
  <si>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</si>
  <si>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</si>
  <si>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</si>
  <si>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</si>
  <si>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</si>
  <si>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</si>
  <si>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</si>
  <si>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</si>
  <si>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</si>
  <si>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</si>
  <si>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</si>
  <si>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</si>
  <si>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</si>
  <si>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</si>
  <si>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</si>
  <si>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</si>
  <si>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</si>
  <si>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</si>
  <si>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</si>
  <si>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</si>
  <si>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</si>
  <si>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</si>
  <si>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</si>
  <si>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</si>
  <si>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</si>
  <si>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</si>
  <si>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</si>
  <si>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</si>
  <si>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</si>
  <si>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</si>
  <si>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</si>
  <si>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</si>
  <si>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</si>
  <si>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</si>
  <si>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</si>
  <si>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</si>
  <si>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</si>
  <si>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</si>
  <si>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</si>
  <si>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</si>
  <si>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</si>
  <si>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</si>
  <si>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</si>
  <si>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</si>
  <si>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</si>
  <si>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</si>
  <si>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</si>
  <si>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</si>
  <si>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</si>
  <si>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</si>
  <si>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</si>
  <si>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</si>
  <si>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</si>
  <si>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</si>
  <si>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</si>
  <si>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</si>
  <si>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</si>
  <si>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</si>
  <si>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</si>
  <si>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</si>
  <si>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</si>
  <si>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</si>
  <si>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</si>
  <si>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</si>
  <si>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</si>
  <si>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</si>
  <si>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</si>
  <si>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</si>
  <si>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</si>
  <si>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</si>
  <si>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</si>
  <si>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</si>
  <si>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</si>
  <si>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</si>
  <si>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</si>
  <si>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</si>
  <si>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</si>
  <si>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</si>
  <si>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</si>
  <si>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</si>
  <si>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</si>
  <si>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</si>
  <si>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</si>
  <si>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</si>
  <si>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</si>
  <si>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</si>
  <si>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</si>
  <si>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</si>
  <si>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</si>
  <si>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</si>
  <si>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</si>
  <si>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</si>
  <si>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</si>
  <si>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</si>
  <si>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</si>
  <si>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</si>
  <si>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</si>
  <si>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</si>
  <si>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</si>
  <si>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</si>
  <si>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</si>
  <si>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</si>
  <si>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</si>
  <si>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</si>
  <si>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</si>
  <si>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</si>
  <si>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</si>
  <si>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</si>
  <si>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</si>
  <si>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</si>
  <si>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</si>
  <si>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</si>
  <si>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</si>
  <si>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</si>
  <si>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</si>
  <si>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</si>
  <si>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</si>
  <si>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</si>
  <si>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</si>
  <si>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</si>
  <si>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</si>
  <si>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</si>
  <si>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</si>
  <si>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</si>
  <si>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</si>
  <si>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</si>
  <si>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</si>
  <si>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</si>
  <si>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</si>
  <si>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</si>
  <si>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</si>
  <si>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</si>
  <si>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</si>
  <si>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</si>
  <si>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</si>
  <si>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</si>
  <si>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</si>
  <si>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</si>
  <si>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</si>
  <si>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</si>
  <si>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</si>
  <si>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</si>
  <si>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</si>
  <si>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</si>
  <si>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</si>
  <si>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</si>
  <si>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</si>
  <si>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</si>
  <si>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</si>
  <si>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</si>
  <si>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</si>
  <si>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</si>
  <si>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</si>
  <si>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</si>
  <si>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</si>
  <si>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</si>
  <si>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</si>
  <si>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</si>
  <si>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</si>
  <si>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</si>
  <si>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</si>
  <si>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</si>
  <si>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</si>
  <si>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</si>
  <si>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</si>
  <si>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</si>
  <si>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</si>
  <si>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</si>
  <si>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</si>
  <si>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</si>
  <si>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</si>
  <si>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</si>
  <si>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</si>
  <si>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</si>
  <si>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</si>
  <si>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</si>
  <si>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</si>
  <si>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</si>
  <si>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</si>
  <si>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</si>
  <si>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</si>
  <si>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</si>
  <si>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</si>
  <si>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</si>
  <si>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</si>
  <si>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</si>
  <si>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</si>
  <si>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</si>
  <si>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</si>
  <si>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</si>
  <si>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</si>
  <si>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</si>
  <si>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</si>
  <si>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</si>
  <si>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</si>
  <si>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</si>
  <si>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</si>
  <si>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</si>
  <si>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</si>
  <si>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</si>
  <si>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</si>
  <si>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</si>
  <si>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</si>
  <si>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</si>
  <si>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</si>
  <si>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</si>
  <si>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</si>
  <si>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</si>
  <si>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</si>
  <si>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</si>
  <si>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</si>
  <si>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</si>
  <si>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</si>
  <si>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</si>
  <si>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</si>
  <si>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</si>
  <si>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</si>
  <si>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</si>
  <si>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</si>
  <si>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</si>
  <si>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</si>
  <si>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</si>
  <si>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</si>
  <si>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</si>
  <si>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</si>
  <si>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</si>
  <si>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</si>
  <si>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</si>
  <si>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</si>
  <si>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</si>
  <si>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</si>
  <si>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</si>
  <si>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</si>
  <si>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</si>
  <si>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</si>
  <si>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</si>
  <si>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</si>
  <si>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</si>
  <si>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</si>
  <si>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</si>
  <si>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</si>
  <si>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</si>
  <si>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</si>
  <si>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</si>
  <si>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</si>
  <si>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</si>
  <si>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</si>
  <si>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</si>
  <si>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</si>
  <si>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</si>
  <si>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</si>
  <si>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</si>
  <si>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</si>
  <si>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</si>
  <si>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</si>
  <si>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</si>
  <si>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</si>
  <si>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</si>
  <si>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</si>
  <si>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</si>
  <si>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</si>
  <si>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</si>
  <si>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</si>
  <si>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</si>
  <si>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</si>
  <si>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</si>
  <si>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</si>
  <si>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</si>
  <si>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</si>
  <si>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</si>
  <si>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</si>
  <si>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</si>
  <si>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</si>
  <si>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</si>
  <si>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</si>
  <si>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</si>
  <si>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</si>
  <si>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</si>
  <si>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</si>
  <si>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</si>
  <si>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</si>
  <si>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</si>
  <si>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</si>
  <si>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</si>
  <si>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</si>
  <si>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</si>
  <si>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</si>
  <si>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</si>
  <si>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</si>
  <si>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</si>
  <si>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</si>
  <si>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</si>
  <si>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</si>
  <si>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</si>
  <si>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</si>
  <si>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</si>
  <si>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</si>
  <si>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</si>
  <si>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</si>
  <si>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</si>
  <si>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</si>
  <si>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</si>
  <si>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</si>
  <si>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</si>
  <si>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</si>
  <si>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</si>
  <si>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</si>
  <si>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</si>
  <si>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</si>
  <si>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</si>
  <si>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</si>
  <si>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</si>
  <si>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</si>
  <si>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</si>
  <si>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</si>
  <si>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</si>
  <si>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</si>
  <si>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</si>
  <si>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</si>
  <si>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</si>
  <si>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</si>
  <si>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</si>
  <si>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</si>
  <si>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</si>
  <si>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</si>
  <si>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</si>
  <si>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</si>
  <si>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</si>
  <si>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</si>
  <si>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</si>
  <si>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</si>
  <si>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</si>
  <si>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</si>
  <si>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</si>
  <si>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</si>
  <si>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</si>
  <si>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</si>
  <si>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</si>
  <si>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</si>
  <si>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</si>
  <si>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</si>
  <si>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</si>
  <si>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</si>
  <si>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</si>
  <si>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</si>
  <si>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</si>
  <si>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</si>
  <si>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</si>
  <si>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</si>
  <si>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</si>
  <si>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</si>
  <si>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</si>
  <si>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</si>
  <si>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</si>
  <si>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</si>
  <si>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</si>
  <si>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</si>
  <si>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</si>
  <si>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</si>
  <si>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</si>
  <si>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</si>
  <si>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</si>
  <si>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</si>
  <si>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</si>
  <si>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</si>
  <si>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</si>
  <si>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</si>
  <si>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</si>
  <si>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</si>
  <si>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</si>
  <si>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</si>
  <si>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</si>
  <si>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</si>
  <si>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</si>
  <si>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</si>
  <si>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</si>
  <si>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</si>
  <si>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</si>
  <si>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</si>
  <si>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</si>
  <si>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</si>
  <si>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</si>
  <si>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</si>
  <si>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</si>
  <si>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</si>
  <si>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</si>
  <si>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</si>
  <si>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</si>
  <si>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</si>
  <si>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</si>
  <si>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</si>
  <si>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</si>
  <si>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</si>
  <si>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</si>
  <si>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</si>
  <si>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</si>
  <si>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</si>
  <si>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</si>
  <si>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</si>
  <si>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</si>
  <si>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</si>
  <si>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</si>
  <si>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</si>
  <si>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</si>
  <si>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</si>
  <si>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</si>
  <si>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</si>
  <si>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</si>
  <si>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</si>
  <si>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</si>
  <si>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</si>
  <si>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</si>
  <si>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</si>
  <si>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</si>
  <si>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</si>
  <si>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</si>
  <si>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</si>
  <si>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</si>
  <si>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</si>
  <si>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</si>
  <si>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</si>
  <si>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</si>
  <si>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</si>
  <si>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</si>
  <si>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</si>
  <si>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</si>
  <si>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</si>
  <si>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</si>
  <si>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</si>
  <si>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</si>
  <si>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</si>
  <si>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</si>
  <si>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</si>
  <si>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</si>
  <si>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</si>
  <si>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</si>
  <si>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</si>
  <si>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</si>
  <si>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</si>
  <si>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</si>
  <si>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</si>
  <si>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</si>
  <si>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</si>
  <si>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</si>
  <si>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</si>
  <si>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</si>
  <si>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</si>
  <si>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</si>
  <si>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</si>
  <si>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</si>
  <si>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</si>
  <si>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</si>
  <si>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</si>
  <si>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</si>
  <si>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</si>
  <si>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</si>
  <si>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</si>
  <si>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</si>
  <si>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</si>
  <si>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</si>
  <si>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</si>
  <si>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</si>
  <si>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</si>
  <si>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</si>
  <si>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</si>
  <si>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</si>
  <si>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</si>
  <si>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</si>
  <si>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</si>
  <si>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</si>
  <si>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</si>
  <si>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</si>
  <si>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</si>
  <si>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</si>
  <si>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</si>
  <si>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</si>
  <si>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</si>
  <si>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</si>
  <si>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</si>
  <si>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</si>
  <si>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</si>
  <si>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</si>
  <si>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</si>
  <si>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</si>
  <si>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</si>
  <si>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</si>
  <si>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</si>
  <si>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</si>
  <si>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</si>
  <si>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</si>
  <si>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</si>
  <si>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</si>
  <si>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</si>
  <si>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</si>
  <si>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</si>
  <si>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</si>
  <si>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</si>
  <si>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</si>
  <si>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</si>
  <si>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</si>
  <si>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</si>
  <si>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</si>
  <si>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</si>
  <si>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</si>
  <si>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</si>
  <si>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</si>
  <si>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</si>
  <si>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</si>
  <si>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</si>
  <si>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</si>
  <si>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</si>
  <si>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</si>
  <si>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</si>
  <si>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</si>
  <si>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</si>
  <si>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</si>
  <si>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</si>
  <si>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</si>
  <si>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</si>
  <si>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</si>
  <si>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</si>
  <si>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</si>
  <si>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</si>
  <si>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</si>
  <si>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</si>
  <si>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</si>
  <si>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</si>
  <si>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</si>
  <si>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</si>
  <si>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</si>
  <si>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</si>
  <si>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</si>
  <si>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</si>
  <si>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</si>
  <si>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</si>
  <si>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</si>
  <si>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</si>
  <si>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</si>
  <si>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</si>
  <si>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</si>
  <si>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</si>
  <si>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</si>
  <si>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</si>
  <si>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</si>
  <si>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</si>
  <si>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</si>
  <si>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</si>
  <si>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</si>
  <si>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</si>
  <si>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</si>
  <si>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</si>
  <si>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</si>
  <si>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</si>
  <si>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</si>
  <si>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</si>
  <si>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</si>
  <si>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</si>
  <si>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</si>
  <si>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</si>
  <si>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</si>
  <si>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</si>
  <si>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</si>
  <si>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</si>
  <si>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</si>
  <si>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</si>
  <si>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</si>
  <si>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</si>
  <si>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</si>
  <si>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</si>
  <si>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</si>
  <si>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</si>
  <si>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</si>
  <si>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</si>
  <si>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</si>
  <si>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</si>
  <si>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</si>
  <si>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</si>
  <si>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</si>
  <si>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</si>
  <si>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</si>
  <si>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</si>
  <si>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</si>
  <si>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</si>
  <si>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</si>
  <si>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</si>
  <si>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</si>
  <si>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</si>
  <si>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</si>
  <si>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</si>
  <si>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</si>
  <si>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</si>
  <si>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</si>
  <si>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</si>
  <si>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</si>
  <si>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</si>
  <si>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</si>
  <si>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</si>
  <si>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</si>
  <si>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</si>
  <si>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</si>
  <si>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</si>
  <si>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</si>
  <si>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</si>
  <si>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</si>
  <si>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</si>
  <si>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</si>
  <si>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</si>
  <si>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</si>
  <si>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</si>
  <si>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</si>
  <si>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</si>
  <si>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</si>
  <si>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</si>
  <si>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</si>
  <si>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</si>
  <si>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</si>
  <si>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</si>
  <si>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</si>
  <si>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</si>
  <si>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</si>
  <si>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</si>
  <si>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</si>
  <si>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</si>
  <si>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</si>
  <si>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</si>
  <si>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</si>
  <si>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</si>
  <si>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</si>
  <si>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</si>
  <si>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</si>
  <si>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</si>
  <si>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</si>
  <si>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</si>
  <si>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</si>
  <si>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</si>
  <si>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</si>
  <si>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</si>
  <si>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</si>
  <si>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</si>
  <si>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</si>
  <si>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</si>
  <si>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</si>
  <si>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</si>
  <si>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</si>
  <si>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</si>
  <si>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</si>
  <si>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</si>
  <si>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</si>
  <si>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</si>
  <si>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</si>
  <si>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</si>
  <si>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</si>
  <si>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</si>
  <si>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</si>
  <si>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</si>
  <si>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</si>
  <si>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</si>
  <si>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</si>
  <si>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</si>
  <si>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</si>
  <si>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</si>
  <si>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</si>
  <si>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</si>
  <si>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</si>
  <si>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</si>
  <si>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</si>
  <si>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</si>
  <si>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</si>
  <si>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</si>
  <si>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</si>
  <si>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</si>
  <si>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</si>
  <si>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</si>
  <si>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</si>
  <si>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</si>
  <si>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</si>
  <si>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</si>
  <si>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</si>
  <si>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</si>
  <si>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</si>
  <si>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</si>
  <si>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</si>
  <si>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</si>
  <si>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</si>
  <si>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</si>
  <si>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</si>
  <si>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</si>
  <si>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</si>
  <si>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</si>
  <si>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</si>
  <si>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</si>
  <si>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</si>
  <si>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</si>
  <si>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</si>
  <si>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</si>
  <si>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</si>
  <si>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</si>
  <si>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</si>
  <si>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</si>
  <si>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</si>
  <si>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</si>
  <si>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</si>
  <si>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</si>
  <si>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</si>
  <si>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</si>
  <si>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</si>
  <si>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</si>
  <si>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</si>
  <si>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</si>
  <si>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</si>
  <si>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</si>
  <si>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</si>
  <si>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</si>
  <si>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</si>
  <si>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</si>
  <si>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</si>
  <si>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</si>
  <si>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</si>
  <si>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</si>
  <si>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</si>
  <si>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</si>
  <si>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</si>
  <si>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</si>
  <si>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</si>
  <si>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</si>
  <si>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</si>
  <si>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</si>
  <si>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</si>
  <si>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</si>
  <si>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</si>
  <si>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</si>
  <si>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</si>
  <si>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</si>
  <si>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</si>
  <si>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</si>
  <si>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</si>
  <si>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</si>
  <si>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</si>
  <si>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</si>
  <si>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</si>
  <si>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</si>
  <si>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</si>
  <si>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</si>
  <si>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</si>
  <si>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</si>
  <si>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</si>
  <si>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</si>
  <si>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</si>
  <si>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</si>
  <si>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</si>
  <si>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</si>
  <si>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</si>
  <si>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</si>
  <si>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</si>
  <si>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</si>
  <si>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</si>
  <si>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</si>
  <si>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</si>
  <si>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</si>
  <si>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</si>
  <si>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</si>
  <si>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</si>
  <si>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</si>
  <si>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</si>
  <si>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</si>
  <si>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</si>
  <si>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</si>
  <si>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</si>
  <si>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</si>
  <si>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</si>
  <si>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</si>
  <si>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</si>
  <si>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</si>
  <si>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</si>
  <si>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</si>
  <si>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</si>
  <si>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</si>
  <si>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</si>
  <si>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</si>
  <si>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</si>
  <si>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</si>
  <si>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</si>
  <si>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</si>
  <si>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</si>
  <si>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</si>
  <si>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</si>
  <si>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</si>
  <si>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</si>
  <si>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</si>
  <si>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</si>
  <si>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</si>
  <si>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</si>
  <si>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</si>
  <si>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</si>
  <si>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</si>
  <si>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</si>
  <si>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</si>
  <si>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</si>
  <si>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</si>
  <si>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</si>
  <si>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</si>
  <si>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</si>
  <si>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</si>
  <si>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</si>
  <si>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</si>
  <si>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</si>
  <si>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</si>
  <si>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</si>
  <si>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</si>
  <si>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</si>
  <si>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</si>
  <si>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</si>
  <si>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</si>
  <si>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</si>
  <si>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</si>
  <si>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</si>
  <si>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</si>
  <si>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</si>
  <si>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</si>
  <si>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</si>
  <si>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</si>
  <si>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</si>
  <si>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</si>
  <si>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</si>
  <si>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</si>
  <si>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</si>
  <si>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</si>
  <si>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</si>
  <si>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</si>
  <si>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</si>
  <si>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</si>
  <si>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</si>
  <si>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</si>
  <si>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</si>
  <si>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</si>
  <si>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</si>
  <si>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</si>
  <si>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</si>
  <si>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</si>
  <si>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</si>
  <si>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</si>
  <si>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</si>
  <si>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</si>
  <si>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</si>
  <si>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</si>
  <si>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</si>
  <si>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</si>
  <si>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</si>
  <si>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</si>
  <si>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</si>
  <si>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</si>
  <si>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</si>
  <si>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</si>
  <si>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</si>
  <si>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</si>
  <si>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</si>
  <si>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</si>
  <si>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</si>
  <si>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</si>
  <si>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</si>
  <si>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</si>
  <si>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</si>
  <si>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</si>
  <si>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</si>
  <si>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</si>
  <si>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</si>
  <si>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</si>
  <si>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</si>
  <si>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</si>
  <si>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</si>
  <si>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</si>
  <si>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</si>
  <si>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</si>
  <si>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</si>
  <si>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</si>
  <si>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</si>
  <si>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</si>
  <si>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</si>
  <si>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</si>
  <si>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</si>
  <si>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</si>
  <si>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</si>
  <si>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</si>
  <si>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</si>
  <si>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</si>
  <si>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</si>
  <si>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</si>
  <si>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</si>
  <si>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</si>
  <si>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</si>
  <si>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</si>
  <si>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</si>
  <si>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</si>
  <si>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</si>
  <si>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</si>
  <si>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</si>
  <si>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</si>
  <si>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</si>
  <si>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</si>
  <si>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</si>
  <si>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</si>
  <si>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</si>
  <si>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</si>
  <si>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</si>
  <si>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</si>
  <si>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</si>
  <si>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</si>
  <si>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</si>
  <si>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</si>
  <si>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</si>
  <si>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</si>
  <si>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</si>
  <si>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</si>
  <si>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</si>
  <si>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</si>
  <si>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</si>
  <si>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</si>
  <si>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</si>
  <si>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</si>
  <si>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</si>
  <si>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</si>
  <si>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</si>
  <si>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</si>
  <si>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</si>
  <si>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</si>
  <si>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</si>
  <si>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</si>
  <si>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</si>
  <si>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</si>
  <si>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</si>
  <si>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</si>
  <si>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</si>
  <si>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</si>
  <si>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</si>
  <si>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</si>
  <si>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</si>
  <si>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</si>
  <si>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</si>
  <si>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</si>
  <si>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</si>
  <si>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</si>
  <si>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</si>
  <si>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</si>
  <si>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</si>
  <si>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</si>
  <si>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</si>
  <si>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</si>
  <si>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</si>
  <si>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</si>
  <si>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</si>
  <si>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</si>
  <si>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</si>
  <si>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</si>
  <si>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</si>
  <si>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</si>
  <si>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</si>
  <si>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</si>
  <si>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</si>
  <si>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</si>
  <si>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</si>
  <si>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</si>
  <si>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</si>
  <si>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</si>
  <si>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</si>
  <si>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</si>
  <si>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</si>
  <si>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</si>
  <si>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</si>
  <si>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</si>
  <si>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</si>
  <si>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</si>
  <si>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</si>
  <si>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</si>
  <si>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</si>
  <si>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</si>
  <si>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</si>
  <si>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</si>
  <si>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</si>
  <si>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</si>
  <si>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</si>
  <si>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</si>
  <si>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</si>
  <si>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</si>
  <si>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</si>
  <si>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</si>
  <si>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</si>
  <si>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</si>
  <si>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</si>
  <si>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</si>
  <si>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</si>
  <si>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</si>
  <si>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</si>
  <si>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</si>
  <si>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</si>
  <si>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</si>
  <si>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</si>
  <si>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</si>
  <si>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</si>
  <si>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</si>
  <si>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</si>
  <si>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</si>
  <si>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</si>
  <si>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</si>
  <si>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</si>
  <si>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</si>
  <si>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</si>
  <si>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</si>
  <si>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</si>
  <si>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</si>
  <si>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</si>
  <si>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</si>
  <si>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</si>
  <si>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</si>
  <si>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</si>
  <si>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</si>
  <si>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</si>
  <si>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</si>
  <si>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</si>
  <si>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</si>
  <si>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</si>
  <si>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</si>
  <si>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</si>
  <si>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</si>
  <si>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</si>
  <si>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</si>
  <si>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</si>
  <si>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</si>
  <si>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</si>
  <si>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</si>
  <si>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</si>
  <si>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</si>
  <si>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</si>
  <si>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</si>
  <si>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</si>
  <si>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</si>
  <si>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</si>
  <si>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</si>
  <si>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</si>
  <si>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</si>
  <si>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</si>
  <si>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</si>
  <si>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</si>
  <si>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</si>
  <si>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</si>
  <si>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</si>
  <si>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</si>
  <si>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</si>
  <si>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</si>
  <si>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</si>
  <si>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</si>
  <si>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</si>
  <si>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</si>
  <si>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</si>
  <si>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</si>
  <si>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</si>
  <si>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</si>
  <si>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</si>
  <si>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</si>
  <si>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</si>
  <si>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</si>
  <si>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</si>
  <si>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</si>
  <si>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</si>
  <si>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</si>
  <si>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</si>
  <si>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</si>
  <si>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</si>
  <si>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</si>
  <si>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</si>
  <si>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</si>
  <si>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</si>
  <si>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</si>
  <si>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</si>
  <si>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</si>
  <si>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</si>
  <si>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</si>
  <si>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</si>
  <si>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</si>
  <si>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</si>
  <si>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</si>
  <si>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</si>
  <si>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</si>
  <si>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</si>
  <si>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</si>
  <si>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</si>
  <si>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</si>
  <si>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</si>
  <si>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</si>
  <si>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</si>
  <si>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</si>
  <si>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</si>
  <si>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</si>
  <si>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</si>
  <si>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</si>
  <si>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</si>
  <si>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</si>
  <si>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</si>
  <si>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</si>
  <si>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</si>
  <si>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</si>
  <si>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</si>
  <si>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</si>
  <si>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</si>
  <si>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</si>
  <si>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</si>
  <si>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</si>
  <si>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</si>
  <si>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</si>
  <si>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</si>
  <si>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</si>
  <si>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</si>
  <si>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</si>
  <si>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</si>
  <si>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</si>
  <si>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</si>
  <si>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</si>
  <si>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</si>
  <si>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</si>
  <si>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</si>
  <si>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</si>
  <si>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</si>
  <si>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</si>
  <si>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</si>
  <si>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</si>
  <si>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</si>
  <si>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</si>
  <si>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</si>
  <si>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</si>
  <si>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</si>
  <si>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</si>
  <si>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</si>
  <si>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</si>
  <si>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</si>
  <si>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</si>
  <si>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</si>
  <si>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</si>
  <si>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</si>
  <si>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</si>
  <si>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</si>
  <si>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</si>
  <si>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</si>
  <si>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</si>
  <si>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</si>
  <si>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</si>
  <si>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</si>
  <si>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</si>
  <si>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</si>
  <si>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</si>
  <si>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</si>
  <si>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</si>
  <si>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</si>
  <si>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</si>
  <si>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</si>
  <si>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</si>
  <si>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</si>
  <si>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</si>
  <si>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</si>
  <si>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</si>
  <si>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</si>
  <si>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</si>
  <si>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</si>
  <si>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</si>
  <si>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</si>
  <si>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</si>
  <si>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</si>
  <si>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</si>
  <si>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</si>
  <si>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</si>
  <si>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</si>
  <si>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</si>
  <si>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</si>
  <si>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</si>
  <si>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</si>
  <si>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</si>
  <si>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</si>
  <si>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</si>
  <si>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</si>
  <si>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</si>
  <si>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</si>
  <si>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</si>
  <si>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</si>
  <si>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</si>
  <si>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</si>
  <si>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</si>
  <si>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</si>
  <si>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</si>
  <si>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</si>
  <si>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</si>
  <si>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</si>
  <si>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</si>
  <si>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</si>
  <si>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</si>
  <si>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</si>
  <si>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</si>
  <si>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</si>
  <si>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</si>
  <si>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</si>
  <si>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</si>
  <si>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</si>
  <si>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</si>
  <si>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</si>
  <si>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</si>
  <si>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</si>
  <si>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</si>
  <si>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</si>
  <si>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</si>
  <si>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</si>
  <si>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</si>
  <si>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</si>
  <si>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</si>
  <si>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</si>
  <si>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</si>
  <si>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</si>
  <si>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</si>
  <si>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</si>
  <si>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</si>
  <si>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</si>
  <si>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</si>
  <si>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</si>
  <si>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</si>
  <si>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</si>
  <si>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</si>
  <si>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</si>
  <si>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</si>
  <si>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</si>
  <si>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</si>
  <si>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</si>
  <si>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</si>
  <si>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</si>
  <si>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</si>
  <si>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</si>
  <si>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</si>
  <si>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</si>
  <si>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</si>
  <si>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</si>
  <si>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</si>
  <si>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</si>
  <si>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</si>
  <si>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</si>
  <si>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</si>
  <si>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</si>
  <si>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</si>
  <si>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</si>
  <si>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</si>
  <si>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</si>
  <si>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</si>
  <si>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</si>
  <si>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</si>
  <si>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</si>
  <si>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</si>
  <si>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</si>
  <si>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</si>
  <si>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</si>
  <si>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</si>
  <si>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</si>
  <si>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</si>
  <si>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</si>
  <si>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</si>
  <si>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</si>
  <si>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</si>
  <si>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</si>
  <si>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</si>
  <si>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</si>
  <si>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</si>
  <si>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</si>
  <si>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</si>
  <si>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</si>
  <si>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</si>
  <si>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</si>
  <si>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</si>
  <si>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</si>
  <si>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</si>
  <si>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</si>
  <si>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</si>
  <si>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</si>
  <si>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</si>
  <si>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</si>
  <si>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</si>
  <si>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</si>
  <si>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</si>
  <si>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</si>
  <si>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</si>
  <si>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</si>
  <si>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</si>
  <si>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</si>
  <si>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</si>
  <si>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</si>
  <si>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</si>
  <si>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</si>
  <si>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</si>
  <si>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</si>
  <si>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</si>
  <si>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</si>
  <si>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</si>
  <si>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</si>
  <si>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</si>
  <si>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</si>
  <si>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</si>
  <si>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</si>
  <si>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</si>
  <si>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</si>
  <si>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</si>
  <si>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</si>
  <si>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</si>
  <si>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</si>
  <si>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</si>
  <si>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</si>
  <si>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</si>
  <si>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</si>
  <si>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</si>
  <si>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</si>
  <si>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</si>
  <si>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</si>
  <si>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</si>
  <si>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</si>
  <si>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</si>
  <si>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</si>
  <si>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</si>
  <si>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</si>
  <si>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</si>
  <si>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</si>
  <si>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</si>
  <si>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</si>
  <si>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</si>
  <si>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</si>
  <si>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</si>
  <si>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</si>
  <si>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</si>
  <si>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</si>
  <si>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</si>
  <si>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</si>
  <si>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</si>
  <si>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</si>
  <si>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</si>
  <si>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</si>
  <si>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</si>
  <si>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</si>
  <si>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</si>
  <si>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</si>
  <si>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</si>
  <si>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</si>
  <si>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</si>
  <si>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</si>
  <si>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</si>
  <si>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</si>
  <si>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</si>
  <si>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</si>
  <si>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</si>
  <si>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</si>
  <si>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</si>
  <si>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</si>
  <si>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</si>
  <si>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</si>
  <si>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</si>
  <si>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</si>
  <si>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</si>
  <si>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</si>
  <si>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</si>
  <si>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</si>
  <si>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</si>
  <si>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</si>
  <si>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</si>
  <si>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</si>
  <si>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</si>
  <si>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</si>
  <si>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</si>
  <si>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</si>
  <si>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</si>
  <si>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</si>
  <si>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</si>
  <si>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</si>
  <si>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</si>
  <si>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</si>
  <si>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</si>
  <si>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</si>
  <si>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</si>
  <si>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</si>
  <si>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</si>
  <si>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</si>
  <si>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</si>
  <si>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</si>
  <si>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</si>
  <si>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</si>
  <si>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</si>
  <si>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</si>
  <si>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</si>
  <si>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</si>
  <si>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</si>
  <si>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</si>
  <si>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</si>
  <si>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</si>
  <si>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</si>
  <si>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</si>
  <si>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</si>
  <si>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</si>
  <si>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</si>
  <si>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</si>
  <si>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</si>
  <si>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</si>
  <si>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</si>
  <si>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</si>
  <si>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</si>
  <si>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</si>
  <si>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</si>
  <si>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</si>
  <si>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</si>
  <si>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</si>
  <si>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</si>
  <si>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</si>
  <si>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</si>
  <si>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</si>
  <si>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</si>
  <si>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</si>
  <si>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</si>
  <si>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</si>
  <si>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</si>
  <si>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</si>
  <si>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</si>
  <si>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</si>
  <si>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</si>
  <si>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</si>
  <si>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</si>
  <si>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</si>
  <si>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</si>
  <si>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</si>
  <si>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</si>
  <si>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</si>
  <si>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</si>
  <si>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</si>
  <si>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</si>
  <si>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</si>
  <si>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</si>
  <si>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</si>
  <si>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</si>
  <si>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</si>
  <si>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</si>
  <si>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</si>
  <si>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</si>
  <si>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</si>
  <si>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</si>
  <si>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</si>
  <si>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</si>
  <si>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</si>
  <si>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</si>
  <si>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</si>
  <si>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</si>
  <si>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</si>
  <si>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</si>
  <si>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</si>
  <si>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</si>
  <si>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</si>
  <si>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</si>
  <si>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</si>
  <si>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</si>
  <si>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</si>
  <si>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</si>
  <si>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</si>
  <si>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</si>
  <si>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</si>
  <si>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</si>
  <si>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</si>
  <si>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</si>
  <si>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</si>
  <si>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</si>
  <si>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</si>
  <si>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</si>
  <si>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</si>
  <si>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</si>
  <si>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</si>
  <si>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</si>
  <si>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</si>
  <si>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</si>
  <si>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</si>
  <si>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</si>
  <si>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</si>
  <si>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</si>
  <si>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</si>
  <si>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</si>
  <si>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</si>
  <si>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</si>
  <si>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</si>
  <si>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</si>
  <si>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</si>
  <si>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</si>
  <si>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</si>
  <si>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</si>
  <si>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</si>
  <si>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</si>
  <si>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</si>
  <si>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</si>
  <si>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</si>
  <si>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</si>
  <si>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</si>
  <si>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</si>
  <si>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</si>
  <si>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</si>
  <si>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</si>
  <si>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</si>
  <si>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</si>
  <si>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</si>
  <si>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</si>
  <si>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</si>
  <si>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</si>
  <si>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</si>
  <si>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</si>
  <si>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</si>
  <si>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</si>
  <si>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</si>
  <si>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</si>
  <si>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</si>
  <si>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</si>
  <si>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</si>
  <si>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</si>
  <si>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</si>
  <si>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</si>
  <si>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</si>
  <si>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</si>
  <si>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</si>
  <si>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</si>
  <si>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</si>
  <si>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</si>
  <si>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</si>
  <si>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</si>
  <si>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</si>
  <si>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</si>
  <si>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</si>
  <si>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</si>
  <si>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</si>
  <si>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</si>
  <si>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</si>
  <si>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</si>
  <si>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</si>
  <si>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</si>
  <si>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</si>
  <si>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</si>
  <si>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</si>
  <si>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</si>
  <si>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</si>
  <si>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</si>
  <si>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</si>
  <si>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</si>
  <si>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</si>
  <si>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</si>
  <si>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</si>
  <si>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</si>
  <si>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</si>
  <si>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</si>
  <si>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</si>
  <si>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</si>
  <si>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</si>
  <si>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</si>
  <si>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</si>
  <si>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</si>
  <si>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</si>
  <si>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</si>
  <si>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</si>
  <si>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</si>
  <si>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</si>
  <si>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</si>
  <si>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</si>
  <si>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</si>
  <si>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</si>
  <si>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</si>
  <si>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</si>
  <si>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</si>
  <si>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</si>
  <si>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</si>
  <si>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</si>
  <si>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</si>
  <si>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</si>
  <si>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</si>
  <si>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</si>
  <si>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</si>
  <si>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</si>
  <si>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</si>
  <si>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</si>
  <si>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</si>
  <si>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</si>
  <si>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</si>
  <si>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</si>
  <si>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</si>
  <si>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</si>
  <si>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</si>
  <si>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</si>
  <si>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</si>
  <si>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</si>
  <si>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</si>
  <si>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</si>
  <si>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</si>
  <si>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</si>
  <si>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</si>
  <si>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</si>
  <si>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</si>
  <si>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</si>
  <si>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</si>
  <si>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</si>
  <si>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</si>
  <si>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</si>
  <si>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</si>
  <si>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</si>
  <si>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</si>
  <si>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</si>
  <si>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</si>
  <si>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</si>
  <si>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</si>
  <si>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</si>
  <si>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</si>
  <si>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</si>
  <si>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</si>
  <si>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</si>
  <si>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</si>
  <si>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</si>
  <si>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</si>
  <si>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</si>
  <si>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</si>
  <si>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</si>
  <si>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</si>
  <si>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</si>
  <si>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</si>
  <si>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</si>
  <si>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</si>
  <si>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</si>
  <si>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</si>
  <si>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</si>
  <si>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</si>
  <si>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</si>
  <si>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</si>
  <si>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</si>
  <si>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</si>
  <si>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</si>
  <si>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</si>
  <si>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</si>
  <si>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</si>
  <si>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</si>
  <si>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</si>
  <si>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</si>
  <si>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</si>
  <si>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</si>
  <si>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</si>
  <si>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</si>
  <si>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</si>
  <si>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</si>
  <si>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</si>
  <si>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</si>
  <si>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</si>
  <si>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</si>
  <si>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</si>
  <si>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</si>
  <si>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</si>
  <si>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</si>
  <si>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</si>
  <si>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</si>
  <si>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</si>
  <si>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</si>
  <si>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</si>
  <si>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</si>
  <si>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</si>
  <si>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</si>
  <si>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</si>
  <si>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</si>
  <si>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</si>
  <si>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</si>
  <si>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</si>
  <si>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</si>
  <si>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</si>
  <si>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</si>
  <si>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</si>
  <si>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</si>
  <si>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</si>
  <si>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</si>
  <si>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</si>
  <si>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</si>
  <si>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</si>
  <si>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</si>
  <si>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</si>
  <si>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</si>
  <si>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</si>
  <si>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</si>
  <si>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</si>
  <si>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</si>
  <si>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</si>
  <si>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</si>
  <si>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</si>
  <si>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</si>
  <si>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</si>
  <si>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</si>
  <si>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</si>
  <si>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</si>
  <si>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</si>
  <si>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</si>
  <si>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</si>
  <si>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</si>
  <si>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</si>
  <si>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</si>
  <si>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</si>
  <si>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</si>
  <si>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</si>
  <si>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</si>
  <si>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</si>
  <si>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</si>
  <si>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</si>
  <si>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</si>
  <si>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</si>
  <si>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</si>
  <si>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</si>
  <si>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</si>
  <si>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</si>
  <si>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</si>
  <si>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</si>
  <si>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</si>
  <si>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</si>
  <si>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</si>
  <si>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</si>
  <si>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</si>
  <si>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</si>
  <si>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</si>
  <si>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</si>
  <si>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</si>
  <si>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</si>
  <si>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</si>
  <si>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</si>
  <si>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</si>
  <si>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</si>
  <si>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</si>
  <si>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</si>
  <si>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</si>
  <si>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</si>
  <si>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</si>
  <si>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</si>
  <si>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</si>
  <si>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</si>
  <si>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</si>
  <si>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</si>
  <si>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</si>
  <si>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</si>
  <si>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</si>
  <si>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</si>
  <si>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</si>
  <si>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</si>
  <si>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</si>
  <si>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</si>
  <si>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</si>
  <si>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</si>
  <si>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</si>
  <si>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</si>
  <si>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</si>
  <si>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</si>
  <si>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</si>
  <si>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</si>
  <si>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</si>
  <si>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</si>
  <si>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</si>
  <si>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</si>
  <si>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</si>
  <si>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</si>
  <si>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</si>
  <si>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</si>
  <si>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</si>
  <si>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</si>
  <si>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</si>
  <si>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</si>
  <si>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</si>
  <si>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</si>
  <si>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</si>
  <si>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</si>
  <si>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</si>
  <si>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</si>
  <si>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</si>
  <si>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</si>
  <si>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</si>
  <si>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</si>
  <si>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</si>
  <si>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</si>
  <si>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</si>
  <si>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</si>
  <si>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</si>
  <si>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</si>
  <si>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</si>
  <si>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</si>
  <si>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</si>
  <si>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</si>
  <si>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</si>
  <si>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</si>
  <si>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</si>
  <si>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</si>
  <si>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</si>
  <si>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</si>
  <si>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</si>
  <si>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</si>
  <si>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</si>
  <si>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</si>
  <si>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</si>
  <si>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</si>
  <si>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</si>
  <si>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</si>
  <si>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</si>
  <si>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</si>
  <si>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</si>
  <si>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</si>
  <si>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</si>
  <si>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</si>
  <si>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</si>
  <si>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</si>
  <si>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</si>
  <si>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</si>
  <si>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</si>
  <si>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</si>
  <si>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</si>
  <si>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</si>
  <si>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</si>
  <si>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</si>
  <si>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</si>
  <si>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</si>
  <si>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</si>
  <si>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</si>
  <si>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</si>
  <si>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</si>
  <si>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</si>
  <si>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</si>
  <si>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</si>
  <si>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</si>
  <si>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</si>
  <si>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</si>
  <si>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</si>
  <si>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</si>
  <si>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</si>
  <si>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</si>
  <si>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</si>
  <si>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</si>
  <si>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</si>
  <si>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</si>
  <si>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</si>
  <si>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</si>
  <si>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</si>
  <si>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</si>
  <si>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</si>
  <si>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</si>
  <si>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</si>
  <si>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</si>
  <si>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</si>
  <si>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</si>
  <si>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</si>
  <si>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</si>
  <si>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</si>
  <si>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</si>
  <si>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</si>
  <si>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</si>
  <si>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</si>
  <si>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</si>
  <si>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</si>
  <si>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</si>
  <si>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</si>
  <si>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</si>
  <si>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</si>
  <si>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</si>
  <si>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</si>
  <si>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</si>
  <si>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</si>
  <si>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</si>
  <si>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</si>
  <si>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</si>
  <si>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</si>
  <si>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</si>
  <si>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</si>
  <si>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</si>
  <si>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</si>
  <si>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</si>
  <si>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</si>
  <si>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</si>
  <si>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</si>
  <si>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</si>
  <si>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</si>
  <si>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</si>
  <si>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</si>
  <si>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</si>
  <si>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</si>
  <si>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</si>
  <si>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</si>
  <si>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</si>
  <si>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</si>
  <si>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</si>
  <si>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</si>
  <si>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</si>
  <si>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</si>
  <si>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</si>
  <si>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</si>
  <si>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</si>
  <si>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</si>
  <si>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</si>
  <si>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</si>
  <si>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</si>
  <si>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</si>
  <si>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</si>
  <si>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</si>
  <si>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</si>
  <si>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</si>
  <si>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</si>
  <si>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</si>
  <si>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</si>
  <si>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</si>
  <si>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</si>
  <si>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</si>
  <si>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</si>
  <si>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</si>
  <si>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</si>
  <si>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</si>
  <si>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</si>
  <si>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</si>
  <si>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</si>
  <si>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</si>
  <si>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</si>
  <si>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</si>
  <si>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</si>
  <si>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</si>
  <si>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</si>
  <si>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</si>
  <si>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</si>
  <si>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</si>
  <si>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</si>
  <si>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</si>
  <si>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</si>
  <si>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</si>
  <si>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</si>
  <si>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</si>
  <si>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</si>
  <si>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</si>
  <si>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</si>
  <si>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</si>
  <si>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</si>
  <si>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</si>
  <si>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</si>
  <si>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</si>
  <si>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</si>
  <si>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</si>
  <si>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</si>
  <si>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</si>
  <si>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</si>
  <si>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</si>
  <si>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</si>
  <si>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</si>
  <si>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</si>
  <si>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</si>
  <si>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</si>
  <si>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</si>
  <si>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</si>
  <si>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</si>
  <si>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</si>
  <si>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</si>
  <si>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</si>
  <si>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</si>
  <si>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</si>
  <si>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</si>
  <si>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</si>
  <si>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</si>
  <si>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</si>
  <si>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</si>
  <si>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</si>
  <si>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</si>
  <si>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</si>
  <si>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</si>
  <si>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</si>
  <si>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</si>
  <si>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</si>
  <si>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</si>
  <si>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</si>
  <si>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</si>
  <si>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</si>
  <si>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</si>
  <si>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</si>
  <si>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</si>
  <si>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</si>
  <si>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</si>
  <si>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</si>
  <si>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</si>
  <si>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</si>
  <si>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</si>
  <si>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</si>
  <si>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</si>
  <si>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</si>
  <si>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</si>
  <si>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</si>
  <si>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</si>
  <si>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</si>
  <si>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</si>
  <si>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</si>
  <si>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</si>
  <si>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</si>
  <si>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</si>
  <si>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</si>
  <si>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</si>
  <si>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</si>
  <si>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</si>
  <si>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</si>
  <si>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</si>
  <si>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</si>
  <si>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</si>
  <si>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</si>
  <si>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</si>
  <si>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</si>
  <si>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</si>
  <si>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</si>
  <si>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</si>
  <si>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</si>
  <si>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</si>
  <si>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</si>
  <si>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</si>
  <si>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</si>
  <si>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</si>
  <si>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</si>
  <si>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</si>
  <si>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</si>
  <si>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</si>
  <si>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</si>
  <si>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</si>
  <si>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</si>
  <si>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</si>
  <si>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</si>
  <si>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</si>
  <si>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</si>
  <si>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</si>
  <si>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</si>
  <si>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</si>
  <si>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</si>
  <si>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</si>
  <si>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</si>
  <si>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</si>
  <si>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</si>
  <si>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</si>
  <si>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</si>
  <si>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</si>
  <si>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</si>
  <si>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</si>
  <si>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</si>
  <si>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</si>
  <si>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</si>
  <si>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</si>
  <si>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</si>
  <si>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</si>
  <si>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</si>
  <si>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</si>
  <si>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</si>
  <si>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</si>
  <si>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</si>
  <si>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</si>
  <si>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</si>
  <si>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</si>
  <si>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</si>
  <si>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</si>
  <si>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</si>
  <si>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</si>
  <si>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</si>
  <si>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</si>
  <si>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</si>
  <si>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</si>
  <si>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</si>
  <si>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</si>
  <si>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</si>
  <si>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</si>
  <si>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</si>
  <si>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</si>
  <si>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</si>
  <si>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</si>
  <si>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</si>
  <si>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</si>
  <si>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</si>
  <si>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</si>
  <si>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</si>
  <si>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</si>
  <si>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</si>
  <si>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</si>
  <si>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</si>
  <si>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</si>
  <si>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</si>
  <si>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</si>
  <si>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</si>
  <si>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</si>
  <si>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</si>
  <si>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</si>
  <si>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</si>
  <si>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</si>
  <si>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</si>
  <si>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</si>
  <si>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</si>
  <si>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</si>
  <si>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</si>
  <si>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</si>
  <si>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</si>
  <si>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</si>
  <si>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</si>
  <si>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</si>
  <si>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</si>
  <si>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</si>
  <si>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</si>
  <si>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</si>
  <si>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</si>
  <si>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</si>
  <si>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</si>
  <si>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</si>
  <si>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</si>
  <si>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</si>
  <si>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</si>
  <si>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</si>
  <si>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</si>
  <si>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</si>
  <si>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</si>
  <si>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</si>
  <si>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</si>
  <si>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</si>
  <si>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</si>
  <si>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</si>
  <si>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</si>
  <si>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</si>
  <si>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</si>
  <si>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</si>
  <si>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</si>
  <si>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</si>
  <si>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</si>
  <si>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</si>
  <si>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</si>
  <si>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</si>
  <si>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</si>
  <si>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</si>
  <si>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</si>
  <si>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</si>
  <si>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</si>
  <si>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</si>
  <si>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</si>
  <si>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</si>
  <si>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</si>
  <si>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</si>
  <si>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</si>
  <si>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</si>
  <si>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</si>
  <si>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</si>
  <si>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</si>
  <si>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</si>
  <si>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</si>
  <si>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</si>
  <si>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</si>
  <si>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</si>
  <si>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</si>
  <si>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</si>
  <si>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</si>
  <si>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</si>
  <si>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</si>
  <si>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</si>
  <si>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</si>
  <si>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</si>
  <si>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</si>
  <si>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</si>
  <si>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</si>
  <si>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</si>
  <si>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</si>
  <si>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</si>
  <si>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</si>
  <si>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</si>
  <si>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</si>
  <si>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</si>
  <si>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</si>
  <si>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</si>
  <si>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</si>
  <si>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</si>
  <si>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</si>
  <si>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</si>
  <si>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</si>
  <si>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</si>
  <si>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</si>
  <si>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</si>
  <si>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</si>
  <si>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</si>
  <si>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</si>
  <si>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</si>
  <si>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</si>
  <si>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</si>
  <si>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</si>
  <si>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</si>
  <si>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</si>
  <si>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</si>
  <si>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</si>
  <si>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</si>
  <si>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</si>
  <si>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</si>
  <si>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</si>
  <si>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</si>
  <si>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</si>
  <si>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</si>
  <si>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</si>
  <si>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</si>
  <si>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</si>
  <si>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</si>
  <si>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</si>
  <si>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</si>
  <si>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</si>
  <si>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</si>
  <si>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</si>
  <si>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</si>
  <si>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</si>
  <si>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</si>
  <si>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</si>
  <si>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</si>
  <si>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</si>
  <si>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</si>
  <si>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</si>
  <si>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</si>
  <si>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</si>
  <si>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</si>
  <si>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</si>
  <si>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</si>
  <si>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</si>
  <si>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</si>
  <si>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</si>
  <si>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</si>
  <si>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</si>
  <si>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</si>
  <si>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</si>
  <si>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</si>
  <si>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</si>
  <si>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</si>
  <si>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</si>
  <si>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</si>
  <si>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</si>
  <si>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</si>
  <si>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</si>
  <si>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</si>
  <si>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</si>
  <si>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</si>
  <si>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</si>
  <si>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</si>
  <si>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</si>
  <si>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</si>
  <si>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</si>
  <si>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</si>
  <si>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</si>
  <si>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</si>
  <si>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</si>
  <si>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</si>
  <si>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</si>
  <si>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</si>
  <si>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</si>
  <si>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</si>
  <si>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</si>
  <si>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</si>
  <si>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</si>
  <si>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</si>
  <si>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</si>
  <si>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</si>
  <si>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</si>
  <si>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</si>
  <si>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</si>
  <si>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</si>
  <si>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</si>
  <si>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</si>
  <si>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</si>
  <si>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</si>
  <si>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</si>
  <si>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</si>
  <si>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</si>
  <si>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</si>
  <si>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</si>
  <si>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</si>
  <si>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</si>
  <si>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</si>
  <si>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</si>
  <si>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</si>
  <si>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</si>
  <si>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</si>
  <si>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</si>
  <si>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</si>
  <si>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</si>
  <si>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</si>
  <si>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</si>
  <si>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</si>
  <si>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</si>
  <si>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</si>
  <si>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</si>
  <si>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</si>
  <si>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</si>
  <si>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</si>
  <si>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</si>
  <si>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</si>
  <si>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</si>
  <si>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</si>
  <si>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</si>
  <si>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</si>
  <si>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</si>
  <si>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</si>
  <si>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</si>
  <si>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</si>
  <si>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</si>
  <si>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</si>
  <si>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</si>
  <si>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</si>
  <si>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</si>
  <si>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</si>
  <si>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</si>
  <si>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</si>
  <si>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</si>
  <si>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</si>
  <si>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</si>
  <si>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</si>
  <si>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</si>
  <si>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</si>
  <si>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</si>
  <si>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</si>
  <si>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</si>
  <si>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</si>
  <si>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</si>
  <si>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</si>
  <si>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</si>
  <si>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</si>
  <si>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</si>
  <si>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</si>
  <si>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</si>
  <si>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</si>
  <si>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</si>
  <si>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</si>
  <si>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</si>
  <si>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</si>
  <si>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</si>
  <si>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</si>
  <si>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</si>
  <si>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</si>
  <si>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</si>
  <si>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</si>
  <si>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</si>
  <si>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</si>
  <si>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</si>
  <si>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</si>
  <si>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</si>
  <si>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</si>
  <si>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</si>
  <si>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</si>
  <si>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</si>
  <si>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</si>
  <si>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</si>
  <si>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</si>
  <si>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</si>
  <si>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</si>
  <si>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</si>
  <si>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</si>
  <si>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</si>
  <si>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</si>
  <si>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</si>
  <si>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</si>
  <si>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</si>
  <si>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</si>
  <si>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</si>
  <si>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</si>
  <si>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</si>
  <si>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</si>
  <si>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</si>
  <si>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</si>
  <si>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</si>
  <si>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</si>
  <si>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</si>
  <si>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</si>
  <si>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</si>
  <si>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</si>
  <si>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</si>
  <si>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</si>
  <si>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</si>
  <si>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</si>
  <si>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</si>
  <si>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</si>
  <si>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</si>
  <si>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</si>
  <si>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</si>
  <si>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</si>
  <si>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</si>
  <si>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</si>
  <si>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</si>
  <si>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</si>
  <si>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</si>
  <si>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</si>
  <si>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</si>
  <si>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</si>
  <si>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</si>
  <si>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</si>
  <si>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</si>
  <si>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</si>
  <si>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</si>
  <si>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</si>
  <si>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</si>
  <si>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</si>
  <si>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</si>
  <si>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</si>
  <si>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</si>
  <si>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</si>
  <si>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</si>
  <si>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</si>
  <si>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</si>
  <si>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</si>
  <si>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</si>
  <si>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</si>
  <si>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</si>
  <si>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</si>
  <si>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</si>
  <si>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</si>
  <si>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</si>
  <si>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</si>
  <si>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</si>
  <si>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</si>
  <si>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</si>
  <si>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</si>
  <si>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</si>
  <si>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</si>
  <si>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</si>
  <si>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</si>
  <si>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</si>
  <si>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</si>
  <si>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</si>
  <si>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</si>
  <si>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</si>
  <si>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</si>
  <si>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</si>
  <si>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</si>
  <si>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</si>
  <si>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</si>
  <si>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</si>
  <si>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</si>
  <si>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</si>
  <si>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</si>
  <si>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</si>
  <si>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</si>
  <si>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</si>
  <si>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</si>
  <si>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</si>
  <si>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</si>
  <si>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</si>
  <si>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</si>
  <si>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</si>
  <si>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</si>
  <si>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</si>
  <si>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</si>
  <si>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</si>
  <si>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</si>
  <si>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</si>
  <si>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</si>
  <si>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</si>
  <si>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</si>
  <si>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</si>
  <si>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</si>
  <si>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</si>
  <si>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</si>
  <si>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</si>
  <si>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</si>
  <si>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</si>
  <si>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</si>
  <si>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</si>
  <si>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</si>
  <si>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</si>
  <si>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</si>
  <si>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</si>
  <si>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</si>
  <si>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</si>
  <si>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</si>
  <si>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</si>
  <si>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</si>
  <si>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</si>
  <si>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</si>
  <si>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</si>
  <si>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</si>
  <si>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</si>
  <si>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</si>
  <si>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</si>
  <si>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</si>
  <si>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</si>
  <si>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</si>
  <si>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</si>
  <si>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</si>
  <si>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</si>
  <si>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</si>
  <si>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</si>
  <si>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</si>
  <si>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</si>
  <si>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</si>
  <si>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</si>
  <si>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</si>
  <si>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</si>
  <si>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</si>
  <si>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</si>
  <si>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</si>
  <si>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</si>
  <si>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</si>
  <si>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</si>
  <si>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</si>
  <si>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</si>
  <si>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</si>
  <si>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</si>
  <si>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</si>
  <si>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</si>
  <si>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</si>
  <si>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</si>
  <si>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</si>
  <si>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</si>
  <si>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</si>
  <si>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</si>
  <si>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</si>
  <si>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</si>
  <si>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</si>
  <si>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</si>
  <si>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</si>
  <si>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</si>
  <si>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</si>
  <si>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</si>
  <si>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</si>
  <si>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</si>
  <si>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</si>
  <si>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</si>
  <si>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</si>
  <si>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</si>
  <si>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</si>
  <si>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</si>
  <si>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</si>
  <si>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</si>
  <si>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</si>
  <si>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</si>
  <si>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</si>
  <si>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</si>
  <si>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</si>
  <si>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</si>
  <si>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</si>
  <si>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</si>
  <si>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</si>
  <si>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</si>
  <si>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</si>
  <si>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</si>
  <si>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</si>
  <si>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</si>
  <si>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</si>
  <si>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</si>
  <si>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</si>
  <si>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</si>
  <si>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</si>
  <si>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</si>
  <si>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</si>
  <si>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</si>
  <si>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</si>
  <si>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</si>
  <si>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</si>
  <si>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</si>
  <si>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</si>
  <si>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</si>
  <si>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</si>
  <si>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</si>
  <si>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</si>
  <si>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</si>
  <si>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</si>
  <si>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</si>
  <si>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</si>
  <si>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</si>
  <si>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</si>
  <si>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</si>
  <si>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</si>
  <si>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</si>
  <si>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</si>
  <si>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</si>
  <si>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</si>
  <si>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</si>
  <si>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</si>
  <si>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</si>
  <si>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</si>
  <si>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</si>
  <si>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</si>
  <si>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</si>
  <si>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</si>
  <si>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</si>
  <si>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</si>
  <si>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</si>
  <si>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</si>
  <si>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</si>
  <si>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</si>
  <si>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</si>
  <si>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</si>
  <si>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</si>
  <si>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</si>
  <si>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</si>
  <si>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</si>
  <si>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</si>
  <si>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</si>
  <si>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</si>
  <si>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</si>
  <si>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</si>
  <si>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</si>
  <si>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</si>
  <si>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</si>
  <si>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</si>
  <si>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</si>
  <si>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</si>
  <si>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</si>
  <si>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</si>
  <si>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</si>
  <si>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</si>
  <si>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</si>
  <si>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</si>
  <si>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</si>
  <si>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</si>
  <si>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</si>
  <si>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</si>
  <si>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</si>
  <si>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</si>
  <si>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</si>
  <si>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</si>
  <si>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</si>
  <si>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</si>
  <si>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</si>
  <si>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</si>
  <si>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</si>
  <si>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</si>
  <si>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</si>
  <si>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</si>
  <si>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</si>
  <si>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</si>
  <si>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</si>
  <si>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</si>
  <si>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</si>
  <si>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</si>
  <si>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</si>
  <si>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</si>
  <si>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</si>
  <si>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</si>
  <si>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</si>
  <si>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</si>
  <si>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</si>
  <si>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</si>
  <si>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</si>
  <si>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</si>
  <si>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</si>
  <si>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</si>
  <si>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</si>
  <si>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</si>
  <si>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</si>
  <si>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</si>
  <si>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</si>
  <si>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</si>
  <si>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</si>
  <si>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</si>
  <si>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</si>
  <si>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</si>
  <si>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</si>
  <si>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</si>
  <si>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</si>
  <si>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</si>
  <si>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</si>
  <si>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</si>
  <si>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</si>
  <si>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</si>
  <si>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</si>
  <si>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</si>
  <si>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</si>
  <si>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</si>
  <si>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</si>
  <si>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</si>
  <si>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</si>
  <si>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</si>
  <si>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</si>
  <si>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</si>
  <si>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</si>
  <si>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</si>
  <si>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</si>
  <si>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</si>
  <si>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</si>
  <si>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</si>
  <si>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</si>
  <si>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</si>
  <si>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</si>
  <si>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</si>
  <si>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</si>
  <si>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</si>
  <si>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</si>
  <si>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</si>
  <si>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</si>
  <si>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</si>
  <si>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</si>
  <si>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</si>
  <si>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</si>
  <si>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</si>
  <si>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</si>
  <si>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</si>
  <si>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</si>
  <si>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</si>
  <si>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</si>
  <si>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</si>
  <si>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</si>
  <si>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</si>
  <si>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</si>
  <si>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</si>
  <si>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</si>
  <si>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</si>
  <si>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</si>
  <si>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</si>
  <si>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</si>
  <si>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</si>
  <si>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</si>
  <si>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</si>
  <si>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</si>
  <si>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</si>
  <si>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</si>
  <si>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</si>
  <si>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</si>
  <si>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</si>
  <si>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</si>
  <si>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</si>
  <si>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</si>
  <si>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</si>
  <si>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</si>
  <si>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</si>
  <si>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</si>
  <si>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</si>
  <si>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</si>
  <si>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</si>
  <si>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</si>
  <si>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</si>
  <si>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</si>
  <si>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</si>
  <si>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</si>
  <si>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</si>
  <si>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</si>
  <si>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</si>
  <si>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</si>
  <si>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</si>
  <si>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</si>
  <si>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</si>
  <si>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</si>
  <si>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</si>
  <si>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</si>
  <si>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</si>
  <si>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</si>
  <si>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</si>
  <si>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</si>
  <si>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</si>
  <si>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</si>
  <si>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</si>
  <si>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</si>
  <si>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</si>
  <si>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</si>
  <si>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</si>
  <si>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</si>
  <si>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</si>
  <si>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</si>
  <si>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</si>
  <si>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</si>
  <si>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</si>
  <si>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</si>
  <si>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</si>
  <si>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</si>
  <si>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</si>
  <si>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</si>
  <si>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</si>
  <si>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</si>
  <si>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</si>
  <si>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</si>
  <si>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</si>
  <si>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</si>
  <si>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</si>
  <si>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</si>
  <si>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</si>
  <si>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</si>
  <si>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</si>
  <si>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</si>
  <si>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</si>
  <si>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</si>
  <si>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</si>
  <si>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</si>
  <si>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</si>
  <si>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</si>
  <si>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</si>
  <si>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</si>
  <si>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</si>
  <si>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</si>
  <si>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</si>
  <si>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</si>
  <si>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</si>
  <si>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</si>
  <si>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</si>
  <si>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</si>
  <si>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</si>
  <si>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</si>
  <si>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</si>
  <si>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</si>
  <si>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</si>
  <si>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</si>
  <si>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</si>
  <si>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</si>
  <si>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</si>
  <si>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</si>
  <si>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</si>
  <si>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</si>
  <si>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</si>
  <si>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</si>
  <si>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</si>
  <si>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</si>
  <si>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</si>
  <si>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</si>
  <si>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</si>
  <si>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</si>
  <si>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</si>
  <si>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</si>
  <si>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</si>
  <si>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</si>
  <si>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</si>
  <si>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</si>
  <si>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</si>
  <si>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</si>
  <si>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</si>
  <si>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</si>
  <si>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</si>
  <si>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</si>
  <si>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</si>
  <si>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</si>
  <si>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</si>
  <si>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</si>
  <si>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</si>
  <si>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</si>
  <si>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</si>
  <si>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</si>
  <si>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</si>
  <si>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</si>
  <si>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</si>
  <si>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</si>
  <si>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</si>
  <si>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</si>
  <si>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</si>
  <si>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</si>
  <si>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</si>
  <si>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</si>
  <si>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</si>
  <si>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</si>
  <si>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</si>
  <si>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</si>
  <si>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</si>
  <si>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</si>
  <si>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</si>
  <si>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</si>
  <si>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</si>
  <si>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</si>
  <si>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</si>
  <si>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</si>
  <si>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</si>
  <si>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</si>
  <si>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</si>
  <si>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</si>
  <si>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</si>
  <si>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</si>
  <si>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</si>
  <si>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</si>
  <si>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</si>
  <si>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</si>
  <si>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</si>
  <si>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</si>
  <si>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</si>
  <si>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</si>
  <si>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</si>
  <si>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</si>
  <si>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</si>
  <si>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</si>
  <si>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</si>
  <si>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</si>
  <si>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</si>
  <si>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</si>
  <si>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</si>
  <si>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</si>
  <si>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</si>
  <si>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</si>
  <si>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</si>
  <si>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</si>
  <si>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</si>
  <si>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</si>
  <si>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</si>
  <si>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</si>
  <si>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</si>
  <si>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</si>
  <si>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</si>
  <si>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</si>
  <si>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</si>
  <si>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</si>
  <si>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</si>
  <si>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</si>
  <si>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</si>
  <si>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</si>
  <si>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</si>
  <si>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</si>
  <si>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</si>
  <si>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</si>
  <si>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</si>
  <si>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</si>
  <si>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</si>
  <si>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</si>
  <si>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</si>
  <si>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</si>
  <si>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</si>
  <si>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</si>
  <si>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</si>
  <si>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</si>
  <si>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</si>
  <si>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</si>
  <si>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</si>
  <si>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</si>
  <si>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</si>
  <si>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</si>
  <si>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</si>
  <si>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</si>
  <si>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</si>
  <si>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</si>
  <si>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</si>
  <si>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</si>
  <si>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</si>
  <si>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</si>
  <si>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</si>
  <si>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</si>
  <si>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</si>
  <si>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</si>
  <si>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</si>
  <si>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</si>
  <si>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</si>
  <si>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</si>
  <si>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</si>
  <si>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</si>
  <si>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</si>
  <si>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</si>
  <si>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</si>
  <si>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</si>
  <si>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</si>
  <si>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</si>
  <si>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</si>
  <si>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</si>
  <si>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</si>
  <si>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</si>
  <si>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</si>
  <si>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</si>
  <si>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</si>
  <si>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</si>
  <si>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</si>
  <si>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</si>
  <si>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</si>
  <si>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</si>
  <si>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</si>
  <si>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</si>
  <si>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</si>
  <si>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</si>
  <si>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</si>
  <si>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</si>
  <si>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</si>
  <si>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</si>
  <si>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</si>
  <si>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</si>
  <si>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</si>
  <si>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</si>
  <si>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</si>
  <si>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</si>
  <si>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</si>
  <si>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</si>
  <si>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</si>
  <si>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</si>
  <si>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</si>
  <si>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</si>
  <si>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</si>
  <si>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</si>
  <si>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</si>
  <si>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</si>
  <si>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</si>
  <si>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</si>
  <si>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</si>
  <si>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</si>
  <si>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</si>
  <si>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</si>
  <si>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</si>
  <si>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</si>
  <si>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</si>
  <si>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</si>
  <si>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</si>
  <si>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</si>
  <si>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</si>
  <si>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</si>
  <si>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</si>
  <si>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</si>
  <si>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</si>
  <si>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</si>
  <si>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</si>
  <si>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</si>
  <si>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</si>
  <si>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</si>
  <si>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</si>
  <si>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</si>
  <si>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</si>
  <si>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</si>
  <si>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</si>
  <si>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</si>
  <si>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</si>
  <si>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</si>
  <si>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</si>
  <si>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</si>
  <si>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</si>
  <si>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</si>
  <si>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</si>
  <si>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</si>
  <si>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</si>
  <si>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</si>
  <si>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</si>
  <si>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</si>
  <si>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</si>
  <si>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</si>
  <si>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</si>
  <si>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</si>
  <si>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</si>
  <si>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</si>
  <si>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</si>
  <si>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</si>
  <si>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</si>
  <si>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</si>
  <si>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</si>
  <si>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</si>
  <si>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</si>
  <si>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</si>
  <si>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</si>
  <si>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</si>
  <si>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</si>
  <si>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</si>
  <si>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</si>
  <si>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</si>
  <si>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</si>
  <si>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</si>
  <si>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</si>
  <si>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</si>
  <si>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</si>
  <si>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</si>
  <si>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</si>
  <si>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</si>
  <si>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</si>
  <si>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</si>
  <si>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</si>
  <si>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</si>
  <si>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</si>
  <si>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</si>
  <si>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</si>
  <si>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</si>
  <si>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</si>
  <si>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</si>
  <si>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</si>
  <si>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</si>
  <si>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</si>
  <si>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</si>
  <si>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</si>
  <si>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</si>
  <si>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</si>
  <si>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</si>
  <si>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</si>
  <si>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</si>
  <si>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</si>
  <si>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</si>
  <si>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</si>
  <si>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</si>
  <si>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</si>
  <si>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</si>
  <si>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</si>
  <si>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</si>
  <si>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</si>
  <si>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</si>
  <si>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</si>
  <si>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</si>
  <si>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</si>
  <si>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</si>
  <si>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</si>
  <si>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</si>
  <si>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</si>
  <si>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</si>
  <si>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</si>
  <si>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</si>
  <si>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</si>
  <si>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</si>
  <si>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</si>
  <si>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</si>
  <si>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</si>
  <si>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</si>
  <si>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</si>
  <si>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</si>
  <si>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</si>
  <si>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</si>
  <si>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</si>
  <si>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</si>
  <si>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</si>
  <si>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</si>
  <si>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</si>
  <si>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</si>
  <si>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</si>
  <si>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</si>
  <si>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</si>
  <si>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</si>
  <si>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</si>
  <si>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</si>
  <si>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</si>
  <si>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</si>
  <si>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</si>
  <si>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</si>
  <si>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</si>
  <si>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</si>
  <si>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</si>
  <si>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</si>
  <si>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</si>
  <si>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</si>
  <si>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</si>
  <si>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</si>
  <si>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</si>
  <si>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</si>
  <si>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</si>
  <si>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</si>
  <si>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</si>
  <si>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</si>
  <si>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</si>
  <si>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</si>
  <si>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</si>
  <si>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</si>
  <si>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</si>
  <si>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</si>
  <si>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</si>
  <si>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</si>
  <si>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</si>
  <si>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</si>
  <si>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</si>
  <si>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</si>
  <si>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</si>
  <si>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</si>
  <si>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</si>
  <si>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</si>
  <si>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</si>
  <si>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</si>
  <si>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</si>
  <si>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</si>
  <si>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</si>
  <si>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</si>
  <si>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</si>
  <si>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</si>
  <si>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</si>
  <si>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</si>
  <si>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</si>
  <si>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</si>
  <si>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</si>
  <si>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</si>
  <si>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</si>
  <si>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</si>
  <si>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</si>
  <si>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</si>
  <si>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</si>
  <si>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</si>
  <si>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</si>
  <si>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</si>
  <si>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</si>
  <si>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</si>
  <si>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</si>
  <si>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</si>
  <si>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</si>
  <si>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</si>
  <si>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</si>
  <si>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</si>
  <si>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</si>
  <si>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</si>
  <si>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</si>
  <si>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</si>
  <si>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</si>
  <si>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</si>
  <si>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</si>
  <si>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</si>
  <si>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</si>
  <si>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</si>
  <si>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</si>
  <si>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</si>
  <si>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</si>
  <si>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</si>
  <si>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</si>
  <si>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</si>
  <si>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</si>
  <si>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</si>
  <si>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</si>
  <si>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</si>
  <si>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</si>
  <si>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</si>
  <si>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</si>
  <si>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</si>
  <si>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</si>
  <si>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</si>
  <si>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</si>
  <si>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</si>
  <si>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</si>
  <si>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</si>
  <si>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</si>
  <si>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</si>
  <si>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</si>
  <si>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</si>
  <si>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</si>
  <si>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</si>
  <si>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</si>
  <si>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</si>
  <si>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</si>
  <si>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</si>
  <si>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</si>
  <si>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</si>
  <si>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</si>
  <si>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</si>
  <si>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</si>
  <si>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</si>
  <si>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</si>
  <si>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</si>
  <si>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</si>
  <si>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</si>
  <si>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</si>
  <si>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</si>
  <si>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</si>
  <si>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</si>
  <si>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</si>
  <si>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</si>
  <si>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</si>
  <si>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</si>
  <si>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</si>
  <si>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</si>
  <si>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</si>
  <si>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</si>
  <si>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</si>
  <si>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</si>
  <si>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</si>
  <si>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</si>
  <si>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</si>
  <si>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</si>
  <si>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</si>
  <si>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</si>
  <si>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</si>
  <si>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</si>
  <si>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</si>
  <si>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</si>
  <si>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</si>
  <si>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</si>
  <si>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</si>
  <si>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</si>
  <si>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</si>
  <si>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</si>
  <si>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</si>
  <si>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</si>
  <si>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</si>
  <si>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</si>
  <si>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</si>
  <si>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</si>
  <si>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</si>
  <si>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</si>
  <si>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</si>
  <si>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</si>
  <si>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</si>
  <si>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</si>
  <si>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</si>
  <si>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</si>
  <si>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</si>
  <si>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</si>
  <si>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</si>
  <si>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</si>
  <si>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</si>
  <si>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</si>
  <si>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</si>
  <si>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</si>
  <si>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</si>
  <si>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</si>
  <si>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</si>
  <si>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</si>
  <si>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</si>
  <si>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</si>
  <si>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</si>
  <si>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</si>
  <si>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</si>
  <si>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</si>
  <si>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</si>
  <si>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</si>
  <si>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</si>
  <si>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</si>
  <si>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</si>
  <si>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</si>
  <si>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</si>
  <si>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</si>
  <si>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</si>
  <si>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</si>
  <si>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</si>
  <si>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</si>
  <si>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</si>
  <si>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</si>
  <si>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</si>
  <si>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</si>
  <si>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</si>
  <si>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</si>
  <si>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</si>
  <si>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</si>
  <si>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</si>
  <si>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</si>
  <si>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</si>
  <si>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</si>
  <si>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</si>
  <si>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</si>
  <si>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</si>
  <si>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</si>
  <si>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</si>
  <si>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</si>
  <si>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</si>
  <si>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</si>
  <si>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</si>
  <si>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</si>
  <si>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</si>
  <si>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</si>
  <si>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</si>
  <si>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</si>
  <si>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</si>
  <si>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</si>
  <si>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</si>
  <si>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</si>
  <si>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</si>
  <si>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</si>
  <si>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</si>
  <si>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</si>
  <si>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</si>
  <si>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</si>
  <si>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</si>
  <si>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</si>
  <si>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</si>
  <si>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</si>
  <si>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</si>
  <si>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</si>
  <si>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</si>
  <si>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</si>
  <si>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</si>
  <si>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</si>
  <si>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</si>
  <si>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</si>
  <si>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</si>
  <si>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</si>
  <si>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</si>
  <si>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</si>
  <si>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</si>
  <si>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</si>
  <si>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</si>
  <si>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</si>
  <si>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</si>
  <si>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</si>
  <si>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</si>
  <si>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</si>
  <si>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</si>
  <si>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</si>
  <si>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</si>
  <si>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</si>
  <si>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</si>
  <si>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</si>
  <si>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</si>
  <si>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</si>
  <si>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</si>
  <si>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</si>
  <si>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</si>
  <si>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</si>
  <si>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</si>
  <si>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</si>
  <si>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</si>
  <si>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</si>
  <si>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</si>
  <si>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</si>
  <si>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</si>
  <si>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</si>
  <si>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</si>
  <si>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</si>
  <si>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</si>
  <si>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</si>
  <si>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</si>
  <si>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</si>
  <si>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</si>
  <si>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</si>
  <si>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</si>
  <si>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</si>
  <si>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</si>
  <si>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</si>
  <si>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</si>
  <si>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</si>
  <si>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</si>
  <si>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</si>
  <si>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</si>
  <si>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</si>
  <si>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</si>
  <si>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</si>
  <si>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</si>
  <si>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</si>
  <si>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</si>
  <si>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</si>
  <si>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</si>
  <si>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</si>
  <si>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</si>
  <si>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</si>
  <si>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</si>
  <si>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</si>
  <si>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</si>
  <si>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</si>
  <si>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</si>
  <si>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</si>
  <si>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</si>
  <si>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</si>
  <si>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</si>
  <si>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</si>
  <si>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</si>
  <si>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</si>
  <si>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</si>
  <si>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</si>
  <si>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</si>
  <si>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</si>
  <si>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</si>
  <si>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</si>
  <si>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</si>
  <si>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</si>
  <si>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</si>
  <si>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</si>
  <si>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</si>
  <si>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</si>
  <si>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</si>
  <si>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</si>
  <si>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</si>
  <si>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</si>
  <si>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</si>
  <si>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</si>
  <si>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</si>
  <si>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</si>
  <si>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</si>
  <si>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</si>
  <si>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</si>
  <si>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</si>
  <si>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</si>
  <si>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</si>
  <si>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</si>
  <si>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</si>
  <si>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</si>
  <si>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</si>
  <si>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</si>
  <si>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</si>
  <si>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</si>
  <si>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</si>
  <si>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</si>
  <si>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</si>
  <si>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</si>
  <si>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</si>
  <si>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</si>
  <si>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</si>
  <si>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</si>
  <si>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</si>
  <si>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</si>
  <si>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</si>
  <si>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</si>
  <si>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</si>
  <si>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</si>
  <si>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</si>
  <si>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</si>
  <si>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</si>
  <si>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</si>
  <si>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</si>
  <si>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</si>
  <si>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</si>
  <si>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</si>
  <si>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</si>
  <si>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</si>
  <si>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</si>
  <si>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</si>
  <si>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</si>
  <si>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</si>
  <si>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</si>
  <si>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</si>
  <si>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</si>
  <si>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</si>
  <si>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</si>
  <si>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</si>
  <si>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</si>
  <si>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</si>
  <si>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</si>
  <si>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</si>
  <si>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</si>
  <si>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</si>
  <si>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</si>
  <si>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</si>
  <si>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</si>
  <si>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</si>
  <si>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</si>
  <si>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</si>
  <si>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</si>
  <si>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</si>
  <si>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</si>
  <si>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</si>
  <si>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</si>
  <si>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</si>
  <si>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</si>
  <si>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</si>
  <si>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</si>
  <si>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</si>
  <si>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</si>
  <si>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</si>
  <si>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</si>
  <si>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</si>
  <si>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</si>
  <si>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</si>
  <si>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</si>
  <si>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</si>
  <si>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</si>
  <si>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</si>
  <si>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</si>
  <si>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</si>
  <si>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</si>
  <si>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</si>
  <si>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</si>
  <si>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</si>
  <si>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</si>
  <si>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</si>
  <si>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</si>
  <si>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</si>
  <si>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</si>
  <si>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</si>
  <si>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</si>
  <si>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</si>
  <si>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</si>
  <si>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</si>
  <si>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</si>
  <si>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</si>
  <si>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</si>
  <si>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</si>
  <si>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</si>
  <si>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</si>
  <si>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</si>
  <si>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</si>
  <si>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</si>
  <si>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</si>
  <si>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</si>
  <si>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</si>
  <si>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</si>
  <si>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</si>
  <si>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</si>
  <si>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</si>
  <si>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</si>
  <si>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</si>
  <si>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</si>
  <si>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</si>
  <si>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</si>
  <si>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</si>
  <si>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</si>
  <si>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</si>
  <si>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</si>
  <si>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</si>
  <si>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</si>
  <si>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</si>
  <si>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</si>
  <si>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</si>
  <si>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</si>
  <si>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</si>
  <si>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</si>
  <si>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</si>
  <si>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</si>
  <si>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</si>
  <si>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</si>
  <si>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</si>
  <si>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</si>
  <si>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</si>
  <si>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</si>
  <si>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</si>
  <si>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</si>
  <si>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</si>
  <si>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</si>
  <si>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</si>
  <si>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</si>
  <si>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</si>
  <si>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</si>
  <si>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</si>
  <si>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</si>
  <si>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</si>
  <si>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</si>
  <si>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</si>
  <si>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</si>
  <si>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</si>
  <si>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</si>
  <si>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</si>
  <si>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</si>
  <si>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</si>
  <si>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</si>
  <si>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</si>
  <si>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</si>
  <si>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</si>
  <si>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</si>
  <si>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</si>
  <si>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</si>
  <si>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</si>
  <si>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</si>
  <si>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</si>
  <si>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</si>
  <si>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</si>
  <si>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</si>
  <si>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</si>
  <si>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</si>
  <si>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</si>
  <si>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</si>
  <si>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</si>
  <si>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</si>
  <si>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</si>
  <si>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</si>
  <si>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</si>
  <si>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</si>
  <si>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</si>
  <si>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</si>
  <si>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</si>
  <si>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</si>
  <si>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</si>
  <si>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</si>
  <si>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</si>
  <si>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</si>
  <si>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</si>
  <si>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</si>
  <si>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</si>
  <si>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</si>
  <si>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</si>
  <si>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</si>
  <si>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</si>
  <si>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</si>
  <si>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</si>
  <si>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</si>
  <si>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</si>
  <si>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</si>
  <si>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</si>
  <si>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</si>
  <si>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</si>
  <si>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</si>
  <si>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</si>
  <si>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</si>
  <si>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</si>
  <si>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</si>
  <si>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</si>
  <si>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</si>
  <si>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</si>
  <si>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</si>
  <si>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</si>
  <si>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</si>
  <si>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</si>
  <si>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</si>
  <si>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</si>
  <si>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</si>
  <si>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</si>
  <si>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</si>
  <si>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</si>
  <si>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</si>
  <si>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</si>
  <si>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</si>
  <si>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</si>
  <si>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</si>
  <si>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</si>
  <si>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</si>
  <si>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</si>
  <si>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</si>
  <si>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</si>
  <si>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</si>
  <si>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</si>
  <si>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</si>
  <si>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</si>
  <si>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</si>
  <si>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</si>
  <si>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</si>
  <si>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</si>
  <si>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</si>
  <si>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</si>
  <si>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</si>
  <si>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</si>
  <si>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</si>
  <si>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</si>
  <si>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</si>
  <si>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</si>
  <si>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</si>
  <si>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</si>
  <si>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</si>
  <si>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</si>
  <si>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</si>
  <si>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</si>
  <si>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</si>
  <si>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</si>
  <si>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</si>
  <si>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</si>
  <si>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</si>
  <si>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</si>
  <si>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</si>
  <si>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</si>
  <si>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</si>
  <si>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</si>
  <si>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</si>
  <si>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</si>
  <si>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</si>
  <si>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</si>
  <si>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</si>
  <si>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</si>
  <si>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</si>
  <si>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</si>
  <si>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</si>
  <si>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</si>
  <si>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</si>
  <si>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</si>
  <si>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</si>
  <si>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</si>
  <si>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</si>
  <si>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</si>
  <si>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</si>
  <si>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</si>
  <si>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</si>
  <si>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</si>
  <si>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</si>
  <si>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</si>
  <si>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</si>
  <si>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</si>
  <si>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</si>
  <si>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</si>
  <si>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</si>
  <si>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</si>
  <si>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</si>
  <si>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</si>
  <si>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</si>
  <si>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</si>
  <si>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</si>
  <si>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</si>
  <si>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</si>
  <si>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</si>
  <si>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</si>
  <si>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</si>
  <si>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</si>
  <si>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</si>
  <si>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</si>
  <si>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</si>
  <si>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</si>
  <si>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</si>
  <si>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</si>
  <si>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</si>
  <si>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</si>
  <si>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</si>
  <si>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</si>
  <si>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</si>
  <si>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</si>
  <si>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</si>
  <si>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</si>
  <si>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</si>
  <si>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</si>
  <si>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</si>
  <si>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</si>
  <si>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</si>
  <si>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</si>
  <si>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</si>
  <si>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</si>
  <si>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</si>
  <si>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</si>
  <si>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</si>
  <si>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</si>
  <si>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</si>
  <si>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</si>
  <si>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</si>
  <si>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</si>
  <si>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</si>
  <si>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</si>
  <si>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</si>
  <si>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</si>
  <si>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</si>
  <si>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</si>
  <si>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</si>
  <si>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</si>
  <si>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</si>
  <si>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</si>
  <si>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</si>
  <si>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</si>
  <si>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</si>
  <si>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</si>
  <si>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</si>
  <si>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</si>
  <si>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</si>
  <si>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</si>
  <si>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</si>
  <si>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</si>
  <si>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</si>
  <si>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</si>
  <si>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</si>
  <si>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</si>
  <si>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</si>
  <si>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</si>
  <si>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</si>
  <si>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</si>
  <si>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</si>
  <si>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</si>
  <si>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</si>
  <si>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</si>
  <si>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</si>
  <si>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</si>
  <si>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</si>
  <si>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</si>
  <si>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</si>
  <si>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</si>
  <si>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</si>
  <si>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</si>
  <si>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</si>
  <si>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</si>
  <si>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</si>
  <si>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</si>
  <si>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</si>
  <si>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</si>
  <si>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</si>
  <si>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</si>
  <si>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</si>
  <si>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</si>
  <si>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</si>
  <si>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</si>
  <si>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</si>
  <si>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</si>
  <si>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</si>
  <si>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</si>
  <si>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</si>
  <si>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</si>
  <si>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</si>
  <si>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</si>
  <si>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</si>
  <si>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</si>
  <si>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</si>
  <si>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</si>
  <si>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</si>
  <si>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</si>
  <si>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</si>
  <si>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</si>
  <si>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</si>
  <si>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</si>
  <si>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</si>
  <si>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</si>
  <si>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</si>
  <si>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</si>
  <si>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</si>
  <si>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</si>
  <si>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</si>
  <si>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</si>
  <si>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</si>
  <si>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</si>
  <si>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</si>
  <si>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</si>
  <si>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</si>
  <si>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</si>
  <si>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</si>
  <si>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</si>
  <si>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</si>
  <si>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</si>
  <si>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</si>
  <si>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</si>
  <si>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</si>
  <si>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</si>
  <si>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</si>
  <si>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</si>
  <si>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</si>
  <si>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</si>
  <si>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</si>
  <si>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</si>
  <si>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</si>
  <si>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</si>
  <si>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</si>
  <si>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</si>
  <si>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</si>
  <si>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</si>
  <si>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</si>
  <si>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</si>
  <si>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</si>
  <si>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</si>
  <si>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</si>
  <si>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</si>
  <si>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</si>
  <si>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</si>
  <si>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</si>
  <si>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</si>
  <si>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</si>
  <si>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</si>
  <si>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</si>
  <si>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</si>
  <si>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</si>
  <si>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</si>
  <si>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</si>
  <si>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</si>
  <si>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</si>
  <si>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</si>
  <si>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</si>
  <si>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</si>
  <si>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</si>
  <si>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</si>
  <si>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</si>
  <si>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</si>
  <si>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</si>
  <si>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</si>
  <si>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</si>
  <si>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</si>
  <si>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</si>
  <si>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</si>
  <si>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</si>
  <si>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</si>
  <si>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</si>
  <si>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</si>
  <si>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</si>
  <si>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</si>
  <si>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</si>
  <si>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</si>
  <si>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</si>
  <si>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</si>
  <si>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</si>
  <si>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</si>
  <si>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</si>
  <si>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</si>
  <si>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</si>
  <si>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</si>
  <si>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</si>
  <si>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</si>
  <si>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</si>
  <si>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</si>
  <si>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</si>
  <si>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</si>
  <si>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</si>
  <si>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</si>
  <si>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</si>
  <si>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</si>
  <si>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</si>
  <si>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</si>
  <si>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</si>
  <si>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</si>
  <si>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</si>
  <si>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</si>
  <si>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</si>
  <si>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</si>
  <si>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</si>
  <si>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</si>
  <si>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</si>
  <si>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</si>
  <si>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</si>
  <si>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</si>
  <si>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</si>
  <si>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</si>
  <si>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</si>
  <si>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</si>
  <si>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</si>
  <si>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</si>
  <si>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</si>
  <si>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</si>
  <si>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</si>
  <si>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</si>
  <si>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</si>
  <si>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</si>
  <si>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</si>
  <si>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</si>
  <si>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</si>
  <si>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</si>
  <si>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</si>
  <si>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</si>
  <si>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</si>
  <si>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</si>
  <si>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</si>
  <si>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</si>
  <si>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</si>
  <si>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</si>
  <si>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</si>
  <si>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</si>
  <si>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</si>
  <si>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</si>
  <si>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</si>
  <si>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</si>
  <si>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</si>
  <si>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</si>
  <si>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</si>
  <si>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</si>
  <si>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</si>
  <si>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</si>
  <si>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</si>
  <si>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</si>
  <si>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</si>
  <si>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</si>
  <si>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</si>
  <si>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</si>
  <si>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</si>
  <si>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</si>
  <si>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</si>
  <si>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</si>
  <si>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</si>
  <si>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</si>
  <si>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</si>
  <si>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</si>
  <si>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</si>
  <si>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</si>
  <si>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</si>
  <si>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</si>
  <si>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</si>
  <si>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</si>
  <si>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</si>
  <si>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</si>
  <si>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</si>
  <si>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</si>
  <si>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</si>
  <si>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</si>
  <si>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</si>
  <si>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</si>
  <si>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</si>
  <si>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</si>
  <si>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</si>
  <si>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</si>
  <si>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</si>
  <si>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</si>
  <si>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</si>
  <si>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</si>
  <si>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</si>
  <si>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</si>
  <si>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</si>
  <si>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</si>
  <si>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</si>
  <si>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</si>
  <si>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</si>
  <si>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</si>
  <si>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</si>
  <si>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</si>
  <si>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</si>
  <si>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</si>
  <si>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</si>
  <si>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</si>
  <si>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</si>
  <si>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</si>
  <si>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</si>
  <si>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</si>
  <si>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</si>
  <si>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</si>
  <si>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</si>
  <si>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</si>
  <si>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</si>
  <si>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</si>
  <si>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</si>
  <si>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</si>
  <si>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</si>
  <si>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</si>
  <si>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</si>
  <si>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</si>
  <si>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</si>
  <si>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</si>
  <si>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</si>
  <si>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</si>
  <si>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</si>
  <si>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</si>
  <si>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</si>
  <si>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</si>
  <si>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</si>
  <si>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</si>
  <si>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</si>
  <si>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</si>
  <si>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</si>
  <si>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</si>
  <si>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</si>
  <si>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</si>
  <si>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</si>
  <si>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</si>
  <si>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</si>
  <si>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</si>
  <si>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</si>
  <si>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</si>
  <si>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</si>
  <si>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</si>
  <si>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</si>
  <si>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</si>
  <si>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</si>
  <si>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</si>
  <si>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</si>
  <si>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</si>
  <si>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</si>
  <si>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</si>
  <si>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</si>
  <si>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</si>
  <si>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</si>
  <si>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</si>
  <si>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</si>
  <si>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</si>
  <si>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</si>
  <si>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</si>
  <si>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</si>
  <si>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</si>
  <si>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</si>
  <si>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</si>
  <si>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</si>
  <si>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</si>
  <si>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</si>
  <si>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</si>
  <si>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</si>
  <si>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</si>
  <si>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</si>
  <si>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</si>
  <si>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</si>
  <si>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</si>
  <si>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</si>
  <si>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</si>
  <si>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</si>
  <si>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</si>
  <si>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</si>
  <si>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</si>
  <si>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</si>
  <si>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</si>
  <si>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</si>
  <si>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</si>
  <si>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</si>
  <si>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</si>
  <si>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</si>
  <si>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</si>
  <si>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</si>
  <si>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</si>
  <si>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</si>
  <si>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</si>
  <si>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</si>
  <si>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</si>
  <si>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</si>
  <si>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</si>
  <si>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</si>
  <si>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</si>
  <si>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</si>
  <si>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</si>
  <si>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</si>
  <si>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</si>
  <si>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</si>
  <si>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</si>
  <si>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</si>
  <si>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</si>
  <si>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</si>
  <si>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</si>
  <si>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</si>
  <si>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</si>
  <si>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</si>
  <si>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</si>
  <si>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</si>
  <si>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</si>
  <si>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</si>
  <si>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</si>
  <si>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</si>
  <si>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</si>
  <si>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</si>
  <si>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</si>
  <si>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</si>
  <si>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</si>
  <si>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</si>
  <si>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</si>
  <si>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</si>
  <si>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</si>
  <si>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</si>
  <si>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</si>
  <si>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</si>
  <si>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</si>
  <si>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</si>
  <si>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</si>
  <si>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</si>
  <si>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</si>
  <si>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</si>
  <si>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</si>
  <si>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</si>
  <si>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</si>
  <si>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</si>
  <si>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</si>
  <si>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</si>
  <si>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</si>
  <si>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</si>
  <si>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</si>
  <si>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</si>
  <si>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</si>
  <si>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</si>
  <si>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</si>
  <si>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</si>
  <si>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</si>
  <si>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</si>
  <si>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</si>
  <si>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</si>
  <si>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</si>
  <si>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</si>
  <si>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</si>
  <si>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</si>
  <si>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</si>
  <si>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</si>
  <si>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</si>
  <si>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</si>
  <si>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</si>
  <si>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</si>
  <si>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</si>
  <si>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</si>
  <si>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</si>
  <si>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</si>
  <si>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</si>
  <si>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</si>
  <si>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</si>
  <si>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</si>
  <si>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</si>
  <si>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</si>
  <si>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</si>
  <si>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</si>
  <si>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</si>
  <si>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</si>
  <si>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</si>
  <si>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</si>
  <si>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</si>
  <si>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</si>
  <si>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</si>
  <si>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</si>
  <si>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</si>
  <si>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</si>
  <si>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</si>
  <si>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</si>
  <si>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</si>
  <si>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</si>
  <si>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</si>
  <si>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</si>
  <si>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</si>
  <si>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</si>
  <si>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</si>
  <si>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</si>
  <si>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</si>
  <si>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</si>
  <si>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</si>
  <si>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</si>
  <si>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</si>
  <si>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</si>
  <si>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</si>
  <si>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</si>
  <si>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</si>
  <si>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</si>
  <si>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</si>
  <si>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</si>
  <si>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</si>
  <si>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</si>
  <si>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</si>
  <si>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</si>
  <si>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</si>
  <si>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</si>
  <si>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</si>
  <si>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</si>
  <si>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</si>
  <si>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</si>
  <si>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</si>
  <si>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</si>
  <si>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</si>
  <si>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</si>
  <si>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</si>
  <si>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</si>
  <si>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</si>
  <si>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</si>
  <si>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</si>
  <si>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</si>
  <si>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</si>
  <si>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</si>
  <si>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</si>
  <si>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</si>
  <si>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</si>
  <si>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</si>
  <si>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</si>
  <si>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</si>
  <si>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</si>
  <si>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</si>
  <si>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</si>
  <si>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</si>
  <si>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</si>
  <si>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</si>
  <si>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</si>
  <si>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</si>
  <si>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</si>
  <si>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</si>
  <si>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</si>
  <si>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</si>
  <si>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</si>
  <si>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</si>
  <si>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</si>
  <si>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</si>
  <si>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</si>
  <si>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</si>
  <si>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</si>
  <si>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</si>
  <si>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</si>
  <si>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</si>
  <si>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</si>
  <si>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</si>
  <si>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</si>
  <si>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</si>
  <si>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</si>
  <si>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</si>
  <si>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</si>
  <si>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</si>
  <si>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</si>
  <si>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</si>
  <si>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</si>
  <si>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</si>
  <si>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</si>
  <si>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</si>
  <si>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</si>
  <si>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</si>
  <si>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</si>
  <si>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</si>
  <si>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</si>
  <si>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</si>
  <si>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</si>
  <si>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</si>
  <si>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</si>
  <si>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</si>
  <si>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</si>
  <si>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</si>
  <si>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</si>
  <si>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</si>
  <si>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</si>
  <si>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</si>
  <si>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</si>
  <si>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</si>
  <si>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</si>
  <si>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</si>
  <si>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</si>
  <si>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</si>
  <si>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</si>
  <si>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</si>
  <si>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</si>
  <si>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</si>
  <si>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</si>
  <si>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</si>
  <si>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</si>
  <si>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</si>
  <si>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</si>
  <si>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</si>
  <si>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</si>
  <si>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</si>
  <si>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</si>
  <si>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</si>
  <si>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</si>
  <si>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</si>
  <si>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</si>
  <si>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</si>
  <si>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</si>
  <si>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</si>
  <si>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</si>
  <si>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</si>
  <si>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</si>
  <si>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</si>
  <si>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</si>
  <si>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</si>
  <si>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</si>
  <si>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</si>
  <si>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</si>
  <si>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</si>
  <si>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</si>
  <si>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</si>
  <si>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</si>
  <si>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</si>
  <si>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</si>
  <si>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</si>
  <si>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</si>
  <si>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</si>
  <si>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</si>
  <si>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</si>
  <si>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</si>
  <si>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</si>
  <si>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</si>
  <si>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</si>
  <si>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</si>
  <si>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</si>
  <si>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</si>
  <si>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</si>
  <si>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</si>
  <si>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</si>
  <si>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</si>
  <si>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</si>
  <si>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</si>
  <si>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</si>
  <si>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</si>
  <si>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</si>
  <si>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</si>
  <si>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</si>
  <si>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</si>
  <si>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</si>
  <si>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</si>
  <si>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</si>
  <si>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</si>
  <si>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</si>
  <si>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</si>
  <si>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</si>
  <si>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</si>
  <si>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</si>
  <si>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</si>
  <si>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</si>
  <si>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</si>
  <si>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</si>
  <si>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</si>
  <si>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</si>
  <si>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</si>
  <si>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</si>
  <si>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</si>
  <si>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</si>
  <si>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</si>
  <si>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</si>
  <si>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</si>
  <si>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</si>
  <si>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</si>
  <si>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</si>
  <si>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</si>
  <si>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</si>
  <si>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</si>
  <si>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</si>
  <si>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</si>
  <si>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</si>
  <si>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</si>
  <si>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</si>
  <si>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</si>
  <si>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</si>
  <si>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</si>
  <si>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</si>
  <si>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39999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</si>
  <si>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</si>
  <si>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</si>
  <si>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</si>
  <si>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</si>
  <si>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</si>
  <si>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</si>
  <si>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</si>
  <si>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</si>
  <si>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</si>
  <si>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</si>
  <si>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</si>
  <si>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</si>
  <si>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Variamce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</si>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</sst>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2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Kickstarter Projects.xlsx]Success &amp; Failure 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s Based on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&amp; Failure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Failure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4D-B549-84BE-6A1151D18AD7}"/>
            </c:ext>
          </c:extLst>
        </c:ser>
        <c:ser>
          <c:idx val="1"/>
          <c:order val="1"/>
          <c:tx>
            <c:strRef>
              <c:f>'Success &amp; Failure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Failure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B4D-B549-84BE-6A1151D18AD7}"/>
            </c:ext>
          </c:extLst>
        </c:ser>
        <c:ser>
          <c:idx val="2"/>
          <c:order val="2"/>
          <c:tx>
            <c:strRef>
              <c:f>'Success &amp; Failure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Failure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B4D-B549-84BE-6A1151D18AD7}"/>
            </c:ext>
          </c:extLst>
        </c:ser>
        <c:ser>
          <c:idx val="3"/>
          <c:order val="3"/>
          <c:tx>
            <c:strRef>
              <c:f>'Success &amp; Failure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&amp; Failure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B4D-B549-84BE-6A1151D18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2184288"/>
        <c:axId val="1142185920"/>
      </c:barChart>
      <c:catAx>
        <c:axId val="114218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85920"/>
        <c:crosses val="autoZero"/>
        <c:auto val="1"/>
        <c:lblAlgn val="ctr"/>
        <c:lblOffset val="100"/>
        <c:noMultiLvlLbl val="0"/>
      </c:catAx>
      <c:valAx>
        <c:axId val="1142185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842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Kickstarter Projects.xlsx]Success &amp; Failure Subcategory!PivotTable12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&amp; Failure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Failure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3-9242-81D3-EAEE226EEDDE}"/>
            </c:ext>
          </c:extLst>
        </c:ser>
        <c:ser>
          <c:idx val="1"/>
          <c:order val="1"/>
          <c:tx>
            <c:strRef>
              <c:f>'Success &amp; Failure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Failure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3-9242-81D3-EAEE226EEDDE}"/>
            </c:ext>
          </c:extLst>
        </c:ser>
        <c:ser>
          <c:idx val="2"/>
          <c:order val="2"/>
          <c:tx>
            <c:strRef>
              <c:f>'Success &amp; Failure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Failure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03-9242-81D3-EAEE226EEDDE}"/>
            </c:ext>
          </c:extLst>
        </c:ser>
        <c:ser>
          <c:idx val="3"/>
          <c:order val="3"/>
          <c:tx>
            <c:strRef>
              <c:f>'Success &amp; Failure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'Success &amp; Failure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&amp; Failure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03-9242-81D3-EAEE226E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7806992"/>
        <c:axId val="1147808672"/>
      </c:barChart>
      <c:catAx>
        <c:axId val="114780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808672"/>
        <c:crosses val="autoZero"/>
        <c:auto val="1"/>
        <c:lblAlgn val="ctr"/>
        <c:lblOffset val="100"/>
        <c:noMultiLvlLbl val="0"/>
      </c:catAx>
      <c:valAx>
        <c:axId val="11478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8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of Kickstarter Projects.xlsx]Success &amp; Failure Monthwise!PivotTable14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'Success &amp; Failure Monthwise'!$B$4:$B$5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&amp; Failure Monthwise'!$A$6:$A$18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&amp; Failure Monthwise'!$B$6:$B$18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A-6E4B-B8EB-A14E297F12C9}"/>
            </c:ext>
          </c:extLst>
        </c:ser>
        <c:ser>
          <c:idx val="1"/>
          <c:order val="1"/>
          <c:tx>
            <c:strRef>
              <c:f>'Success &amp; Failure Monthwise'!$C$4:$C$5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&amp; Failure Monthwise'!$A$6:$A$18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&amp; Failure Monthwise'!$C$6:$C$18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A-6E4B-B8EB-A14E297F12C9}"/>
            </c:ext>
          </c:extLst>
        </c:ser>
        <c:ser>
          <c:idx val="2"/>
          <c:order val="2"/>
          <c:tx>
            <c:strRef>
              <c:f>'Success &amp; Failure Monthwise'!$D$4:$D$5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&amp; Failure Monthwise'!$A$6:$A$18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&amp; Failure Monthwise'!$D$6:$D$18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EA-6E4B-B8EB-A14E297F1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819488"/>
        <c:axId val="1278821120"/>
      </c:lineChart>
      <c:catAx>
        <c:axId val="127881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21120"/>
        <c:crosses val="autoZero"/>
        <c:auto val="1"/>
        <c:lblAlgn val="ctr"/>
        <c:lblOffset val="100"/>
        <c:noMultiLvlLbl val="0"/>
      </c:catAx>
      <c:valAx>
        <c:axId val="12788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Success Rate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&amp; Failure Rate Per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&amp; Failure Rate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&amp; Failure Rate 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0.42335766423357662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0.20599250936329588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5-6045-8A90-B9A49A846F1A}"/>
            </c:ext>
          </c:extLst>
        </c:ser>
        <c:ser>
          <c:idx val="1"/>
          <c:order val="1"/>
          <c:tx>
            <c:strRef>
              <c:f>'Success &amp; Failure Rate Per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&amp; Failure Rate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&amp; Failure Rate 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0.43065693430656932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0.7415730337078652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5-6045-8A90-B9A49A846F1A}"/>
            </c:ext>
          </c:extLst>
        </c:ser>
        <c:ser>
          <c:idx val="2"/>
          <c:order val="2"/>
          <c:tx>
            <c:strRef>
              <c:f>'Success &amp; Failure Rate Per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&amp; Failure Rate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&amp; Failure Rate 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0.145985401459854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5.2434456928838954E-2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5-6045-8A90-B9A49A846F1A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95929936"/>
        <c:axId val="1795237024"/>
      </c:lineChart>
      <c:catAx>
        <c:axId val="17959299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37024"/>
        <c:crosses val="autoZero"/>
        <c:auto val="1"/>
        <c:lblAlgn val="ctr"/>
        <c:lblOffset val="100"/>
        <c:noMultiLvlLbl val="0"/>
      </c:catAx>
      <c:valAx>
        <c:axId val="1795237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2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3_1">
  <dgm:title val=""/>
  <dgm:desc val=""/>
  <dgm:catLst>
    <dgm:cat type="accent3" pri="11100"/>
  </dgm:catLst>
  <dgm:styleLbl name="node0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lignNode1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accent3">
        <a:shade val="80000"/>
      </a:schemeClr>
    </dgm:linClrLst>
    <dgm:effectClrLst/>
    <dgm:txLinClrLst/>
    <dgm:txFillClrLst/>
    <dgm:txEffectClrLst/>
  </dgm:styleLbl>
  <dgm:styleLbl name="node2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3">
        <a:tint val="4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4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4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accent3">
        <a:alpha val="4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accent3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accent3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accent3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accent3">
        <a:alpha val="90000"/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5BF4F25-A3B7-644D-8791-68D39160E550}" type="doc">
      <dgm:prSet loTypeId="urn:microsoft.com/office/officeart/2005/8/layout/pyramid2" loCatId="" qsTypeId="urn:microsoft.com/office/officeart/2005/8/quickstyle/3d2" qsCatId="3D" csTypeId="urn:microsoft.com/office/officeart/2005/8/colors/accent3_2" csCatId="accent3" phldr="1"/>
      <dgm:spPr/>
      <dgm:t>
        <a:bodyPr/>
        <a:lstStyle/>
        <a:p>
          <a:endParaRPr lang="en-US"/>
        </a:p>
      </dgm:t>
    </dgm:pt>
    <dgm:pt modelId="{A03BFD62-58C5-EF4C-B345-06B9BE6DF1F4}">
      <dgm:prSet phldrT="[Text]"/>
      <dgm:spPr/>
      <dgm:t>
        <a:bodyPr/>
        <a:lstStyle/>
        <a:p>
          <a:r>
            <a:rPr lang="en-US"/>
            <a:t>Project Success Rate is higher for low Investment</a:t>
          </a:r>
        </a:p>
      </dgm:t>
    </dgm:pt>
    <dgm:pt modelId="{BFD9BBA8-907A-9345-A65F-FEE79F261704}" type="parTrans" cxnId="{FD9B8E54-7DFE-8A4A-BB95-CDB29CC2E742}">
      <dgm:prSet/>
      <dgm:spPr/>
      <dgm:t>
        <a:bodyPr/>
        <a:lstStyle/>
        <a:p>
          <a:endParaRPr lang="en-US"/>
        </a:p>
      </dgm:t>
    </dgm:pt>
    <dgm:pt modelId="{CF154310-C0FE-D045-9EEF-5F1C94712FFF}" type="sibTrans" cxnId="{FD9B8E54-7DFE-8A4A-BB95-CDB29CC2E742}">
      <dgm:prSet/>
      <dgm:spPr/>
      <dgm:t>
        <a:bodyPr/>
        <a:lstStyle/>
        <a:p>
          <a:endParaRPr lang="en-US"/>
        </a:p>
      </dgm:t>
    </dgm:pt>
    <dgm:pt modelId="{60F2EFF1-2937-FC4F-B5D8-062E5F593C9E}">
      <dgm:prSet phldrT="[Text]"/>
      <dgm:spPr/>
      <dgm:t>
        <a:bodyPr/>
        <a:lstStyle/>
        <a:p>
          <a:r>
            <a:rPr lang="en-US"/>
            <a:t>The Lower the Investmen, The higher the success Rate</a:t>
          </a:r>
        </a:p>
      </dgm:t>
    </dgm:pt>
    <dgm:pt modelId="{84F7310E-1768-DD4B-ACA9-AB21CC0C1C02}" type="parTrans" cxnId="{BC899563-D525-B546-8E6B-54030DD10ED0}">
      <dgm:prSet/>
      <dgm:spPr/>
      <dgm:t>
        <a:bodyPr/>
        <a:lstStyle/>
        <a:p>
          <a:endParaRPr lang="en-US"/>
        </a:p>
      </dgm:t>
    </dgm:pt>
    <dgm:pt modelId="{100DDC7A-D8CD-EE43-BCC5-2658E5376EFA}" type="sibTrans" cxnId="{BC899563-D525-B546-8E6B-54030DD10ED0}">
      <dgm:prSet/>
      <dgm:spPr/>
      <dgm:t>
        <a:bodyPr/>
        <a:lstStyle/>
        <a:p>
          <a:endParaRPr lang="en-US"/>
        </a:p>
      </dgm:t>
    </dgm:pt>
    <dgm:pt modelId="{4587C414-16CC-9C4E-9B33-98F23F26FC6B}">
      <dgm:prSet phldrT="[Text]"/>
      <dgm:spPr/>
      <dgm:t>
        <a:bodyPr/>
        <a:lstStyle/>
        <a:p>
          <a:r>
            <a:rPr lang="en-US"/>
            <a:t>Monthwise Success rate Do NOT depend on cancellation.</a:t>
          </a:r>
        </a:p>
      </dgm:t>
    </dgm:pt>
    <dgm:pt modelId="{3CB4CC2C-B979-3F4F-B800-B0CB07DBCBB4}" type="parTrans" cxnId="{E6B43350-CEF4-C548-94BA-50CD0D10BBB4}">
      <dgm:prSet/>
      <dgm:spPr/>
      <dgm:t>
        <a:bodyPr/>
        <a:lstStyle/>
        <a:p>
          <a:endParaRPr lang="en-US"/>
        </a:p>
      </dgm:t>
    </dgm:pt>
    <dgm:pt modelId="{318C097C-25D3-274E-92FE-E46CB9739736}" type="sibTrans" cxnId="{E6B43350-CEF4-C548-94BA-50CD0D10BBB4}">
      <dgm:prSet/>
      <dgm:spPr/>
      <dgm:t>
        <a:bodyPr/>
        <a:lstStyle/>
        <a:p>
          <a:endParaRPr lang="en-US"/>
        </a:p>
      </dgm:t>
    </dgm:pt>
    <dgm:pt modelId="{DF437E95-0CA8-D942-B815-DEA75B686733}">
      <dgm:prSet phldrT="[Text]"/>
      <dgm:spPr/>
      <dgm:t>
        <a:bodyPr/>
        <a:lstStyle/>
        <a:p>
          <a:r>
            <a:rPr lang="en-US"/>
            <a:t>The Sucess Rate goes downward towards the end of the year.</a:t>
          </a:r>
        </a:p>
      </dgm:t>
    </dgm:pt>
    <dgm:pt modelId="{815D2AE9-813E-734F-81C8-1EF99DB45302}" type="parTrans" cxnId="{FD0CCE2F-5F09-4941-AA32-F5C0CE679713}">
      <dgm:prSet/>
      <dgm:spPr/>
      <dgm:t>
        <a:bodyPr/>
        <a:lstStyle/>
        <a:p>
          <a:endParaRPr lang="en-US"/>
        </a:p>
      </dgm:t>
    </dgm:pt>
    <dgm:pt modelId="{B21D7331-191F-1F44-BB8B-C5FF46FA2F50}" type="sibTrans" cxnId="{FD0CCE2F-5F09-4941-AA32-F5C0CE679713}">
      <dgm:prSet/>
      <dgm:spPr/>
      <dgm:t>
        <a:bodyPr/>
        <a:lstStyle/>
        <a:p>
          <a:endParaRPr lang="en-US"/>
        </a:p>
      </dgm:t>
    </dgm:pt>
    <dgm:pt modelId="{3C9BDA8C-6CF0-5D4A-ABC5-A67127B54A07}">
      <dgm:prSet phldrT="[Text]"/>
      <dgm:spPr/>
      <dgm:t>
        <a:bodyPr/>
        <a:lstStyle/>
        <a:p>
          <a:r>
            <a:rPr lang="en-US"/>
            <a:t>In a Category - Music, </a:t>
          </a:r>
          <a:r>
            <a:rPr lang="en-US" baseline="0"/>
            <a:t>Games and Theatre is better choice to Invest </a:t>
          </a:r>
          <a:endParaRPr lang="en-US"/>
        </a:p>
      </dgm:t>
    </dgm:pt>
    <dgm:pt modelId="{D2917048-6658-6343-889F-7C5375DBDA18}" type="parTrans" cxnId="{9FB7212D-FFAC-1143-B225-48D34604E126}">
      <dgm:prSet/>
      <dgm:spPr/>
      <dgm:t>
        <a:bodyPr/>
        <a:lstStyle/>
        <a:p>
          <a:endParaRPr lang="en-US"/>
        </a:p>
      </dgm:t>
    </dgm:pt>
    <dgm:pt modelId="{67924699-9C22-064F-B549-2E53D2057A64}" type="sibTrans" cxnId="{9FB7212D-FFAC-1143-B225-48D34604E126}">
      <dgm:prSet/>
      <dgm:spPr/>
      <dgm:t>
        <a:bodyPr/>
        <a:lstStyle/>
        <a:p>
          <a:endParaRPr lang="en-US"/>
        </a:p>
      </dgm:t>
    </dgm:pt>
    <dgm:pt modelId="{C5A90827-047A-934F-B32C-ECD1FEC588AB}">
      <dgm:prSet phldrT="[Text]"/>
      <dgm:spPr/>
      <dgm:t>
        <a:bodyPr/>
        <a:lstStyle/>
        <a:p>
          <a:r>
            <a:rPr lang="en-US"/>
            <a:t>Investment can make profit for the Film  Category also - spcifically for the Documentart Sub Category</a:t>
          </a:r>
        </a:p>
      </dgm:t>
    </dgm:pt>
    <dgm:pt modelId="{904E1EA9-9222-5248-8AE5-88EA46C600E1}" type="parTrans" cxnId="{A9C3A360-A0C8-AE48-B9A6-5D62175767A2}">
      <dgm:prSet/>
      <dgm:spPr/>
      <dgm:t>
        <a:bodyPr/>
        <a:lstStyle/>
        <a:p>
          <a:endParaRPr lang="en-US"/>
        </a:p>
      </dgm:t>
    </dgm:pt>
    <dgm:pt modelId="{42D5CF82-F19C-3C4B-B650-BD0489411874}" type="sibTrans" cxnId="{A9C3A360-A0C8-AE48-B9A6-5D62175767A2}">
      <dgm:prSet/>
      <dgm:spPr/>
      <dgm:t>
        <a:bodyPr/>
        <a:lstStyle/>
        <a:p>
          <a:endParaRPr lang="en-US"/>
        </a:p>
      </dgm:t>
    </dgm:pt>
    <dgm:pt modelId="{BFA08FCB-23C0-D342-BC83-9FA1D5A3AB07}">
      <dgm:prSet phldrT="[Text]"/>
      <dgm:spPr/>
      <dgm:t>
        <a:bodyPr/>
        <a:lstStyle/>
        <a:p>
          <a:r>
            <a:rPr lang="en-US"/>
            <a:t>Failure Rate is high on higher Investment</a:t>
          </a:r>
        </a:p>
      </dgm:t>
    </dgm:pt>
    <dgm:pt modelId="{CA76F675-A183-3B4A-8A77-DD8B816EAC0F}" type="parTrans" cxnId="{F7C65D5A-DFDD-CD41-8B53-EFA5D3385B92}">
      <dgm:prSet/>
      <dgm:spPr/>
      <dgm:t>
        <a:bodyPr/>
        <a:lstStyle/>
        <a:p>
          <a:endParaRPr lang="en-US"/>
        </a:p>
      </dgm:t>
    </dgm:pt>
    <dgm:pt modelId="{849E74E4-BE61-7A47-A644-92E6C35AD81A}" type="sibTrans" cxnId="{F7C65D5A-DFDD-CD41-8B53-EFA5D3385B92}">
      <dgm:prSet/>
      <dgm:spPr/>
      <dgm:t>
        <a:bodyPr/>
        <a:lstStyle/>
        <a:p>
          <a:endParaRPr lang="en-US"/>
        </a:p>
      </dgm:t>
    </dgm:pt>
    <dgm:pt modelId="{6B145917-EBA1-A145-8A6E-58BC0BB9385B}">
      <dgm:prSet/>
      <dgm:spPr/>
      <dgm:t>
        <a:bodyPr/>
        <a:lstStyle/>
        <a:p>
          <a:r>
            <a:rPr lang="en-US"/>
            <a:t>CONCLUSION</a:t>
          </a:r>
        </a:p>
      </dgm:t>
    </dgm:pt>
    <dgm:pt modelId="{950DCAED-0233-964F-9189-1ABA8E583ED7}" type="parTrans" cxnId="{E10FA7B2-446C-8846-94BC-1375A861DF92}">
      <dgm:prSet/>
      <dgm:spPr/>
      <dgm:t>
        <a:bodyPr/>
        <a:lstStyle/>
        <a:p>
          <a:endParaRPr lang="en-US"/>
        </a:p>
      </dgm:t>
    </dgm:pt>
    <dgm:pt modelId="{049A2849-7A41-394F-AD4A-C27B3BB6A5A2}" type="sibTrans" cxnId="{E10FA7B2-446C-8846-94BC-1375A861DF92}">
      <dgm:prSet/>
      <dgm:spPr/>
      <dgm:t>
        <a:bodyPr/>
        <a:lstStyle/>
        <a:p>
          <a:endParaRPr lang="en-US"/>
        </a:p>
      </dgm:t>
    </dgm:pt>
    <dgm:pt modelId="{83BAE98B-C8C9-524B-81F7-9566D4135C51}" type="pres">
      <dgm:prSet presAssocID="{25BF4F25-A3B7-644D-8791-68D39160E550}" presName="compositeShape" presStyleCnt="0">
        <dgm:presLayoutVars>
          <dgm:dir/>
          <dgm:resizeHandles/>
        </dgm:presLayoutVars>
      </dgm:prSet>
      <dgm:spPr/>
    </dgm:pt>
    <dgm:pt modelId="{571FE9CF-30C3-E140-8CED-5BE3B0BBF856}" type="pres">
      <dgm:prSet presAssocID="{25BF4F25-A3B7-644D-8791-68D39160E550}" presName="pyramid" presStyleLbl="node1" presStyleIdx="0" presStyleCnt="1" custScaleX="127297"/>
      <dgm:spPr/>
    </dgm:pt>
    <dgm:pt modelId="{EBB8551A-0F67-2D4E-B49C-C8E1EE8DD088}" type="pres">
      <dgm:prSet presAssocID="{25BF4F25-A3B7-644D-8791-68D39160E550}" presName="theList" presStyleCnt="0"/>
      <dgm:spPr/>
    </dgm:pt>
    <dgm:pt modelId="{4ABDDAB7-1E37-4546-A8F0-E86DE6BFDF23}" type="pres">
      <dgm:prSet presAssocID="{A03BFD62-58C5-EF4C-B345-06B9BE6DF1F4}" presName="aNode" presStyleLbl="fgAcc1" presStyleIdx="0" presStyleCnt="4" custScaleX="99879" custScaleY="91422" custLinFactNeighborX="-391" custLinFactNeighborY="86215">
        <dgm:presLayoutVars>
          <dgm:bulletEnabled val="1"/>
        </dgm:presLayoutVars>
      </dgm:prSet>
      <dgm:spPr/>
    </dgm:pt>
    <dgm:pt modelId="{A83BFE73-FE82-7F41-833E-EC7238F139A1}" type="pres">
      <dgm:prSet presAssocID="{A03BFD62-58C5-EF4C-B345-06B9BE6DF1F4}" presName="aSpace" presStyleCnt="0"/>
      <dgm:spPr/>
    </dgm:pt>
    <dgm:pt modelId="{F7BCD0A7-B723-1C4D-AF54-8808A7B0540E}" type="pres">
      <dgm:prSet presAssocID="{4587C414-16CC-9C4E-9B33-98F23F26FC6B}" presName="aNode" presStyleLbl="fgAcc1" presStyleIdx="1" presStyleCnt="4" custScaleX="99096" custScaleY="84918" custLinFactY="4264" custLinFactNeighborX="-391" custLinFactNeighborY="100000">
        <dgm:presLayoutVars>
          <dgm:bulletEnabled val="1"/>
        </dgm:presLayoutVars>
      </dgm:prSet>
      <dgm:spPr/>
    </dgm:pt>
    <dgm:pt modelId="{056B4240-877A-F044-87F4-4617692269DB}" type="pres">
      <dgm:prSet presAssocID="{4587C414-16CC-9C4E-9B33-98F23F26FC6B}" presName="aSpace" presStyleCnt="0"/>
      <dgm:spPr/>
    </dgm:pt>
    <dgm:pt modelId="{293AB972-4BE1-AB45-B5F2-02FA7B094D9E}" type="pres">
      <dgm:prSet presAssocID="{3C9BDA8C-6CF0-5D4A-ABC5-A67127B54A07}" presName="aNode" presStyleLbl="fgAcc1" presStyleIdx="2" presStyleCnt="4" custLinFactY="6659" custLinFactNeighborX="-783" custLinFactNeighborY="100000">
        <dgm:presLayoutVars>
          <dgm:bulletEnabled val="1"/>
        </dgm:presLayoutVars>
      </dgm:prSet>
      <dgm:spPr/>
    </dgm:pt>
    <dgm:pt modelId="{BC5DFECA-BEF4-0C43-9C60-C1C6AC9F67D7}" type="pres">
      <dgm:prSet presAssocID="{3C9BDA8C-6CF0-5D4A-ABC5-A67127B54A07}" presName="aSpace" presStyleCnt="0"/>
      <dgm:spPr/>
    </dgm:pt>
    <dgm:pt modelId="{DE627CF6-9018-3949-B58D-7399B0CBF5F0}" type="pres">
      <dgm:prSet presAssocID="{6B145917-EBA1-A145-8A6E-58BC0BB9385B}" presName="aNode" presStyleLbl="fgAcc1" presStyleIdx="3" presStyleCnt="4" custScaleX="60499" custScaleY="32118" custLinFactNeighborX="-88150" custLinFactNeighborY="96924">
        <dgm:presLayoutVars>
          <dgm:bulletEnabled val="1"/>
        </dgm:presLayoutVars>
      </dgm:prSet>
      <dgm:spPr/>
    </dgm:pt>
    <dgm:pt modelId="{169BE2AE-EEA7-9F43-B853-578B813F2C12}" type="pres">
      <dgm:prSet presAssocID="{6B145917-EBA1-A145-8A6E-58BC0BB9385B}" presName="aSpace" presStyleCnt="0"/>
      <dgm:spPr/>
    </dgm:pt>
  </dgm:ptLst>
  <dgm:cxnLst>
    <dgm:cxn modelId="{B17BE115-4D86-D343-9646-F37987321110}" type="presOf" srcId="{BFA08FCB-23C0-D342-BC83-9FA1D5A3AB07}" destId="{4ABDDAB7-1E37-4546-A8F0-E86DE6BFDF23}" srcOrd="0" destOrd="2" presId="urn:microsoft.com/office/officeart/2005/8/layout/pyramid2"/>
    <dgm:cxn modelId="{FCF57328-3D8B-9843-A351-AB9A7E988B57}" type="presOf" srcId="{DF437E95-0CA8-D942-B815-DEA75B686733}" destId="{F7BCD0A7-B723-1C4D-AF54-8808A7B0540E}" srcOrd="0" destOrd="1" presId="urn:microsoft.com/office/officeart/2005/8/layout/pyramid2"/>
    <dgm:cxn modelId="{9FB7212D-FFAC-1143-B225-48D34604E126}" srcId="{25BF4F25-A3B7-644D-8791-68D39160E550}" destId="{3C9BDA8C-6CF0-5D4A-ABC5-A67127B54A07}" srcOrd="2" destOrd="0" parTransId="{D2917048-6658-6343-889F-7C5375DBDA18}" sibTransId="{67924699-9C22-064F-B549-2E53D2057A64}"/>
    <dgm:cxn modelId="{FD0CCE2F-5F09-4941-AA32-F5C0CE679713}" srcId="{4587C414-16CC-9C4E-9B33-98F23F26FC6B}" destId="{DF437E95-0CA8-D942-B815-DEA75B686733}" srcOrd="0" destOrd="0" parTransId="{815D2AE9-813E-734F-81C8-1EF99DB45302}" sibTransId="{B21D7331-191F-1F44-BB8B-C5FF46FA2F50}"/>
    <dgm:cxn modelId="{6E18D132-5834-EB4E-BD55-3A208EBBF0CB}" type="presOf" srcId="{3C9BDA8C-6CF0-5D4A-ABC5-A67127B54A07}" destId="{293AB972-4BE1-AB45-B5F2-02FA7B094D9E}" srcOrd="0" destOrd="0" presId="urn:microsoft.com/office/officeart/2005/8/layout/pyramid2"/>
    <dgm:cxn modelId="{260C6534-A54B-9C4F-B1C1-79DF88EDCD70}" type="presOf" srcId="{4587C414-16CC-9C4E-9B33-98F23F26FC6B}" destId="{F7BCD0A7-B723-1C4D-AF54-8808A7B0540E}" srcOrd="0" destOrd="0" presId="urn:microsoft.com/office/officeart/2005/8/layout/pyramid2"/>
    <dgm:cxn modelId="{E6B43350-CEF4-C548-94BA-50CD0D10BBB4}" srcId="{25BF4F25-A3B7-644D-8791-68D39160E550}" destId="{4587C414-16CC-9C4E-9B33-98F23F26FC6B}" srcOrd="1" destOrd="0" parTransId="{3CB4CC2C-B979-3F4F-B800-B0CB07DBCBB4}" sibTransId="{318C097C-25D3-274E-92FE-E46CB9739736}"/>
    <dgm:cxn modelId="{FD9B8E54-7DFE-8A4A-BB95-CDB29CC2E742}" srcId="{25BF4F25-A3B7-644D-8791-68D39160E550}" destId="{A03BFD62-58C5-EF4C-B345-06B9BE6DF1F4}" srcOrd="0" destOrd="0" parTransId="{BFD9BBA8-907A-9345-A65F-FEE79F261704}" sibTransId="{CF154310-C0FE-D045-9EEF-5F1C94712FFF}"/>
    <dgm:cxn modelId="{F7C65D5A-DFDD-CD41-8B53-EFA5D3385B92}" srcId="{A03BFD62-58C5-EF4C-B345-06B9BE6DF1F4}" destId="{BFA08FCB-23C0-D342-BC83-9FA1D5A3AB07}" srcOrd="1" destOrd="0" parTransId="{CA76F675-A183-3B4A-8A77-DD8B816EAC0F}" sibTransId="{849E74E4-BE61-7A47-A644-92E6C35AD81A}"/>
    <dgm:cxn modelId="{76E0DE5D-4CC9-0B42-932D-30E9F3955423}" type="presOf" srcId="{6B145917-EBA1-A145-8A6E-58BC0BB9385B}" destId="{DE627CF6-9018-3949-B58D-7399B0CBF5F0}" srcOrd="0" destOrd="0" presId="urn:microsoft.com/office/officeart/2005/8/layout/pyramid2"/>
    <dgm:cxn modelId="{A9C3A360-A0C8-AE48-B9A6-5D62175767A2}" srcId="{3C9BDA8C-6CF0-5D4A-ABC5-A67127B54A07}" destId="{C5A90827-047A-934F-B32C-ECD1FEC588AB}" srcOrd="0" destOrd="0" parTransId="{904E1EA9-9222-5248-8AE5-88EA46C600E1}" sibTransId="{42D5CF82-F19C-3C4B-B650-BD0489411874}"/>
    <dgm:cxn modelId="{BC899563-D525-B546-8E6B-54030DD10ED0}" srcId="{A03BFD62-58C5-EF4C-B345-06B9BE6DF1F4}" destId="{60F2EFF1-2937-FC4F-B5D8-062E5F593C9E}" srcOrd="0" destOrd="0" parTransId="{84F7310E-1768-DD4B-ACA9-AB21CC0C1C02}" sibTransId="{100DDC7A-D8CD-EE43-BCC5-2658E5376EFA}"/>
    <dgm:cxn modelId="{27AA6784-0F93-8B47-9CB6-88CC47BCC307}" type="presOf" srcId="{25BF4F25-A3B7-644D-8791-68D39160E550}" destId="{83BAE98B-C8C9-524B-81F7-9566D4135C51}" srcOrd="0" destOrd="0" presId="urn:microsoft.com/office/officeart/2005/8/layout/pyramid2"/>
    <dgm:cxn modelId="{9C910991-2337-904A-8569-EBAD1CC047B2}" type="presOf" srcId="{C5A90827-047A-934F-B32C-ECD1FEC588AB}" destId="{293AB972-4BE1-AB45-B5F2-02FA7B094D9E}" srcOrd="0" destOrd="1" presId="urn:microsoft.com/office/officeart/2005/8/layout/pyramid2"/>
    <dgm:cxn modelId="{E10FA7B2-446C-8846-94BC-1375A861DF92}" srcId="{25BF4F25-A3B7-644D-8791-68D39160E550}" destId="{6B145917-EBA1-A145-8A6E-58BC0BB9385B}" srcOrd="3" destOrd="0" parTransId="{950DCAED-0233-964F-9189-1ABA8E583ED7}" sibTransId="{049A2849-7A41-394F-AD4A-C27B3BB6A5A2}"/>
    <dgm:cxn modelId="{28E496CA-AA07-2649-8AB2-AC65E608AFD5}" type="presOf" srcId="{60F2EFF1-2937-FC4F-B5D8-062E5F593C9E}" destId="{4ABDDAB7-1E37-4546-A8F0-E86DE6BFDF23}" srcOrd="0" destOrd="1" presId="urn:microsoft.com/office/officeart/2005/8/layout/pyramid2"/>
    <dgm:cxn modelId="{F2A500E7-EF0C-FF41-B15B-0D7B3C124BB0}" type="presOf" srcId="{A03BFD62-58C5-EF4C-B345-06B9BE6DF1F4}" destId="{4ABDDAB7-1E37-4546-A8F0-E86DE6BFDF23}" srcOrd="0" destOrd="0" presId="urn:microsoft.com/office/officeart/2005/8/layout/pyramid2"/>
    <dgm:cxn modelId="{F365A6B1-CC9B-EE47-9461-601DB3562022}" type="presParOf" srcId="{83BAE98B-C8C9-524B-81F7-9566D4135C51}" destId="{571FE9CF-30C3-E140-8CED-5BE3B0BBF856}" srcOrd="0" destOrd="0" presId="urn:microsoft.com/office/officeart/2005/8/layout/pyramid2"/>
    <dgm:cxn modelId="{65B1A0A4-88BA-6B4E-B952-C6AA8ADAD244}" type="presParOf" srcId="{83BAE98B-C8C9-524B-81F7-9566D4135C51}" destId="{EBB8551A-0F67-2D4E-B49C-C8E1EE8DD088}" srcOrd="1" destOrd="0" presId="urn:microsoft.com/office/officeart/2005/8/layout/pyramid2"/>
    <dgm:cxn modelId="{66C075C0-3F06-774B-A191-81471534D160}" type="presParOf" srcId="{EBB8551A-0F67-2D4E-B49C-C8E1EE8DD088}" destId="{4ABDDAB7-1E37-4546-A8F0-E86DE6BFDF23}" srcOrd="0" destOrd="0" presId="urn:microsoft.com/office/officeart/2005/8/layout/pyramid2"/>
    <dgm:cxn modelId="{5BB70E99-56CA-1248-8E0E-B3D2232B4A20}" type="presParOf" srcId="{EBB8551A-0F67-2D4E-B49C-C8E1EE8DD088}" destId="{A83BFE73-FE82-7F41-833E-EC7238F139A1}" srcOrd="1" destOrd="0" presId="urn:microsoft.com/office/officeart/2005/8/layout/pyramid2"/>
    <dgm:cxn modelId="{FA6C9059-C6F9-DE47-B32D-22D43ED06805}" type="presParOf" srcId="{EBB8551A-0F67-2D4E-B49C-C8E1EE8DD088}" destId="{F7BCD0A7-B723-1C4D-AF54-8808A7B0540E}" srcOrd="2" destOrd="0" presId="urn:microsoft.com/office/officeart/2005/8/layout/pyramid2"/>
    <dgm:cxn modelId="{D96BDC2F-CFC2-AF4C-A541-E11896EADFC0}" type="presParOf" srcId="{EBB8551A-0F67-2D4E-B49C-C8E1EE8DD088}" destId="{056B4240-877A-F044-87F4-4617692269DB}" srcOrd="3" destOrd="0" presId="urn:microsoft.com/office/officeart/2005/8/layout/pyramid2"/>
    <dgm:cxn modelId="{CF450FB6-B886-4640-8466-F0F7C07A6C9D}" type="presParOf" srcId="{EBB8551A-0F67-2D4E-B49C-C8E1EE8DD088}" destId="{293AB972-4BE1-AB45-B5F2-02FA7B094D9E}" srcOrd="4" destOrd="0" presId="urn:microsoft.com/office/officeart/2005/8/layout/pyramid2"/>
    <dgm:cxn modelId="{98CD512E-A2DE-244A-93B2-C4E511C3CE52}" type="presParOf" srcId="{EBB8551A-0F67-2D4E-B49C-C8E1EE8DD088}" destId="{BC5DFECA-BEF4-0C43-9C60-C1C6AC9F67D7}" srcOrd="5" destOrd="0" presId="urn:microsoft.com/office/officeart/2005/8/layout/pyramid2"/>
    <dgm:cxn modelId="{DFC29BB5-8F58-B84D-8293-229DFB04C8AA}" type="presParOf" srcId="{EBB8551A-0F67-2D4E-B49C-C8E1EE8DD088}" destId="{DE627CF6-9018-3949-B58D-7399B0CBF5F0}" srcOrd="6" destOrd="0" presId="urn:microsoft.com/office/officeart/2005/8/layout/pyramid2"/>
    <dgm:cxn modelId="{505A1DD2-757E-F14C-9142-92DFBD8BDB45}" type="presParOf" srcId="{EBB8551A-0F67-2D4E-B49C-C8E1EE8DD088}" destId="{169BE2AE-EEA7-9F43-B853-578B813F2C12}" srcOrd="7" destOrd="0" presId="urn:microsoft.com/office/officeart/2005/8/layout/pyramid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2B51CB1-018D-A345-ACB5-D07DF4F1BC4F}" type="doc">
      <dgm:prSet loTypeId="urn:microsoft.com/office/officeart/2005/8/layout/funnel1" loCatId="" qsTypeId="urn:microsoft.com/office/officeart/2005/8/quickstyle/3d1" qsCatId="3D" csTypeId="urn:microsoft.com/office/officeart/2005/8/colors/accent3_1" csCatId="accent3" phldr="1"/>
      <dgm:spPr/>
      <dgm:t>
        <a:bodyPr/>
        <a:lstStyle/>
        <a:p>
          <a:endParaRPr lang="en-US"/>
        </a:p>
      </dgm:t>
    </dgm:pt>
    <dgm:pt modelId="{880DCB3C-46ED-3241-8EA1-C822D39C9BCF}">
      <dgm:prSet phldrT="[Text]"/>
      <dgm:spPr/>
      <dgm:t>
        <a:bodyPr/>
        <a:lstStyle/>
        <a:p>
          <a:r>
            <a:rPr lang="en-US"/>
            <a:t>High Variables in the data set</a:t>
          </a:r>
        </a:p>
      </dgm:t>
    </dgm:pt>
    <dgm:pt modelId="{0703D780-24C3-E54A-B752-1E2095A165A9}" type="parTrans" cxnId="{46488EC3-074D-7342-9184-8B1098E26A26}">
      <dgm:prSet/>
      <dgm:spPr/>
      <dgm:t>
        <a:bodyPr/>
        <a:lstStyle/>
        <a:p>
          <a:endParaRPr lang="en-US"/>
        </a:p>
      </dgm:t>
    </dgm:pt>
    <dgm:pt modelId="{95A0D4AD-ED76-AE43-8DB8-D27EEA5BC024}" type="sibTrans" cxnId="{46488EC3-074D-7342-9184-8B1098E26A26}">
      <dgm:prSet/>
      <dgm:spPr/>
      <dgm:t>
        <a:bodyPr/>
        <a:lstStyle/>
        <a:p>
          <a:endParaRPr lang="en-US"/>
        </a:p>
      </dgm:t>
    </dgm:pt>
    <dgm:pt modelId="{DEDE9583-6EA9-444F-BD21-D0E9AABD3FC1}">
      <dgm:prSet phldrT="[Text]"/>
      <dgm:spPr/>
      <dgm:t>
        <a:bodyPr/>
        <a:lstStyle/>
        <a:p>
          <a:r>
            <a:rPr lang="en-US"/>
            <a:t>Descriptive Data Set</a:t>
          </a:r>
        </a:p>
      </dgm:t>
    </dgm:pt>
    <dgm:pt modelId="{BACA43E7-1CEF-D140-B223-57E86297F3EC}" type="parTrans" cxnId="{009C433E-BFFC-7B48-BC7C-31893BA916D7}">
      <dgm:prSet/>
      <dgm:spPr/>
      <dgm:t>
        <a:bodyPr/>
        <a:lstStyle/>
        <a:p>
          <a:endParaRPr lang="en-US"/>
        </a:p>
      </dgm:t>
    </dgm:pt>
    <dgm:pt modelId="{DB477A36-2B88-DD4C-829E-323266E20312}" type="sibTrans" cxnId="{009C433E-BFFC-7B48-BC7C-31893BA916D7}">
      <dgm:prSet/>
      <dgm:spPr/>
      <dgm:t>
        <a:bodyPr/>
        <a:lstStyle/>
        <a:p>
          <a:endParaRPr lang="en-US"/>
        </a:p>
      </dgm:t>
    </dgm:pt>
    <dgm:pt modelId="{3AD0FC5B-567D-3F41-8459-6EF03AE766C2}">
      <dgm:prSet phldrT="[Text]"/>
      <dgm:spPr/>
      <dgm:t>
        <a:bodyPr/>
        <a:lstStyle/>
        <a:p>
          <a:r>
            <a:rPr lang="en-US"/>
            <a:t>Qualitative aspect is not covered - Which is very important for success rate</a:t>
          </a:r>
        </a:p>
      </dgm:t>
    </dgm:pt>
    <dgm:pt modelId="{42BF22F4-8D43-084C-8CD0-A56F6A12CF5E}" type="parTrans" cxnId="{463CF942-A43B-154C-8905-4FA1EEEDFDE0}">
      <dgm:prSet/>
      <dgm:spPr/>
      <dgm:t>
        <a:bodyPr/>
        <a:lstStyle/>
        <a:p>
          <a:endParaRPr lang="en-US"/>
        </a:p>
      </dgm:t>
    </dgm:pt>
    <dgm:pt modelId="{405897ED-D4D9-7E44-93E8-F1AC831AD074}" type="sibTrans" cxnId="{463CF942-A43B-154C-8905-4FA1EEEDFDE0}">
      <dgm:prSet/>
      <dgm:spPr/>
      <dgm:t>
        <a:bodyPr/>
        <a:lstStyle/>
        <a:p>
          <a:endParaRPr lang="en-US"/>
        </a:p>
      </dgm:t>
    </dgm:pt>
    <dgm:pt modelId="{ECD3444A-5E09-EE47-950C-BE4F5486472C}">
      <dgm:prSet phldrT="[Text]"/>
      <dgm:spPr/>
      <dgm:t>
        <a:bodyPr/>
        <a:lstStyle/>
        <a:p>
          <a:r>
            <a:rPr lang="en-US"/>
            <a:t>Limitations of this Dataset</a:t>
          </a:r>
        </a:p>
      </dgm:t>
    </dgm:pt>
    <dgm:pt modelId="{D7662614-0BA7-F94D-820E-6E9A07B23AF6}" type="parTrans" cxnId="{4C87BE82-EB01-C843-A434-1DE2C1CD810E}">
      <dgm:prSet/>
      <dgm:spPr/>
      <dgm:t>
        <a:bodyPr/>
        <a:lstStyle/>
        <a:p>
          <a:endParaRPr lang="en-US"/>
        </a:p>
      </dgm:t>
    </dgm:pt>
    <dgm:pt modelId="{E52EA784-C604-7C48-82E7-85A3DE700F2D}" type="sibTrans" cxnId="{4C87BE82-EB01-C843-A434-1DE2C1CD810E}">
      <dgm:prSet/>
      <dgm:spPr/>
      <dgm:t>
        <a:bodyPr/>
        <a:lstStyle/>
        <a:p>
          <a:endParaRPr lang="en-US"/>
        </a:p>
      </dgm:t>
    </dgm:pt>
    <dgm:pt modelId="{B134AA4A-72D7-9B45-9F8D-A8D95CA56338}" type="pres">
      <dgm:prSet presAssocID="{12B51CB1-018D-A345-ACB5-D07DF4F1BC4F}" presName="Name0" presStyleCnt="0">
        <dgm:presLayoutVars>
          <dgm:chMax val="4"/>
          <dgm:resizeHandles val="exact"/>
        </dgm:presLayoutVars>
      </dgm:prSet>
      <dgm:spPr/>
    </dgm:pt>
    <dgm:pt modelId="{E2FAC6A9-4795-9549-9FA7-D20242ED3D57}" type="pres">
      <dgm:prSet presAssocID="{12B51CB1-018D-A345-ACB5-D07DF4F1BC4F}" presName="ellipse" presStyleLbl="trBgShp" presStyleIdx="0" presStyleCnt="1" custScaleX="140565"/>
      <dgm:spPr/>
    </dgm:pt>
    <dgm:pt modelId="{C0C7EFE3-EA03-6849-9A11-0C8F7C4D4CA8}" type="pres">
      <dgm:prSet presAssocID="{12B51CB1-018D-A345-ACB5-D07DF4F1BC4F}" presName="arrow1" presStyleLbl="fgShp" presStyleIdx="0" presStyleCnt="1"/>
      <dgm:spPr/>
    </dgm:pt>
    <dgm:pt modelId="{A704F97E-D22B-1341-8419-8C21D6DEF98E}" type="pres">
      <dgm:prSet presAssocID="{12B51CB1-018D-A345-ACB5-D07DF4F1BC4F}" presName="rectangle" presStyleLbl="revTx" presStyleIdx="0" presStyleCnt="1" custScaleX="143210">
        <dgm:presLayoutVars>
          <dgm:bulletEnabled val="1"/>
        </dgm:presLayoutVars>
      </dgm:prSet>
      <dgm:spPr/>
    </dgm:pt>
    <dgm:pt modelId="{A5E9C900-94B0-AB42-A407-AE7225F536AF}" type="pres">
      <dgm:prSet presAssocID="{DEDE9583-6EA9-444F-BD21-D0E9AABD3FC1}" presName="item1" presStyleLbl="node1" presStyleIdx="0" presStyleCnt="3">
        <dgm:presLayoutVars>
          <dgm:bulletEnabled val="1"/>
        </dgm:presLayoutVars>
      </dgm:prSet>
      <dgm:spPr/>
    </dgm:pt>
    <dgm:pt modelId="{46C43B08-854D-FC4A-A555-F15BC02AF836}" type="pres">
      <dgm:prSet presAssocID="{3AD0FC5B-567D-3F41-8459-6EF03AE766C2}" presName="item2" presStyleLbl="node1" presStyleIdx="1" presStyleCnt="3" custScaleX="193827">
        <dgm:presLayoutVars>
          <dgm:bulletEnabled val="1"/>
        </dgm:presLayoutVars>
      </dgm:prSet>
      <dgm:spPr/>
    </dgm:pt>
    <dgm:pt modelId="{A9885958-71B9-0E4C-A246-A1D91C43BFE4}" type="pres">
      <dgm:prSet presAssocID="{ECD3444A-5E09-EE47-950C-BE4F5486472C}" presName="item3" presStyleLbl="node1" presStyleIdx="2" presStyleCnt="3" custScaleX="195822" custLinFactNeighborX="47007" custLinFactNeighborY="-1000">
        <dgm:presLayoutVars>
          <dgm:bulletEnabled val="1"/>
        </dgm:presLayoutVars>
      </dgm:prSet>
      <dgm:spPr/>
    </dgm:pt>
    <dgm:pt modelId="{EC997F09-D22B-8749-B1A5-A5DD61BE8EBA}" type="pres">
      <dgm:prSet presAssocID="{12B51CB1-018D-A345-ACB5-D07DF4F1BC4F}" presName="funnel" presStyleLbl="trAlignAcc1" presStyleIdx="0" presStyleCnt="1" custScaleX="145951"/>
      <dgm:spPr/>
    </dgm:pt>
  </dgm:ptLst>
  <dgm:cxnLst>
    <dgm:cxn modelId="{009C433E-BFFC-7B48-BC7C-31893BA916D7}" srcId="{12B51CB1-018D-A345-ACB5-D07DF4F1BC4F}" destId="{DEDE9583-6EA9-444F-BD21-D0E9AABD3FC1}" srcOrd="1" destOrd="0" parTransId="{BACA43E7-1CEF-D140-B223-57E86297F3EC}" sibTransId="{DB477A36-2B88-DD4C-829E-323266E20312}"/>
    <dgm:cxn modelId="{463CF942-A43B-154C-8905-4FA1EEEDFDE0}" srcId="{12B51CB1-018D-A345-ACB5-D07DF4F1BC4F}" destId="{3AD0FC5B-567D-3F41-8459-6EF03AE766C2}" srcOrd="2" destOrd="0" parTransId="{42BF22F4-8D43-084C-8CD0-A56F6A12CF5E}" sibTransId="{405897ED-D4D9-7E44-93E8-F1AC831AD074}"/>
    <dgm:cxn modelId="{9B1D8462-717B-D94C-8A1A-0544B602FEE1}" type="presOf" srcId="{12B51CB1-018D-A345-ACB5-D07DF4F1BC4F}" destId="{B134AA4A-72D7-9B45-9F8D-A8D95CA56338}" srcOrd="0" destOrd="0" presId="urn:microsoft.com/office/officeart/2005/8/layout/funnel1"/>
    <dgm:cxn modelId="{4C87BE82-EB01-C843-A434-1DE2C1CD810E}" srcId="{12B51CB1-018D-A345-ACB5-D07DF4F1BC4F}" destId="{ECD3444A-5E09-EE47-950C-BE4F5486472C}" srcOrd="3" destOrd="0" parTransId="{D7662614-0BA7-F94D-820E-6E9A07B23AF6}" sibTransId="{E52EA784-C604-7C48-82E7-85A3DE700F2D}"/>
    <dgm:cxn modelId="{E49A7083-DBCF-4942-8A5C-4B23D255C833}" type="presOf" srcId="{ECD3444A-5E09-EE47-950C-BE4F5486472C}" destId="{A704F97E-D22B-1341-8419-8C21D6DEF98E}" srcOrd="0" destOrd="0" presId="urn:microsoft.com/office/officeart/2005/8/layout/funnel1"/>
    <dgm:cxn modelId="{46488EC3-074D-7342-9184-8B1098E26A26}" srcId="{12B51CB1-018D-A345-ACB5-D07DF4F1BC4F}" destId="{880DCB3C-46ED-3241-8EA1-C822D39C9BCF}" srcOrd="0" destOrd="0" parTransId="{0703D780-24C3-E54A-B752-1E2095A165A9}" sibTransId="{95A0D4AD-ED76-AE43-8DB8-D27EEA5BC024}"/>
    <dgm:cxn modelId="{C902BED3-B61A-4E4D-8F53-5B748822130E}" type="presOf" srcId="{880DCB3C-46ED-3241-8EA1-C822D39C9BCF}" destId="{A9885958-71B9-0E4C-A246-A1D91C43BFE4}" srcOrd="0" destOrd="0" presId="urn:microsoft.com/office/officeart/2005/8/layout/funnel1"/>
    <dgm:cxn modelId="{B21849D8-DEC5-8143-83D9-C92C970C7572}" type="presOf" srcId="{DEDE9583-6EA9-444F-BD21-D0E9AABD3FC1}" destId="{46C43B08-854D-FC4A-A555-F15BC02AF836}" srcOrd="0" destOrd="0" presId="urn:microsoft.com/office/officeart/2005/8/layout/funnel1"/>
    <dgm:cxn modelId="{A9912CE3-647E-9441-82A2-F085870E39BA}" type="presOf" srcId="{3AD0FC5B-567D-3F41-8459-6EF03AE766C2}" destId="{A5E9C900-94B0-AB42-A407-AE7225F536AF}" srcOrd="0" destOrd="0" presId="urn:microsoft.com/office/officeart/2005/8/layout/funnel1"/>
    <dgm:cxn modelId="{F164F877-FD0D-3248-8F45-223DC1FECF4D}" type="presParOf" srcId="{B134AA4A-72D7-9B45-9F8D-A8D95CA56338}" destId="{E2FAC6A9-4795-9549-9FA7-D20242ED3D57}" srcOrd="0" destOrd="0" presId="urn:microsoft.com/office/officeart/2005/8/layout/funnel1"/>
    <dgm:cxn modelId="{B4AA2D36-BB79-034A-BB38-003233299537}" type="presParOf" srcId="{B134AA4A-72D7-9B45-9F8D-A8D95CA56338}" destId="{C0C7EFE3-EA03-6849-9A11-0C8F7C4D4CA8}" srcOrd="1" destOrd="0" presId="urn:microsoft.com/office/officeart/2005/8/layout/funnel1"/>
    <dgm:cxn modelId="{24320F91-FB8C-BF49-881A-E19864018BFF}" type="presParOf" srcId="{B134AA4A-72D7-9B45-9F8D-A8D95CA56338}" destId="{A704F97E-D22B-1341-8419-8C21D6DEF98E}" srcOrd="2" destOrd="0" presId="urn:microsoft.com/office/officeart/2005/8/layout/funnel1"/>
    <dgm:cxn modelId="{7280C5CD-9D95-704C-9A14-8343E709E855}" type="presParOf" srcId="{B134AA4A-72D7-9B45-9F8D-A8D95CA56338}" destId="{A5E9C900-94B0-AB42-A407-AE7225F536AF}" srcOrd="3" destOrd="0" presId="urn:microsoft.com/office/officeart/2005/8/layout/funnel1"/>
    <dgm:cxn modelId="{1AA486E0-04C9-C044-A3CF-D3284C492FC4}" type="presParOf" srcId="{B134AA4A-72D7-9B45-9F8D-A8D95CA56338}" destId="{46C43B08-854D-FC4A-A555-F15BC02AF836}" srcOrd="4" destOrd="0" presId="urn:microsoft.com/office/officeart/2005/8/layout/funnel1"/>
    <dgm:cxn modelId="{1BD13505-D313-1B4E-A195-ECBE80D98FC1}" type="presParOf" srcId="{B134AA4A-72D7-9B45-9F8D-A8D95CA56338}" destId="{A9885958-71B9-0E4C-A246-A1D91C43BFE4}" srcOrd="5" destOrd="0" presId="urn:microsoft.com/office/officeart/2005/8/layout/funnel1"/>
    <dgm:cxn modelId="{B24B171E-9DA2-124F-A08F-8EAB198C15AA}" type="presParOf" srcId="{B134AA4A-72D7-9B45-9F8D-A8D95CA56338}" destId="{EC997F09-D22B-8749-B1A5-A5DD61BE8EBA}" srcOrd="6" destOrd="0" presId="urn:microsoft.com/office/officeart/2005/8/layout/funnel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931767E-A1C2-FF46-B916-7041BC27A34C}" type="doc">
      <dgm:prSet loTypeId="urn:microsoft.com/office/officeart/2005/8/layout/target3" loCatId="" qsTypeId="urn:microsoft.com/office/officeart/2005/8/quickstyle/3d1" qsCatId="3D" csTypeId="urn:microsoft.com/office/officeart/2005/8/colors/accent3_2" csCatId="accent3" phldr="1"/>
      <dgm:spPr/>
      <dgm:t>
        <a:bodyPr/>
        <a:lstStyle/>
        <a:p>
          <a:endParaRPr lang="en-US"/>
        </a:p>
      </dgm:t>
    </dgm:pt>
    <dgm:pt modelId="{FFDEC1EE-C3B7-D341-AD74-830BC787A436}">
      <dgm:prSet phldrT="[Text]"/>
      <dgm:spPr/>
      <dgm:t>
        <a:bodyPr/>
        <a:lstStyle/>
        <a:p>
          <a:r>
            <a:rPr lang="en-US"/>
            <a:t>Other Possible Tables/Graphs</a:t>
          </a:r>
        </a:p>
      </dgm:t>
    </dgm:pt>
    <dgm:pt modelId="{E337840C-95BD-4743-90C9-07BCA9E996D7}" type="parTrans" cxnId="{A7F245B3-6626-7B48-925F-1BA2235B0D2D}">
      <dgm:prSet/>
      <dgm:spPr/>
      <dgm:t>
        <a:bodyPr/>
        <a:lstStyle/>
        <a:p>
          <a:endParaRPr lang="en-US"/>
        </a:p>
      </dgm:t>
    </dgm:pt>
    <dgm:pt modelId="{9011C7F6-1500-AF40-9A90-CA503C2678D1}" type="sibTrans" cxnId="{A7F245B3-6626-7B48-925F-1BA2235B0D2D}">
      <dgm:prSet/>
      <dgm:spPr/>
      <dgm:t>
        <a:bodyPr/>
        <a:lstStyle/>
        <a:p>
          <a:endParaRPr lang="en-US"/>
        </a:p>
      </dgm:t>
    </dgm:pt>
    <dgm:pt modelId="{863FD388-BCAC-6C4A-93C2-3E8A8C9FB924}">
      <dgm:prSet phldrT="[Text]"/>
      <dgm:spPr/>
      <dgm:t>
        <a:bodyPr/>
        <a:lstStyle/>
        <a:p>
          <a:r>
            <a:rPr lang="en-US"/>
            <a:t>The Turnover Time between the StartDate and End Date with respect to the Success/Failure Rate of Projects.</a:t>
          </a:r>
        </a:p>
      </dgm:t>
    </dgm:pt>
    <dgm:pt modelId="{ACD4E453-9F10-C04D-A166-BBE96A69BA90}" type="parTrans" cxnId="{66A4C469-89E1-1346-A682-80ED4D9C5F18}">
      <dgm:prSet/>
      <dgm:spPr/>
      <dgm:t>
        <a:bodyPr/>
        <a:lstStyle/>
        <a:p>
          <a:endParaRPr lang="en-US"/>
        </a:p>
      </dgm:t>
    </dgm:pt>
    <dgm:pt modelId="{3224E9C6-7D9C-B344-A11D-AEFB6FF95951}" type="sibTrans" cxnId="{66A4C469-89E1-1346-A682-80ED4D9C5F18}">
      <dgm:prSet/>
      <dgm:spPr/>
      <dgm:t>
        <a:bodyPr/>
        <a:lstStyle/>
        <a:p>
          <a:endParaRPr lang="en-US"/>
        </a:p>
      </dgm:t>
    </dgm:pt>
    <dgm:pt modelId="{403B34FF-0ED5-7B46-BC87-874E9BC7898A}">
      <dgm:prSet phldrT="[Text]"/>
      <dgm:spPr/>
      <dgm:t>
        <a:bodyPr/>
        <a:lstStyle/>
        <a:p>
          <a:r>
            <a:rPr lang="en-US"/>
            <a:t>The relationship between the Country specific Projects and the success rate of the projects as per the country and the currency.</a:t>
          </a:r>
        </a:p>
      </dgm:t>
    </dgm:pt>
    <dgm:pt modelId="{DF7F5092-F9C1-774B-A864-BFB9180B7E35}" type="parTrans" cxnId="{25990E37-7325-784B-A1FB-CC778082FF41}">
      <dgm:prSet/>
      <dgm:spPr/>
      <dgm:t>
        <a:bodyPr/>
        <a:lstStyle/>
        <a:p>
          <a:endParaRPr lang="en-US"/>
        </a:p>
      </dgm:t>
    </dgm:pt>
    <dgm:pt modelId="{DD0EE0C1-E98A-E44C-9BA7-1FCF2B0D2701}" type="sibTrans" cxnId="{25990E37-7325-784B-A1FB-CC778082FF41}">
      <dgm:prSet/>
      <dgm:spPr/>
      <dgm:t>
        <a:bodyPr/>
        <a:lstStyle/>
        <a:p>
          <a:endParaRPr lang="en-US"/>
        </a:p>
      </dgm:t>
    </dgm:pt>
    <dgm:pt modelId="{74C9D4C5-214E-A94F-811D-B9A1E7BE2FE9}">
      <dgm:prSet phldrT="[Text]"/>
      <dgm:spPr/>
      <dgm:t>
        <a:bodyPr/>
        <a:lstStyle/>
        <a:p>
          <a:r>
            <a:rPr lang="en-US"/>
            <a:t>Graph defining the relationship between the countries and categories/Sub categories and the success Rate</a:t>
          </a:r>
        </a:p>
      </dgm:t>
    </dgm:pt>
    <dgm:pt modelId="{A65B053E-0C4C-C043-A409-03727BACB3EF}" type="parTrans" cxnId="{FFEAB16A-AEE5-F846-A0AF-3CB0C901759C}">
      <dgm:prSet/>
      <dgm:spPr/>
      <dgm:t>
        <a:bodyPr/>
        <a:lstStyle/>
        <a:p>
          <a:endParaRPr lang="en-US"/>
        </a:p>
      </dgm:t>
    </dgm:pt>
    <dgm:pt modelId="{618EDB5A-E296-D647-9582-45E09C82C8C3}" type="sibTrans" cxnId="{FFEAB16A-AEE5-F846-A0AF-3CB0C901759C}">
      <dgm:prSet/>
      <dgm:spPr/>
      <dgm:t>
        <a:bodyPr/>
        <a:lstStyle/>
        <a:p>
          <a:endParaRPr lang="en-US"/>
        </a:p>
      </dgm:t>
    </dgm:pt>
    <dgm:pt modelId="{9F1008A3-5156-D24B-9C61-EAF8F840498D}" type="pres">
      <dgm:prSet presAssocID="{1931767E-A1C2-FF46-B916-7041BC27A34C}" presName="Name0" presStyleCnt="0">
        <dgm:presLayoutVars>
          <dgm:chMax val="7"/>
          <dgm:dir/>
          <dgm:animLvl val="lvl"/>
          <dgm:resizeHandles val="exact"/>
        </dgm:presLayoutVars>
      </dgm:prSet>
      <dgm:spPr/>
    </dgm:pt>
    <dgm:pt modelId="{CC15328B-0A95-0747-90C4-6EC5EC64C345}" type="pres">
      <dgm:prSet presAssocID="{FFDEC1EE-C3B7-D341-AD74-830BC787A436}" presName="circle1" presStyleLbl="node1" presStyleIdx="0" presStyleCnt="1"/>
      <dgm:spPr/>
    </dgm:pt>
    <dgm:pt modelId="{C2F19159-1D45-7640-A641-F14BFD721E0C}" type="pres">
      <dgm:prSet presAssocID="{FFDEC1EE-C3B7-D341-AD74-830BC787A436}" presName="space" presStyleCnt="0"/>
      <dgm:spPr/>
    </dgm:pt>
    <dgm:pt modelId="{6B571774-9907-A842-A80F-216551702436}" type="pres">
      <dgm:prSet presAssocID="{FFDEC1EE-C3B7-D341-AD74-830BC787A436}" presName="rect1" presStyleLbl="alignAcc1" presStyleIdx="0" presStyleCnt="1" custLinFactNeighborX="-6928" custLinFactNeighborY="-2627"/>
      <dgm:spPr/>
    </dgm:pt>
    <dgm:pt modelId="{9ED4918B-FD19-0440-A178-F5C7781326A8}" type="pres">
      <dgm:prSet presAssocID="{FFDEC1EE-C3B7-D341-AD74-830BC787A436}" presName="rect1ParTx" presStyleLbl="alignAcc1" presStyleIdx="0" presStyleCnt="1">
        <dgm:presLayoutVars>
          <dgm:chMax val="1"/>
          <dgm:bulletEnabled val="1"/>
        </dgm:presLayoutVars>
      </dgm:prSet>
      <dgm:spPr/>
    </dgm:pt>
    <dgm:pt modelId="{C8909C49-421F-4E4B-8016-1ACB313402DD}" type="pres">
      <dgm:prSet presAssocID="{FFDEC1EE-C3B7-D341-AD74-830BC787A436}" presName="rect1ChTx" presStyleLbl="alignAcc1" presStyleIdx="0" presStyleCnt="1" custScaleX="110127" custLinFactNeighborX="-13504" custLinFactNeighborY="375">
        <dgm:presLayoutVars>
          <dgm:bulletEnabled val="1"/>
        </dgm:presLayoutVars>
      </dgm:prSet>
      <dgm:spPr/>
    </dgm:pt>
  </dgm:ptLst>
  <dgm:cxnLst>
    <dgm:cxn modelId="{A0962907-4FC6-BE49-B97C-716D158EC9B5}" type="presOf" srcId="{FFDEC1EE-C3B7-D341-AD74-830BC787A436}" destId="{6B571774-9907-A842-A80F-216551702436}" srcOrd="0" destOrd="0" presId="urn:microsoft.com/office/officeart/2005/8/layout/target3"/>
    <dgm:cxn modelId="{25990E37-7325-784B-A1FB-CC778082FF41}" srcId="{FFDEC1EE-C3B7-D341-AD74-830BC787A436}" destId="{403B34FF-0ED5-7B46-BC87-874E9BC7898A}" srcOrd="1" destOrd="0" parTransId="{DF7F5092-F9C1-774B-A864-BFB9180B7E35}" sibTransId="{DD0EE0C1-E98A-E44C-9BA7-1FCF2B0D2701}"/>
    <dgm:cxn modelId="{03A2EF38-EEA5-7B47-9E66-B0B18A70C288}" type="presOf" srcId="{1931767E-A1C2-FF46-B916-7041BC27A34C}" destId="{9F1008A3-5156-D24B-9C61-EAF8F840498D}" srcOrd="0" destOrd="0" presId="urn:microsoft.com/office/officeart/2005/8/layout/target3"/>
    <dgm:cxn modelId="{8528324D-5849-954C-86F4-2D426D25F2C4}" type="presOf" srcId="{FFDEC1EE-C3B7-D341-AD74-830BC787A436}" destId="{9ED4918B-FD19-0440-A178-F5C7781326A8}" srcOrd="1" destOrd="0" presId="urn:microsoft.com/office/officeart/2005/8/layout/target3"/>
    <dgm:cxn modelId="{66A4C469-89E1-1346-A682-80ED4D9C5F18}" srcId="{FFDEC1EE-C3B7-D341-AD74-830BC787A436}" destId="{863FD388-BCAC-6C4A-93C2-3E8A8C9FB924}" srcOrd="0" destOrd="0" parTransId="{ACD4E453-9F10-C04D-A166-BBE96A69BA90}" sibTransId="{3224E9C6-7D9C-B344-A11D-AEFB6FF95951}"/>
    <dgm:cxn modelId="{FFEAB16A-AEE5-F846-A0AF-3CB0C901759C}" srcId="{FFDEC1EE-C3B7-D341-AD74-830BC787A436}" destId="{74C9D4C5-214E-A94F-811D-B9A1E7BE2FE9}" srcOrd="2" destOrd="0" parTransId="{A65B053E-0C4C-C043-A409-03727BACB3EF}" sibTransId="{618EDB5A-E296-D647-9582-45E09C82C8C3}"/>
    <dgm:cxn modelId="{D2B1D59A-8BEB-C449-8C6B-5ED98E0F18CE}" type="presOf" srcId="{403B34FF-0ED5-7B46-BC87-874E9BC7898A}" destId="{C8909C49-421F-4E4B-8016-1ACB313402DD}" srcOrd="0" destOrd="1" presId="urn:microsoft.com/office/officeart/2005/8/layout/target3"/>
    <dgm:cxn modelId="{A7F245B3-6626-7B48-925F-1BA2235B0D2D}" srcId="{1931767E-A1C2-FF46-B916-7041BC27A34C}" destId="{FFDEC1EE-C3B7-D341-AD74-830BC787A436}" srcOrd="0" destOrd="0" parTransId="{E337840C-95BD-4743-90C9-07BCA9E996D7}" sibTransId="{9011C7F6-1500-AF40-9A90-CA503C2678D1}"/>
    <dgm:cxn modelId="{C0716CDB-F407-EA40-A1B4-C7C6085173DE}" type="presOf" srcId="{74C9D4C5-214E-A94F-811D-B9A1E7BE2FE9}" destId="{C8909C49-421F-4E4B-8016-1ACB313402DD}" srcOrd="0" destOrd="2" presId="urn:microsoft.com/office/officeart/2005/8/layout/target3"/>
    <dgm:cxn modelId="{47C28CE1-21E3-9D4B-A1B0-F24A1CDB811F}" type="presOf" srcId="{863FD388-BCAC-6C4A-93C2-3E8A8C9FB924}" destId="{C8909C49-421F-4E4B-8016-1ACB313402DD}" srcOrd="0" destOrd="0" presId="urn:microsoft.com/office/officeart/2005/8/layout/target3"/>
    <dgm:cxn modelId="{DAF95A8D-4DB9-E547-B4E8-E69EE45D52E7}" type="presParOf" srcId="{9F1008A3-5156-D24B-9C61-EAF8F840498D}" destId="{CC15328B-0A95-0747-90C4-6EC5EC64C345}" srcOrd="0" destOrd="0" presId="urn:microsoft.com/office/officeart/2005/8/layout/target3"/>
    <dgm:cxn modelId="{10C2F4FE-762D-3B44-870C-15C24C90915E}" type="presParOf" srcId="{9F1008A3-5156-D24B-9C61-EAF8F840498D}" destId="{C2F19159-1D45-7640-A641-F14BFD721E0C}" srcOrd="1" destOrd="0" presId="urn:microsoft.com/office/officeart/2005/8/layout/target3"/>
    <dgm:cxn modelId="{ACBA5306-8E0D-5044-B75E-98822A2422CE}" type="presParOf" srcId="{9F1008A3-5156-D24B-9C61-EAF8F840498D}" destId="{6B571774-9907-A842-A80F-216551702436}" srcOrd="2" destOrd="0" presId="urn:microsoft.com/office/officeart/2005/8/layout/target3"/>
    <dgm:cxn modelId="{A291805F-EFC0-0D46-8DCB-41C43CE8C804}" type="presParOf" srcId="{9F1008A3-5156-D24B-9C61-EAF8F840498D}" destId="{9ED4918B-FD19-0440-A178-F5C7781326A8}" srcOrd="3" destOrd="0" presId="urn:microsoft.com/office/officeart/2005/8/layout/target3"/>
    <dgm:cxn modelId="{04B2A343-BE0B-3B40-89A3-17BA7DD7BFF5}" type="presParOf" srcId="{9F1008A3-5156-D24B-9C61-EAF8F840498D}" destId="{C8909C49-421F-4E4B-8016-1ACB313402DD}" srcOrd="4" destOrd="0" presId="urn:microsoft.com/office/officeart/2005/8/layout/target3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71FE9CF-30C3-E140-8CED-5BE3B0BBF856}">
      <dsp:nvSpPr>
        <dsp:cNvPr id="0" name=""/>
        <dsp:cNvSpPr/>
      </dsp:nvSpPr>
      <dsp:spPr>
        <a:xfrm>
          <a:off x="-156137" y="0"/>
          <a:ext cx="6353520" cy="4991100"/>
        </a:xfrm>
        <a:prstGeom prst="triangle">
          <a:avLst/>
        </a:prstGeom>
        <a:gradFill rotWithShape="0">
          <a:gsLst>
            <a:gs pos="0">
              <a:schemeClr val="accent3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3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3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4ABDDAB7-1E37-4546-A8F0-E86DE6BFDF23}">
      <dsp:nvSpPr>
        <dsp:cNvPr id="0" name=""/>
        <dsp:cNvSpPr/>
      </dsp:nvSpPr>
      <dsp:spPr>
        <a:xfrm>
          <a:off x="3009900" y="620257"/>
          <a:ext cx="3240289" cy="1017754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dkEdge">
          <a:bevelT w="135400" h="16350" prst="relaxedInset"/>
          <a:contourClr>
            <a:schemeClr val="bg1"/>
          </a:contourClr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49530" tIns="49530" rIns="49530" bIns="49530" numCol="1" spcCol="1270" anchor="t" anchorCtr="0">
          <a:noAutofit/>
        </a:bodyPr>
        <a:lstStyle/>
        <a:p>
          <a:pPr marL="0" lvl="0" indent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300" kern="1200"/>
            <a:t>Project Success Rate is higher for low Investment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000" kern="1200"/>
            <a:t>The Lower the Investmen, The higher the success Rate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000" kern="1200"/>
            <a:t>Failure Rate is high on higher Investment</a:t>
          </a:r>
        </a:p>
      </dsp:txBody>
      <dsp:txXfrm>
        <a:off x="3059583" y="669940"/>
        <a:ext cx="3140923" cy="918388"/>
      </dsp:txXfrm>
    </dsp:sp>
    <dsp:sp modelId="{F7BCD0A7-B723-1C4D-AF54-8808A7B0540E}">
      <dsp:nvSpPr>
        <dsp:cNvPr id="0" name=""/>
        <dsp:cNvSpPr/>
      </dsp:nvSpPr>
      <dsp:spPr>
        <a:xfrm>
          <a:off x="3022601" y="1843820"/>
          <a:ext cx="3214887" cy="945349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dkEdge">
          <a:bevelT w="135400" h="16350" prst="relaxedInset"/>
          <a:contourClr>
            <a:schemeClr val="bg1"/>
          </a:contourClr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49530" tIns="49530" rIns="49530" bIns="49530" numCol="1" spcCol="1270" anchor="t" anchorCtr="0">
          <a:noAutofit/>
        </a:bodyPr>
        <a:lstStyle/>
        <a:p>
          <a:pPr marL="0" lvl="0" indent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300" kern="1200"/>
            <a:t>Monthwise Success rate Do NOT depend on cancellation.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000" kern="1200"/>
            <a:t>The Sucess Rate goes downward towards the end of the year.</a:t>
          </a:r>
        </a:p>
      </dsp:txBody>
      <dsp:txXfrm>
        <a:off x="3068749" y="1889968"/>
        <a:ext cx="3122591" cy="853053"/>
      </dsp:txXfrm>
    </dsp:sp>
    <dsp:sp modelId="{293AB972-4BE1-AB45-B5F2-02FA7B094D9E}">
      <dsp:nvSpPr>
        <dsp:cNvPr id="0" name=""/>
        <dsp:cNvSpPr/>
      </dsp:nvSpPr>
      <dsp:spPr>
        <a:xfrm>
          <a:off x="2995220" y="2954987"/>
          <a:ext cx="3244215" cy="1113249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dkEdge">
          <a:bevelT w="135400" h="16350" prst="relaxedInset"/>
          <a:contourClr>
            <a:schemeClr val="bg1"/>
          </a:contourClr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49530" tIns="49530" rIns="49530" bIns="49530" numCol="1" spcCol="1270" anchor="t" anchorCtr="0">
          <a:noAutofit/>
        </a:bodyPr>
        <a:lstStyle/>
        <a:p>
          <a:pPr marL="0" lvl="0" indent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300" kern="1200"/>
            <a:t>In a Category - Music, </a:t>
          </a:r>
          <a:r>
            <a:rPr lang="en-US" sz="1300" kern="1200" baseline="0"/>
            <a:t>Games and Theatre is better choice to Invest </a:t>
          </a:r>
          <a:endParaRPr lang="en-US" sz="1300" kern="120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000" kern="1200"/>
            <a:t>Investment can make profit for the Film  Category also - spcifically for the Documentart Sub Category</a:t>
          </a:r>
        </a:p>
      </dsp:txBody>
      <dsp:txXfrm>
        <a:off x="3049564" y="3009331"/>
        <a:ext cx="3135527" cy="1004561"/>
      </dsp:txXfrm>
    </dsp:sp>
    <dsp:sp modelId="{DE627CF6-9018-3949-B58D-7399B0CBF5F0}">
      <dsp:nvSpPr>
        <dsp:cNvPr id="0" name=""/>
        <dsp:cNvSpPr/>
      </dsp:nvSpPr>
      <dsp:spPr>
        <a:xfrm>
          <a:off x="801595" y="4128981"/>
          <a:ext cx="1962717" cy="357553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dkEdge">
          <a:bevelT w="135400" h="16350" prst="relaxedInset"/>
          <a:contourClr>
            <a:schemeClr val="bg1"/>
          </a:contourClr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49530" tIns="49530" rIns="49530" bIns="49530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300" kern="1200"/>
            <a:t>CONCLUSION</a:t>
          </a:r>
        </a:p>
      </dsp:txBody>
      <dsp:txXfrm>
        <a:off x="819049" y="4146435"/>
        <a:ext cx="1927809" cy="322645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2FAC6A9-4795-9549-9FA7-D20242ED3D57}">
      <dsp:nvSpPr>
        <dsp:cNvPr id="0" name=""/>
        <dsp:cNvSpPr/>
      </dsp:nvSpPr>
      <dsp:spPr>
        <a:xfrm>
          <a:off x="2406721" y="199409"/>
          <a:ext cx="5562885" cy="1374394"/>
        </a:xfrm>
        <a:prstGeom prst="ellipse">
          <a:avLst/>
        </a:prstGeom>
        <a:solidFill>
          <a:schemeClr val="accent3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/>
          <a:lightRig rig="flat" dir="t"/>
        </a:scene3d>
        <a:sp3d z="-190500" extrusionH="12700" prstMaterial="matte"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0C7EFE3-EA03-6849-9A11-0C8F7C4D4CA8}">
      <dsp:nvSpPr>
        <dsp:cNvPr id="0" name=""/>
        <dsp:cNvSpPr/>
      </dsp:nvSpPr>
      <dsp:spPr>
        <a:xfrm>
          <a:off x="4810819" y="3564834"/>
          <a:ext cx="766960" cy="490855"/>
        </a:xfrm>
        <a:prstGeom prst="downArrow">
          <a:avLst/>
        </a:prstGeom>
        <a:solidFill>
          <a:schemeClr val="accent3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  <a:scene3d>
          <a:camera prst="orthographicFront"/>
          <a:lightRig rig="flat" dir="t"/>
        </a:scene3d>
        <a:sp3d z="190500"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1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A704F97E-D22B-1341-8419-8C21D6DEF98E}">
      <dsp:nvSpPr>
        <dsp:cNvPr id="0" name=""/>
        <dsp:cNvSpPr/>
      </dsp:nvSpPr>
      <dsp:spPr>
        <a:xfrm>
          <a:off x="2558224" y="3957518"/>
          <a:ext cx="5272150" cy="92035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7584" tIns="227584" rIns="227584" bIns="227584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/>
            <a:t>Limitations of this Dataset</a:t>
          </a:r>
        </a:p>
      </dsp:txBody>
      <dsp:txXfrm>
        <a:off x="2558224" y="3957518"/>
        <a:ext cx="5272150" cy="920353"/>
      </dsp:txXfrm>
    </dsp:sp>
    <dsp:sp modelId="{A5E9C900-94B0-AB42-A407-AE7225F536AF}">
      <dsp:nvSpPr>
        <dsp:cNvPr id="0" name=""/>
        <dsp:cNvSpPr/>
      </dsp:nvSpPr>
      <dsp:spPr>
        <a:xfrm>
          <a:off x="4648223" y="1679951"/>
          <a:ext cx="1380529" cy="1380529"/>
        </a:xfrm>
        <a:prstGeom prst="ellipse">
          <a:avLst/>
        </a:prstGeom>
        <a:gradFill rotWithShape="0">
          <a:gsLst>
            <a:gs pos="0">
              <a:schemeClr val="lt1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lt1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lt1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Qualitative aspect is not covered - Which is very important for success rate</a:t>
          </a:r>
        </a:p>
      </dsp:txBody>
      <dsp:txXfrm>
        <a:off x="4850397" y="1882125"/>
        <a:ext cx="976181" cy="976181"/>
      </dsp:txXfrm>
    </dsp:sp>
    <dsp:sp modelId="{46C43B08-854D-FC4A-A555-F15BC02AF836}">
      <dsp:nvSpPr>
        <dsp:cNvPr id="0" name=""/>
        <dsp:cNvSpPr/>
      </dsp:nvSpPr>
      <dsp:spPr>
        <a:xfrm>
          <a:off x="3012723" y="644247"/>
          <a:ext cx="2675839" cy="1380529"/>
        </a:xfrm>
        <a:prstGeom prst="ellipse">
          <a:avLst/>
        </a:prstGeom>
        <a:gradFill rotWithShape="0">
          <a:gsLst>
            <a:gs pos="0">
              <a:schemeClr val="lt1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lt1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lt1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Descriptive Data Set</a:t>
          </a:r>
        </a:p>
      </dsp:txBody>
      <dsp:txXfrm>
        <a:off x="3404591" y="846421"/>
        <a:ext cx="1892103" cy="976181"/>
      </dsp:txXfrm>
    </dsp:sp>
    <dsp:sp modelId="{A9885958-71B9-0E4C-A246-A1D91C43BFE4}">
      <dsp:nvSpPr>
        <dsp:cNvPr id="0" name=""/>
        <dsp:cNvSpPr/>
      </dsp:nvSpPr>
      <dsp:spPr>
        <a:xfrm>
          <a:off x="5059106" y="296660"/>
          <a:ext cx="2703380" cy="1380529"/>
        </a:xfrm>
        <a:prstGeom prst="ellipse">
          <a:avLst/>
        </a:prstGeom>
        <a:gradFill rotWithShape="0">
          <a:gsLst>
            <a:gs pos="0">
              <a:schemeClr val="lt1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lt1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lt1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High Variables in the data set</a:t>
          </a:r>
        </a:p>
      </dsp:txBody>
      <dsp:txXfrm>
        <a:off x="5455007" y="498834"/>
        <a:ext cx="1911578" cy="976181"/>
      </dsp:txXfrm>
    </dsp:sp>
    <dsp:sp modelId="{EC997F09-D22B-8749-B1A5-A5DD61BE8EBA}">
      <dsp:nvSpPr>
        <dsp:cNvPr id="0" name=""/>
        <dsp:cNvSpPr/>
      </dsp:nvSpPr>
      <dsp:spPr>
        <a:xfrm>
          <a:off x="2060015" y="30678"/>
          <a:ext cx="6268568" cy="3435985"/>
        </a:xfrm>
        <a:prstGeom prst="funnel">
          <a:avLst/>
        </a:prstGeom>
        <a:solidFill>
          <a:schemeClr val="accent3">
            <a:alpha val="40000"/>
            <a:tint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extrusionH="12700" prstMaterial="plastic">
          <a:bevelT w="50800" h="50800"/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C15328B-0A95-0747-90C4-6EC5EC64C345}">
      <dsp:nvSpPr>
        <dsp:cNvPr id="0" name=""/>
        <dsp:cNvSpPr/>
      </dsp:nvSpPr>
      <dsp:spPr>
        <a:xfrm>
          <a:off x="-77006" y="0"/>
          <a:ext cx="4064000" cy="4064000"/>
        </a:xfrm>
        <a:prstGeom prst="pie">
          <a:avLst>
            <a:gd name="adj1" fmla="val 5400000"/>
            <a:gd name="adj2" fmla="val 16200000"/>
          </a:avLst>
        </a:prstGeom>
        <a:gradFill rotWithShape="0">
          <a:gsLst>
            <a:gs pos="0">
              <a:schemeClr val="accent3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3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3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6B571774-9907-A842-A80F-216551702436}">
      <dsp:nvSpPr>
        <dsp:cNvPr id="0" name=""/>
        <dsp:cNvSpPr/>
      </dsp:nvSpPr>
      <dsp:spPr>
        <a:xfrm>
          <a:off x="1533542" y="0"/>
          <a:ext cx="6083300" cy="40640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extrusionH="12700" prstMaterial="plastic">
          <a:bevelT w="50800" h="50800"/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129540" tIns="129540" rIns="129540" bIns="129540" numCol="1" spcCol="1270" anchor="ctr" anchorCtr="0">
          <a:noAutofit/>
        </a:bodyPr>
        <a:lstStyle/>
        <a:p>
          <a:pPr marL="0" lvl="0" indent="0" algn="ctr" defTabSz="1511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400" kern="1200"/>
            <a:t>Other Possible Tables/Graphs</a:t>
          </a:r>
        </a:p>
      </dsp:txBody>
      <dsp:txXfrm>
        <a:off x="1533542" y="0"/>
        <a:ext cx="3041650" cy="4064000"/>
      </dsp:txXfrm>
    </dsp:sp>
    <dsp:sp modelId="{C8909C49-421F-4E4B-8016-1ACB313402DD}">
      <dsp:nvSpPr>
        <dsp:cNvPr id="0" name=""/>
        <dsp:cNvSpPr/>
      </dsp:nvSpPr>
      <dsp:spPr>
        <a:xfrm>
          <a:off x="4431884" y="0"/>
          <a:ext cx="3349677" cy="4064000"/>
        </a:xfrm>
        <a:prstGeom prst="rect">
          <a:avLst/>
        </a:prstGeom>
        <a:noFill/>
        <a:ln w="6350" cap="flat" cmpd="sng" algn="ctr">
          <a:noFill/>
          <a:prstDash val="solid"/>
          <a:miter lim="800000"/>
        </a:ln>
        <a:effectLst/>
        <a:scene3d>
          <a:camera prst="orthographicFront"/>
          <a:lightRig rig="flat" dir="t"/>
        </a:scene3d>
        <a:sp3d/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171450" lvl="1" indent="-171450" algn="l" defTabSz="8001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800" kern="1200"/>
            <a:t>The Turnover Time between the StartDate and End Date with respect to the Success/Failure Rate of Projects.</a:t>
          </a:r>
        </a:p>
        <a:p>
          <a:pPr marL="171450" lvl="1" indent="-171450" algn="l" defTabSz="8001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800" kern="1200"/>
            <a:t>The relationship between the Country specific Projects and the success rate of the projects as per the country and the currency.</a:t>
          </a:r>
        </a:p>
        <a:p>
          <a:pPr marL="171450" lvl="1" indent="-171450" algn="l" defTabSz="8001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800" kern="1200"/>
            <a:t>Graph defining the relationship between the countries and categories/Sub categories and the success Rate</a:t>
          </a:r>
        </a:p>
      </dsp:txBody>
      <dsp:txXfrm>
        <a:off x="4431884" y="0"/>
        <a:ext cx="3349677" cy="406400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2">
  <dgm:title val=""/>
  <dgm:desc val=""/>
  <dgm:catLst>
    <dgm:cat type="pyramid" pri="3000"/>
    <dgm:cat type="list" pri="21000"/>
    <dgm:cat type="convert" pri="17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 useDef="1">
    <dgm:dataModel>
      <dgm:ptLst/>
      <dgm:bg/>
      <dgm:whole/>
    </dgm:dataModel>
  </dgm:clrData>
  <dgm:layoutNode name="compositeShape">
    <dgm:alg type="composite"/>
    <dgm:shape xmlns:r="http://schemas.openxmlformats.org/officeDocument/2006/relationships" r:blip="">
      <dgm:adjLst/>
    </dgm:shape>
    <dgm:presOf/>
    <dgm:varLst>
      <dgm:dir/>
      <dgm:resizeHandles/>
    </dgm:varLst>
    <dgm:choose name="Name0">
      <dgm:if name="Name1" func="var" arg="dir" op="equ" val="norm">
        <dgm:constrLst>
          <dgm:constr type="w" for="ch" forName="pyramid" refType="h"/>
          <dgm:constr type="h" for="ch" forName="pyramid" refType="h"/>
          <dgm:constr type="h" for="ch" forName="theList" refType="h" fact="0.8"/>
          <dgm:constr type="w" for="ch" forName="theList" refType="h" fact="0.65"/>
          <dgm:constr type="ctrY" for="ch" forName="theList" refType="h" refFor="ch" refForName="pyramid" fact="0.5"/>
          <dgm:constr type="l" for="ch" forName="theList" refType="w" refFor="ch" refForName="pyramid" fact="0.5"/>
          <dgm:constr type="h" for="des" forName="aSpace" refType="h" fact="0.1"/>
        </dgm:constrLst>
      </dgm:if>
      <dgm:else name="Name2">
        <dgm:constrLst>
          <dgm:constr type="w" for="ch" forName="pyramid" refType="h"/>
          <dgm:constr type="h" for="ch" forName="pyramid" refType="h"/>
          <dgm:constr type="h" for="ch" forName="theList" refType="h" fact="0.8"/>
          <dgm:constr type="w" for="ch" forName="theList" refType="h" fact="0.65"/>
          <dgm:constr type="ctrY" for="ch" forName="theList" refType="h" refFor="ch" refForName="pyramid" fact="0.5"/>
          <dgm:constr type="r" for="ch" forName="theList" refType="w" refFor="ch" refForName="pyramid" fact="0.5"/>
          <dgm:constr type="h" for="des" forName="aSpace" refType="h" fact="0.1"/>
        </dgm:constrLst>
      </dgm:else>
    </dgm:choose>
    <dgm:ruleLst/>
    <dgm:choose name="Name3">
      <dgm:if name="Name4" axis="ch" ptType="node" func="cnt" op="gte" val="1">
        <dgm:layoutNode name="pyramid" styleLbl="node1">
          <dgm:alg type="sp"/>
          <dgm:shape xmlns:r="http://schemas.openxmlformats.org/officeDocument/2006/relationships" type="triangle" r:blip="">
            <dgm:adjLst/>
          </dgm:shape>
          <dgm:presOf/>
          <dgm:constrLst/>
          <dgm:ruleLst/>
        </dgm:layoutNode>
        <dgm:layoutNode name="theList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aNode" refType="w"/>
            <dgm:constr type="h" for="ch" forName="aNode" refType="h"/>
            <dgm:constr type="primFontSz" for="ch" ptType="node" op="equ"/>
          </dgm:constrLst>
          <dgm:ruleLst/>
          <dgm:forEach name="aNodeForEach" axis="ch" ptType="node">
            <dgm:layoutNode name="aNode" styleLbl="fgAcc1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  <dgm:layoutNode name="a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layoutNode>
      </dgm:if>
      <dgm:else name="Name5"/>
    </dgm:choos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funnel1">
  <dgm:title val=""/>
  <dgm:desc val=""/>
  <dgm:catLst>
    <dgm:cat type="relationship" pri="2000"/>
    <dgm:cat type="process" pri="27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4"/>
      <dgm:resizeHandles val="exact"/>
    </dgm:varLst>
    <dgm:alg type="composite">
      <dgm:param type="ar" val="1.25"/>
    </dgm:alg>
    <dgm:shape xmlns:r="http://schemas.openxmlformats.org/officeDocument/2006/relationships" r:blip="">
      <dgm:adjLst/>
    </dgm:shape>
    <dgm:presOf/>
    <dgm:choose name="Name1">
      <dgm:if name="Name2" axis="ch" ptType="node" func="cnt" op="equ" val="2">
        <dgm:constrLst>
          <dgm:constr type="w" for="ch" forName="ellipse" refType="w" fact="0.645"/>
          <dgm:constr type="h" for="ch" forName="ellipse" refType="h" fact="0.28"/>
          <dgm:constr type="t" for="ch" forName="ellipse" refType="w" fact="0.0275"/>
          <dgm:constr type="l" for="ch" forName="ellipse" refType="w" fact="0.0265"/>
          <dgm:constr type="w" for="ch" forName="arrow1" refType="w" fact="0.125"/>
          <dgm:constr type="h" for="ch" forName="arrow1" refType="h" fact="0.1"/>
          <dgm:constr type="t" for="ch" forName="arrow1" refType="h" fact="0.72"/>
          <dgm:constr type="l" for="ch" forName="arrow1" refType="w" fact="0.2875"/>
          <dgm:constr type="w" for="ch" forName="rectangle" refType="w" fact="0.6"/>
          <dgm:constr type="h" for="ch" forName="rectangle" refType="w" refFor="ch" refForName="rectangle" fact="0.25"/>
          <dgm:constr type="t" for="ch" forName="rectangle" refType="h" fact="0.8"/>
          <dgm:constr type="l" for="ch" forName="rectangle" refType="w" fact="0.05"/>
          <dgm:constr type="w" for="ch" forName="item1" refType="w" fact="0.35"/>
          <dgm:constr type="h" for="ch" forName="item1" refType="w" fact="0.35"/>
          <dgm:constr type="t" for="ch" forName="item1" refType="h" fact="0.05"/>
          <dgm:constr type="l" for="ch" forName="item1" refType="w" fact="0.125"/>
          <dgm:constr type="primFontSz" for="ch" forName="item1" op="equ" val="65"/>
          <dgm:constr type="w" for="ch" forName="funnel" refType="w" fact="0.7"/>
          <dgm:constr type="h" for="ch" forName="funnel" refType="h" fact="0.7"/>
          <dgm:constr type="t" for="ch" forName="funnel"/>
          <dgm:constr type="l" for="ch" forName="funnel"/>
        </dgm:constrLst>
      </dgm:if>
      <dgm:else name="Name3">
        <dgm:constrLst>
          <dgm:constr type="w" for="ch" forName="ellipse" refType="w" fact="0.645"/>
          <dgm:constr type="h" for="ch" forName="ellipse" refType="h" fact="0.28"/>
          <dgm:constr type="t" for="ch" forName="ellipse" refType="w" fact="0.0275"/>
          <dgm:constr type="l" for="ch" forName="ellipse" refType="w" fact="0.0265"/>
          <dgm:constr type="w" for="ch" forName="arrow1" refType="w" fact="0.125"/>
          <dgm:constr type="h" for="ch" forName="arrow1" refType="h" fact="0.1"/>
          <dgm:constr type="t" for="ch" forName="arrow1" refType="h" fact="0.72"/>
          <dgm:constr type="l" for="ch" forName="arrow1" refType="w" fact="0.2875"/>
          <dgm:constr type="w" for="ch" forName="rectangle" refType="w" fact="0.6"/>
          <dgm:constr type="h" for="ch" forName="rectangle" refType="w" refFor="ch" refForName="rectangle" fact="0.25"/>
          <dgm:constr type="t" for="ch" forName="rectangle" refType="h" fact="0.8"/>
          <dgm:constr type="l" for="ch" forName="rectangle" refType="w" fact="0.05"/>
          <dgm:constr type="primFontSz" for="ch" forName="rectangle" val="65"/>
          <dgm:constr type="w" for="ch" forName="item1" refType="w" fact="0.225"/>
          <dgm:constr type="h" for="ch" forName="item1" refType="w" fact="0.225"/>
          <dgm:constr type="t" for="ch" forName="item1" refType="h" fact="0.336"/>
          <dgm:constr type="l" for="ch" forName="item1" refType="w" fact="0.261"/>
          <dgm:constr type="primFontSz" for="ch" forName="item1" val="65"/>
          <dgm:constr type="w" for="ch" forName="item2" refType="w" fact="0.225"/>
          <dgm:constr type="h" for="ch" forName="item2" refType="w" fact="0.225"/>
          <dgm:constr type="t" for="ch" forName="item2" refType="h" fact="0.125"/>
          <dgm:constr type="l" for="ch" forName="item2" refType="w" fact="0.1"/>
          <dgm:constr type="primFontSz" for="ch" forName="item2" refType="primFontSz" refFor="ch" refForName="item1" op="equ"/>
          <dgm:constr type="w" for="ch" forName="item3" refType="w" fact="0.225"/>
          <dgm:constr type="h" for="ch" forName="item3" refType="w" fact="0.225"/>
          <dgm:constr type="t" for="ch" forName="item3" refType="h" fact="0.057"/>
          <dgm:constr type="l" for="ch" forName="item3" refType="w" fact="0.33"/>
          <dgm:constr type="primFontSz" for="ch" forName="item3" refType="primFontSz" refFor="ch" refForName="item1" op="equ"/>
          <dgm:constr type="w" for="ch" forName="funnel" refType="w" fact="0.7"/>
          <dgm:constr type="h" for="ch" forName="funnel" refType="h" fact="0.7"/>
          <dgm:constr type="t" for="ch" forName="funnel"/>
          <dgm:constr type="l" for="ch" forName="funnel"/>
        </dgm:constrLst>
      </dgm:else>
    </dgm:choose>
    <dgm:ruleLst/>
    <dgm:choose name="Name4">
      <dgm:if name="Name5" axis="ch" ptType="node" func="cnt" op="gte" val="1">
        <dgm:layoutNode name="ellipse" styleLbl="trBgShp">
          <dgm:alg type="sp"/>
          <dgm:shape xmlns:r="http://schemas.openxmlformats.org/officeDocument/2006/relationships" type="ellipse" r:blip="">
            <dgm:adjLst/>
          </dgm:shape>
          <dgm:presOf/>
          <dgm:constrLst/>
          <dgm:ruleLst/>
        </dgm:layoutNode>
        <dgm:layoutNode name="arrow1" styleLbl="fgShp">
          <dgm:alg type="sp"/>
          <dgm:shape xmlns:r="http://schemas.openxmlformats.org/officeDocument/2006/relationships" type="downArrow" r:blip="">
            <dgm:adjLst/>
          </dgm:shape>
          <dgm:presOf/>
          <dgm:constrLst/>
          <dgm:ruleLst/>
        </dgm:layoutNode>
        <dgm:layoutNode name="rectangle" styleLbl="revTx">
          <dgm:varLst>
            <dgm:bulletEnabled val="1"/>
          </dgm:varLst>
          <dgm:alg type="tx">
            <dgm:param type="txAnchorHorzCh" val="ctr"/>
          </dgm:alg>
          <dgm:shape xmlns:r="http://schemas.openxmlformats.org/officeDocument/2006/relationships" type="rect" r:blip="">
            <dgm:adjLst/>
          </dgm:shape>
          <dgm:choose name="Name6">
            <dgm:if name="Name7" axis="ch" ptType="node" func="cnt" op="equ" val="1">
              <dgm:presOf axis="ch desOrSelf" ptType="node node" st="1 1" cnt="1 0"/>
            </dgm:if>
            <dgm:if name="Name8" axis="ch" ptType="node" func="cnt" op="equ" val="2">
              <dgm:presOf axis="ch desOrSelf" ptType="node node" st="2 1" cnt="1 0"/>
            </dgm:if>
            <dgm:if name="Name9" axis="ch" ptType="node" func="cnt" op="equ" val="3">
              <dgm:presOf axis="ch desOrSelf" ptType="node node" st="3 1" cnt="1 0"/>
            </dgm:if>
            <dgm:else name="Name10">
              <dgm:presOf axis="ch desOrSelf" ptType="node node" st="4 1" cnt="1 0"/>
            </dgm:else>
          </dgm:choose>
          <dgm:constrLst/>
          <dgm:ruleLst>
            <dgm:rule type="primFontSz" val="5" fact="NaN" max="NaN"/>
          </dgm:ruleLst>
        </dgm:layoutNode>
        <dgm:forEach name="Name11" axis="ch" ptType="node" st="2" cnt="1">
          <dgm:layoutNode name="item1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12">
              <dgm:if name="Name13" axis="root ch" ptType="all node" func="cnt" op="equ" val="1">
                <dgm:presOf/>
              </dgm:if>
              <dgm:if name="Name14" axis="root ch" ptType="all node" func="cnt" op="equ" val="2">
                <dgm:presOf axis="root ch desOrSelf" ptType="all node node" st="1 1 1" cnt="0 1 0"/>
              </dgm:if>
              <dgm:if name="Name15" axis="root ch" ptType="all node" func="cnt" op="equ" val="3">
                <dgm:presOf axis="root ch desOrSelf" ptType="all node node" st="1 2 1" cnt="0 1 0"/>
              </dgm:if>
              <dgm:else name="Name16">
                <dgm:presOf axis="root ch desOrSelf" ptType="all node node" st="1 3 1" cnt="0 1 0"/>
              </dgm:else>
            </dgm:choose>
            <dgm:constrLst>
              <dgm:constr type="tMarg" refType="primFontSz" fact="0.1"/>
              <dgm:constr type="bMarg" refType="primFontSz" fact="0.1"/>
              <dgm:constr type="lMarg" refType="primFontSz" fact="0.1"/>
              <dgm:constr type="rMarg" refType="primFontSz" fact="0.1"/>
            </dgm:constrLst>
            <dgm:ruleLst>
              <dgm:rule type="primFontSz" val="5" fact="NaN" max="NaN"/>
            </dgm:ruleLst>
          </dgm:layoutNode>
        </dgm:forEach>
        <dgm:forEach name="Name17" axis="ch" ptType="node" st="3" cnt="1">
          <dgm:layoutNode name="item2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18">
              <dgm:if name="Name19" axis="root ch" ptType="all node" func="cnt" op="equ" val="1">
                <dgm:presOf/>
              </dgm:if>
              <dgm:if name="Name20" axis="root ch" ptType="all node" func="cnt" op="equ" val="2">
                <dgm:presOf/>
              </dgm:if>
              <dgm:if name="Name21" axis="root ch" ptType="all node" func="cnt" op="equ" val="3">
                <dgm:presOf axis="root ch desOrSelf" ptType="all node node" st="1 1 1" cnt="0 1 0"/>
              </dgm:if>
              <dgm:else name="Name22">
                <dgm:presOf axis="root ch desOrSelf" ptType="all node node" st="1 2 1" cnt="0 1 0"/>
              </dgm:else>
            </dgm:choose>
            <dgm:constrLst>
              <dgm:constr type="tMarg" refType="primFontSz" fact="0.1"/>
              <dgm:constr type="bMarg" refType="primFontSz" fact="0.1"/>
              <dgm:constr type="lMarg" refType="primFontSz" fact="0.1"/>
              <dgm:constr type="rMarg" refType="primFontSz" fact="0.1"/>
            </dgm:constrLst>
            <dgm:ruleLst>
              <dgm:rule type="primFontSz" val="5" fact="NaN" max="NaN"/>
            </dgm:ruleLst>
          </dgm:layoutNode>
        </dgm:forEach>
        <dgm:forEach name="Name23" axis="ch" ptType="node" st="4" cnt="1">
          <dgm:layoutNode name="item3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24">
              <dgm:if name="Name25" axis="root ch" ptType="all node" func="cnt" op="equ" val="1">
                <dgm:presOf/>
              </dgm:if>
              <dgm:if name="Name26" axis="root ch" ptType="all node" func="cnt" op="equ" val="2">
                <dgm:presOf/>
              </dgm:if>
              <dgm:if name="Name27" axis="root ch" ptType="all node" func="cnt" op="equ" val="3">
                <dgm:presOf/>
              </dgm:if>
              <dgm:else name="Name28">
                <dgm:presOf axis="root ch desOrSelf" ptType="all node node" st="1 1 1" cnt="0 1 0"/>
              </dgm:else>
            </dgm:choose>
            <dgm:constrLst>
              <dgm:constr type="tMarg" refType="primFontSz" fact="0.1"/>
              <dgm:constr type="bMarg" refType="primFontSz" fact="0.1"/>
              <dgm:constr type="lMarg" refType="primFontSz" fact="0.1"/>
              <dgm:constr type="rMarg" refType="primFontSz" fact="0.1"/>
            </dgm:constrLst>
            <dgm:ruleLst>
              <dgm:rule type="primFontSz" val="5" fact="NaN" max="NaN"/>
            </dgm:ruleLst>
          </dgm:layoutNode>
        </dgm:forEach>
        <dgm:layoutNode name="funnel" styleLbl="trAlignAcc1">
          <dgm:alg type="sp"/>
          <dgm:shape xmlns:r="http://schemas.openxmlformats.org/officeDocument/2006/relationships" type="funnel" r:blip="">
            <dgm:adjLst/>
          </dgm:shape>
          <dgm:presOf/>
          <dgm:constrLst/>
          <dgm:ruleLst/>
        </dgm:layoutNode>
      </dgm:if>
      <dgm:else name="Name29"/>
    </dgm:choos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target3">
  <dgm:title val=""/>
  <dgm:desc val=""/>
  <dgm:catLst>
    <dgm:cat type="relationship" pri="11000"/>
    <dgm:cat type="list" pri="22000"/>
    <dgm:cat type="convert" pri="4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41" srcId="1" destId="11" srcOrd="0" destOrd="0"/>
        <dgm:cxn modelId="42" srcId="1" destId="12" srcOrd="1" destOrd="0"/>
        <dgm:cxn modelId="51" srcId="2" destId="21" srcOrd="0" destOrd="0"/>
        <dgm:cxn modelId="52" srcId="2" destId="22" srcOrd="1" destOrd="0"/>
        <dgm:cxn modelId="61" srcId="3" destId="31" srcOrd="0" destOrd="0"/>
        <dgm:cxn modelId="62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2"/>
        <dgm:pt modelId="21"/>
        <dgm:pt modelId="22"/>
        <dgm:pt modelId="3"/>
        <dgm:pt modelId="31"/>
        <dgm:pt modelId="32"/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41" srcId="1" destId="11" srcOrd="0" destOrd="0"/>
        <dgm:cxn modelId="42" srcId="1" destId="12" srcOrd="1" destOrd="0"/>
        <dgm:cxn modelId="51" srcId="2" destId="21" srcOrd="0" destOrd="0"/>
        <dgm:cxn modelId="52" srcId="2" destId="22" srcOrd="1" destOrd="0"/>
        <dgm:cxn modelId="61" srcId="3" destId="31" srcOrd="0" destOrd="0"/>
        <dgm:cxn modelId="62" srcId="3" destId="3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2"/>
        <dgm:pt modelId="21"/>
        <dgm:pt modelId="22"/>
        <dgm:pt modelId="3"/>
        <dgm:pt modelId="31"/>
        <dgm:pt modelId="32"/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41" srcId="1" destId="11" srcOrd="0" destOrd="0"/>
        <dgm:cxn modelId="42" srcId="1" destId="12" srcOrd="1" destOrd="0"/>
        <dgm:cxn modelId="51" srcId="2" destId="21" srcOrd="0" destOrd="0"/>
        <dgm:cxn modelId="52" srcId="2" destId="22" srcOrd="1" destOrd="0"/>
        <dgm:cxn modelId="61" srcId="3" destId="31" srcOrd="0" destOrd="0"/>
        <dgm:cxn modelId="62" srcId="3" destId="32" srcOrd="1" destOrd="0"/>
      </dgm:cxnLst>
      <dgm:bg/>
      <dgm:whole/>
    </dgm:dataModel>
  </dgm:clrData>
  <dgm:layoutNode name="Name0">
    <dgm:varLst>
      <dgm:chMax val="7"/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hoose name="Name1">
      <dgm:if name="Name2" func="var" arg="dir" op="equ" val="norm">
        <dgm:choose name="Name3">
          <dgm:if name="Name4" axis="ch" ptType="node" func="cnt" op="equ" val="1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b" refFor="ch" refForName="rect1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b" refFor="ch" refForName="rect1"/>
              <dgm:constr type="primFontSz" for="ch" op="equ" val="65"/>
              <dgm:constr type="secFontSz" for="ch" op="equ" val="65"/>
            </dgm:constrLst>
          </dgm:if>
          <dgm:if name="Name5" axis="ch" ptType="node" func="cnt" op="equ" val="2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5"/>
              <dgm:constr type="hOff" for="ch" forName="circle2" refType="h" refFor="ch" refForName="vertSpace2" fact="-0.5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b" refFor="ch" refForName="rect2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b" refFor="ch" refForName="rect2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primFontSz" for="ch" op="equ" val="65"/>
              <dgm:constr type="secFontSz" for="ch" op="equ" val="65"/>
            </dgm:constrLst>
          </dgm:if>
          <dgm:if name="Name6" axis="ch" ptType="node" func="cnt" op="equ" val="3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66667"/>
              <dgm:constr type="hOff" for="ch" forName="circle2" refType="h" refFor="ch" refForName="vertSpace2" fact="-0.33333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l" refFor="ch" refForName="space"/>
              <dgm:constr type="h" for="ch" forName="circle3" refType="h" refFor="ch" refForName="circle1" fact="0.33333"/>
              <dgm:constr type="hOff" for="ch" forName="circle3" refType="h" refFor="ch" refForName="vertSpace2" fact="-0.66667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l" for="ch" forName="rect3" refType="r" refFor="ch" refForName="space"/>
              <dgm:constr type="r" for="ch" forName="rect3" refType="w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rect3ParTx" refType="r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b" refFor="ch" refForName="rect3"/>
              <dgm:constr type="l" for="ch" forName="rect3ChTx" refType="r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l" for="ch" forName="rect3ParTxNoCh" refType="r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b" refFor="ch" refForName="rect3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primFontSz" for="ch" op="equ" val="65"/>
              <dgm:constr type="secFontSz" for="ch" op="equ" val="65"/>
            </dgm:constrLst>
          </dgm:if>
          <dgm:if name="Name7" axis="ch" ptType="node" func="cnt" op="equ" val="4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75"/>
              <dgm:constr type="hOff" for="ch" forName="circle2" refType="h" refFor="ch" refForName="vertSpace2" fact="-0.25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l" refFor="ch" refForName="space"/>
              <dgm:constr type="h" for="ch" forName="circle3" refType="h" refFor="ch" refForName="circle1" fact="0.5"/>
              <dgm:constr type="hOff" for="ch" forName="circle3" refType="h" refFor="ch" refForName="vertSpace2" fact="-0.5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l" for="ch" forName="rect3" refType="r" refFor="ch" refForName="space"/>
              <dgm:constr type="r" for="ch" forName="rect3" refType="w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l" refFor="ch" refForName="space"/>
              <dgm:constr type="h" for="ch" forName="circle4" refType="h" refFor="ch" refForName="circle1" fact="0.25"/>
              <dgm:constr type="hOff" for="ch" forName="circle4" refType="h" refFor="ch" refForName="vertSpace2" fact="-0.75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l" for="ch" forName="rect4" refType="r" refFor="ch" refForName="space"/>
              <dgm:constr type="r" for="ch" forName="rect4" refType="w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rect4ParTx" refType="r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b" refFor="ch" refForName="rect4"/>
              <dgm:constr type="l" for="ch" forName="rect4ChTx" refType="r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l" for="ch" forName="rect4ParTxNoCh" refType="r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b" refFor="ch" refForName="rect4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l" for="ch" forName="rect3ParTx" refType="r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l" for="ch" forName="rect3ChTx" refType="r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l" for="ch" forName="rect3ParTxNoCh" refType="r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primFontSz" for="ch" op="equ" val="65"/>
              <dgm:constr type="secFontSz" for="ch" op="equ" val="65"/>
            </dgm:constrLst>
          </dgm:if>
          <dgm:if name="Name8" axis="ch" ptType="node" func="cnt" op="equ" val="5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8"/>
              <dgm:constr type="hOff" for="ch" forName="circle2" refType="h" refFor="ch" refForName="vertSpace2" fact="-0.2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l" refFor="ch" refForName="space"/>
              <dgm:constr type="h" for="ch" forName="circle3" refType="h" refFor="ch" refForName="circle1" fact="0.6"/>
              <dgm:constr type="hOff" for="ch" forName="circle3" refType="h" refFor="ch" refForName="vertSpace2" fact="-0.4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l" for="ch" forName="rect3" refType="r" refFor="ch" refForName="space"/>
              <dgm:constr type="r" for="ch" forName="rect3" refType="w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l" refFor="ch" refForName="space"/>
              <dgm:constr type="h" for="ch" forName="circle4" refType="h" refFor="ch" refForName="circle1" fact="0.4"/>
              <dgm:constr type="hOff" for="ch" forName="circle4" refType="h" refFor="ch" refForName="vertSpace2" fact="-0.6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l" for="ch" forName="rect4" refType="r" refFor="ch" refForName="space"/>
              <dgm:constr type="r" for="ch" forName="rect4" refType="w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l" refFor="ch" refForName="space"/>
              <dgm:constr type="h" for="ch" forName="circle5" refType="h" refFor="ch" refForName="circle1" fact="0.2"/>
              <dgm:constr type="hOff" for="ch" forName="circle5" refType="h" refFor="ch" refForName="vertSpace2" fact="-0.8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l" for="ch" forName="rect5" refType="r" refFor="ch" refForName="space"/>
              <dgm:constr type="r" for="ch" forName="rect5" refType="w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l" for="ch" forName="rect5ParTx" refType="r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b" refFor="ch" refForName="rect5"/>
              <dgm:constr type="l" for="ch" forName="rect5ChTx" refType="r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l" for="ch" forName="rect5ParTxNoCh" refType="r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b" refFor="ch" refForName="rect5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l" for="ch" forName="rect3ParTx" refType="r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l" for="ch" forName="rect3ChTx" refType="r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l" for="ch" forName="rect3ParTxNoCh" refType="r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l" for="ch" forName="rect4ParTx" refType="r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l" for="ch" forName="rect4ChTx" refType="r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l" for="ch" forName="rect4ParTxNoCh" refType="r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primFontSz" for="ch" op="equ" val="65"/>
              <dgm:constr type="secFontSz" for="ch" op="equ" val="65"/>
            </dgm:constrLst>
          </dgm:if>
          <dgm:if name="Name9" axis="ch" ptType="node" func="cnt" op="equ" val="6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83333"/>
              <dgm:constr type="hOff" for="ch" forName="circle2" refType="h" refFor="ch" refForName="vertSpace2" fact="-0.16667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l" refFor="ch" refForName="space"/>
              <dgm:constr type="h" for="ch" forName="circle3" refType="h" refFor="ch" refForName="circle1" fact="0.66667"/>
              <dgm:constr type="hOff" for="ch" forName="circle3" refType="h" refFor="ch" refForName="vertSpace2" fact="-0.33333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l" for="ch" forName="rect3" refType="r" refFor="ch" refForName="space"/>
              <dgm:constr type="r" for="ch" forName="rect3" refType="w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l" refFor="ch" refForName="space"/>
              <dgm:constr type="h" for="ch" forName="circle4" refType="h" refFor="ch" refForName="circle1" fact="0.5"/>
              <dgm:constr type="hOff" for="ch" forName="circle4" refType="h" refFor="ch" refForName="vertSpace2" fact="-0.5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l" for="ch" forName="rect4" refType="r" refFor="ch" refForName="space"/>
              <dgm:constr type="r" for="ch" forName="rect4" refType="w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l" refFor="ch" refForName="space"/>
              <dgm:constr type="h" for="ch" forName="circle5" refType="h" refFor="ch" refForName="circle1" fact="0.33333"/>
              <dgm:constr type="hOff" for="ch" forName="circle5" refType="h" refFor="ch" refForName="vertSpace2" fact="-0.66667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l" for="ch" forName="rect5" refType="r" refFor="ch" refForName="space"/>
              <dgm:constr type="r" for="ch" forName="rect5" refType="w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l" for="ch" forName="vertSpace6"/>
              <dgm:constr type="w" for="ch" forName="vertSpace6" refType="w"/>
              <dgm:constr type="h" for="ch" forName="vertSpace6" refType="h" refFor="ch" refForName="vertSpace5"/>
              <dgm:constr type="b" for="ch" forName="vertSpace6" refType="t" refFor="ch" refForName="vertSpace5"/>
              <dgm:constr type="ctrX" for="ch" forName="circle6" refType="l" refFor="ch" refForName="space"/>
              <dgm:constr type="h" for="ch" forName="circle6" refType="h" refFor="ch" refForName="circle1" fact="0.16667"/>
              <dgm:constr type="hOff" for="ch" forName="circle6" refType="h" refFor="ch" refForName="vertSpace2" fact="-0.83333"/>
              <dgm:constr type="w" for="ch" forName="circle6" refType="h" refFor="ch" refForName="circle6" op="equ"/>
              <dgm:constr type="wOff" for="ch" forName="circle6" refType="hOff" refFor="ch" refForName="circle6" op="equ"/>
              <dgm:constr type="b" for="ch" forName="circle6" refType="t" refFor="ch" refForName="vertSpace6"/>
              <dgm:constr type="l" for="ch" forName="rect6" refType="r" refFor="ch" refForName="space"/>
              <dgm:constr type="r" for="ch" forName="rect6" refType="w"/>
              <dgm:constr type="h" for="ch" forName="rect6" refType="h" refFor="ch" refForName="circle6"/>
              <dgm:constr type="hOff" for="ch" forName="rect6" refType="hOff" refFor="ch" refForName="circle6"/>
              <dgm:constr type="b" for="ch" forName="rect6" refType="b" refFor="ch" refForName="circle6"/>
              <dgm:constr type="l" for="ch" forName="rect6ParTx" refType="r" refFor="ch" refForName="space"/>
              <dgm:constr type="w" for="ch" forName="rect6ParTx" refType="w" refFor="ch" refForName="rect6" fact="0.5"/>
              <dgm:constr type="t" for="ch" forName="rect6ParTx" refType="t" refFor="ch" refForName="rect6"/>
              <dgm:constr type="b" for="ch" forName="rect6ParTx" refType="b" refFor="ch" refForName="rect6"/>
              <dgm:constr type="l" for="ch" forName="rect6ChTx" refType="r" refFor="ch" refForName="rect6ParTx"/>
              <dgm:constr type="w" for="ch" forName="rect6ChTx" refType="w" refFor="ch" refForName="rect6ParTx"/>
              <dgm:constr type="t" for="ch" forName="rect6ChTx" refType="t" refFor="ch" refForName="rect6ParTx"/>
              <dgm:constr type="b" for="ch" forName="rect6ChTx" refType="b" refFor="ch" refForName="rect6ParTx"/>
              <dgm:constr type="l" for="ch" forName="rect6ParTxNoCh" refType="r" refFor="ch" refForName="space"/>
              <dgm:constr type="w" for="ch" forName="rect6ParTxNoCh" refType="w" refFor="ch" refForName="rect6"/>
              <dgm:constr type="t" for="ch" forName="rect6ParTxNoCh" refType="t" refFor="ch" refForName="rect6"/>
              <dgm:constr type="b" for="ch" forName="rect6ParTxNoCh" refType="b" refFor="ch" refForName="rect6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l" for="ch" forName="rect3ParTx" refType="r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l" for="ch" forName="rect3ChTx" refType="r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l" for="ch" forName="rect3ParTxNoCh" refType="r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l" for="ch" forName="rect4ParTx" refType="r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l" for="ch" forName="rect4ChTx" refType="r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l" for="ch" forName="rect4ParTxNoCh" refType="r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l" for="ch" forName="rect5ParTx" refType="r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t" refFor="ch" refForName="rect6"/>
              <dgm:constr type="l" for="ch" forName="rect5ChTx" refType="r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l" for="ch" forName="rect5ParTxNoCh" refType="r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t" refFor="ch" refForName="rect6"/>
              <dgm:constr type="primFontSz" for="ch" op="equ" val="65"/>
              <dgm:constr type="secFontSz" for="ch" op="equ" val="65"/>
            </dgm:constrLst>
          </dgm:if>
          <dgm:if name="Name10" axis="ch" ptType="node" func="cnt" op="gte" val="7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l" for="ch" forName="circle1"/>
              <dgm:constr type="ctrY" for="ch" forName="circle1" refType="h" fact="0.5"/>
              <dgm:constr type="l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l" for="ch" forName="rect1" refType="r" refFor="ch" refForName="space"/>
              <dgm:constr type="r" for="ch" forName="rect1" refType="w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l" refFor="ch" refForName="space"/>
              <dgm:constr type="h" for="ch" forName="circle2" refType="h" refFor="ch" refForName="circle1" fact="0.85714"/>
              <dgm:constr type="hOff" for="ch" forName="circle2" refType="h" refFor="ch" refForName="vertSpace2" fact="-0.14286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l" for="ch" forName="rect2" refType="r" refFor="ch" refForName="space"/>
              <dgm:constr type="r" for="ch" forName="rect2" refType="w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l" refFor="ch" refForName="space"/>
              <dgm:constr type="h" for="ch" forName="circle3" refType="h" refFor="ch" refForName="circle1" fact="0.71429"/>
              <dgm:constr type="hOff" for="ch" forName="circle3" refType="h" refFor="ch" refForName="vertSpace2" fact="-0.28571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l" for="ch" forName="rect3" refType="r" refFor="ch" refForName="space"/>
              <dgm:constr type="r" for="ch" forName="rect3" refType="w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l" refFor="ch" refForName="space"/>
              <dgm:constr type="h" for="ch" forName="circle4" refType="h" refFor="ch" refForName="circle1" fact="0.57143"/>
              <dgm:constr type="hOff" for="ch" forName="circle4" refType="h" refFor="ch" refForName="vertSpace2" fact="-0.42857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l" for="ch" forName="rect4" refType="r" refFor="ch" refForName="space"/>
              <dgm:constr type="r" for="ch" forName="rect4" refType="w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l" refFor="ch" refForName="space"/>
              <dgm:constr type="h" for="ch" forName="circle5" refType="h" refFor="ch" refForName="circle1" fact="0.42857"/>
              <dgm:constr type="hOff" for="ch" forName="circle5" refType="h" refFor="ch" refForName="vertSpace2" fact="-0.57143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l" for="ch" forName="rect5" refType="r" refFor="ch" refForName="space"/>
              <dgm:constr type="r" for="ch" forName="rect5" refType="w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l" for="ch" forName="vertSpace6"/>
              <dgm:constr type="w" for="ch" forName="vertSpace6" refType="w"/>
              <dgm:constr type="h" for="ch" forName="vertSpace6" refType="h" refFor="ch" refForName="vertSpace5"/>
              <dgm:constr type="b" for="ch" forName="vertSpace6" refType="t" refFor="ch" refForName="vertSpace5"/>
              <dgm:constr type="ctrX" for="ch" forName="circle6" refType="l" refFor="ch" refForName="space"/>
              <dgm:constr type="h" for="ch" forName="circle6" refType="h" refFor="ch" refForName="circle1" fact="0.28571"/>
              <dgm:constr type="hOff" for="ch" forName="circle6" refType="h" refFor="ch" refForName="vertSpace2" fact="-0.71429"/>
              <dgm:constr type="w" for="ch" forName="circle6" refType="h" refFor="ch" refForName="circle6" op="equ"/>
              <dgm:constr type="wOff" for="ch" forName="circle6" refType="hOff" refFor="ch" refForName="circle6" op="equ"/>
              <dgm:constr type="b" for="ch" forName="circle6" refType="t" refFor="ch" refForName="vertSpace6"/>
              <dgm:constr type="l" for="ch" forName="rect6" refType="r" refFor="ch" refForName="space"/>
              <dgm:constr type="r" for="ch" forName="rect6" refType="w"/>
              <dgm:constr type="h" for="ch" forName="rect6" refType="h" refFor="ch" refForName="circle6"/>
              <dgm:constr type="hOff" for="ch" forName="rect6" refType="hOff" refFor="ch" refForName="circle6"/>
              <dgm:constr type="b" for="ch" forName="rect6" refType="b" refFor="ch" refForName="circle6"/>
              <dgm:constr type="l" for="ch" forName="vertSpace7"/>
              <dgm:constr type="w" for="ch" forName="vertSpace7" refType="w"/>
              <dgm:constr type="h" for="ch" forName="vertSpace7" refType="h" refFor="ch" refForName="vertSpace6"/>
              <dgm:constr type="b" for="ch" forName="vertSpace7" refType="t" refFor="ch" refForName="vertSpace6"/>
              <dgm:constr type="ctrX" for="ch" forName="circle7" refType="l" refFor="ch" refForName="space"/>
              <dgm:constr type="h" for="ch" forName="circle7" refType="h" refFor="ch" refForName="circle1" fact="0.14286"/>
              <dgm:constr type="hOff" for="ch" forName="circle7" refType="h" refFor="ch" refForName="vertSpace2" fact="-0.85714"/>
              <dgm:constr type="w" for="ch" forName="circle7" refType="h" refFor="ch" refForName="circle7" op="equ"/>
              <dgm:constr type="wOff" for="ch" forName="circle7" refType="hOff" refFor="ch" refForName="circle7" op="equ"/>
              <dgm:constr type="b" for="ch" forName="circle7" refType="t" refFor="ch" refForName="vertSpace7"/>
              <dgm:constr type="l" for="ch" forName="rect7" refType="r" refFor="ch" refForName="space"/>
              <dgm:constr type="r" for="ch" forName="rect7" refType="w"/>
              <dgm:constr type="h" for="ch" forName="rect7" refType="h" refFor="ch" refForName="circle7"/>
              <dgm:constr type="hOff" for="ch" forName="rect7" refType="hOff" refFor="ch" refForName="circle7"/>
              <dgm:constr type="b" for="ch" forName="rect7" refType="b" refFor="ch" refForName="circle7"/>
              <dgm:constr type="l" for="ch" forName="rect7ParTx" refType="r" refFor="ch" refForName="space"/>
              <dgm:constr type="w" for="ch" forName="rect7ParTx" refType="w" refFor="ch" refForName="rect7" fact="0.5"/>
              <dgm:constr type="t" for="ch" forName="rect7ParTx" refType="t" refFor="ch" refForName="rect7"/>
              <dgm:constr type="b" for="ch" forName="rect7ParTx" refType="b" refFor="ch" refForName="rect7"/>
              <dgm:constr type="l" for="ch" forName="rect7ChTx" refType="r" refFor="ch" refForName="rect7ParTx"/>
              <dgm:constr type="w" for="ch" forName="rect7ChTx" refType="w" refFor="ch" refForName="rect7ParTx"/>
              <dgm:constr type="t" for="ch" forName="rect7ChTx" refType="t" refFor="ch" refForName="rect7ParTx"/>
              <dgm:constr type="b" for="ch" forName="rect7ChTx" refType="b" refFor="ch" refForName="rect7ParTx"/>
              <dgm:constr type="l" for="ch" forName="rect7ParTxNoCh" refType="r" refFor="ch" refForName="space"/>
              <dgm:constr type="w" for="ch" forName="rect7ParTxNoCh" refType="w" refFor="ch" refForName="rect7"/>
              <dgm:constr type="t" for="ch" forName="rect7ParTxNoCh" refType="t" refFor="ch" refForName="rect7"/>
              <dgm:constr type="b" for="ch" forName="rect7ParTxNoCh" refType="b" refFor="ch" refForName="rect7"/>
              <dgm:constr type="l" for="ch" forName="rect1ParTx" refType="r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l" for="ch" forName="rect1ChTx" refType="r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l" for="ch" forName="rect1ParTxNoCh" refType="r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l" for="ch" forName="rect2ParTx" refType="r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l" for="ch" forName="rect2ChTx" refType="r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l" for="ch" forName="rect2ParTxNoCh" refType="r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l" for="ch" forName="rect3ParTx" refType="r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l" for="ch" forName="rect3ChTx" refType="r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l" for="ch" forName="rect3ParTxNoCh" refType="r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l" for="ch" forName="rect4ParTx" refType="r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l" for="ch" forName="rect4ChTx" refType="r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l" for="ch" forName="rect4ParTxNoCh" refType="r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l" for="ch" forName="rect5ParTx" refType="r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t" refFor="ch" refForName="rect6"/>
              <dgm:constr type="l" for="ch" forName="rect5ChTx" refType="r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l" for="ch" forName="rect5ParTxNoCh" refType="r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t" refFor="ch" refForName="rect6"/>
              <dgm:constr type="l" for="ch" forName="rect6ParTx" refType="r" refFor="ch" refForName="space"/>
              <dgm:constr type="w" for="ch" forName="rect6ParTx" refType="w" refFor="ch" refForName="rect6" fact="0.5"/>
              <dgm:constr type="t" for="ch" forName="rect6ParTx" refType="t" refFor="ch" refForName="rect6"/>
              <dgm:constr type="b" for="ch" forName="rect6ParTx" refType="t" refFor="ch" refForName="rect7"/>
              <dgm:constr type="l" for="ch" forName="rect6ChTx" refType="r" refFor="ch" refForName="rect6ParTx"/>
              <dgm:constr type="w" for="ch" forName="rect6ChTx" refType="w" refFor="ch" refForName="rect6ParTx"/>
              <dgm:constr type="t" for="ch" forName="rect6ChTx" refType="t" refFor="ch" refForName="rect6ParTx"/>
              <dgm:constr type="b" for="ch" forName="rect6ChTx" refType="b" refFor="ch" refForName="rect6ParTx"/>
              <dgm:constr type="l" for="ch" forName="rect6ParTxNoCh" refType="r" refFor="ch" refForName="space"/>
              <dgm:constr type="w" for="ch" forName="rect6ParTxNoCh" refType="w" refFor="ch" refForName="rect6"/>
              <dgm:constr type="t" for="ch" forName="rect6ParTxNoCh" refType="t" refFor="ch" refForName="rect6"/>
              <dgm:constr type="b" for="ch" forName="rect6ParTxNoCh" refType="t" refFor="ch" refForName="rect7"/>
              <dgm:constr type="primFontSz" for="ch" op="equ" val="65"/>
              <dgm:constr type="secFontSz" for="ch" op="equ" val="65"/>
            </dgm:constrLst>
          </dgm:if>
          <dgm:else name="Name11">
            <dgm:constrLst/>
          </dgm:else>
        </dgm:choose>
      </dgm:if>
      <dgm:else name="Name12">
        <dgm:choose name="Name13">
          <dgm:if name="Name14" axis="ch" ptType="node" func="cnt" op="equ" val="1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b" refFor="ch" refForName="rect1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b" refFor="ch" refForName="rect1"/>
              <dgm:constr type="primFontSz" for="ch" op="equ" val="65"/>
              <dgm:constr type="secFontSz" for="ch" op="equ" val="65"/>
            </dgm:constrLst>
          </dgm:if>
          <dgm:if name="Name15" axis="ch" ptType="node" func="cnt" op="equ" val="2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5"/>
              <dgm:constr type="hOff" for="ch" forName="circle2" refType="h" refFor="ch" refForName="vertSpace2" fact="-0.5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b" refFor="ch" refForName="rect2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b" refFor="ch" refForName="rect2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primFontSz" for="ch" op="equ" val="65"/>
              <dgm:constr type="secFontSz" for="ch" op="equ" val="65"/>
            </dgm:constrLst>
          </dgm:if>
          <dgm:if name="Name16" axis="ch" ptType="node" func="cnt" op="equ" val="3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66667"/>
              <dgm:constr type="hOff" for="ch" forName="circle2" refType="h" refFor="ch" refForName="vertSpace2" fact="-0.33333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r" refFor="ch" refForName="space"/>
              <dgm:constr type="h" for="ch" forName="circle3" refType="h" refFor="ch" refForName="circle1" fact="0.33333"/>
              <dgm:constr type="hOff" for="ch" forName="circle3" refType="h" refFor="ch" refForName="vertSpace2" fact="-0.66667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r" for="ch" forName="rect3" refType="l" refFor="ch" refForName="space"/>
              <dgm:constr type="l" for="ch" forName="rect3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r" for="ch" forName="rect3ParTx" refType="l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b" refFor="ch" refForName="rect3"/>
              <dgm:constr type="r" for="ch" forName="rect3ChTx" refType="l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r" for="ch" forName="rect3ParTxNoCh" refType="l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b" refFor="ch" refForName="rect3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primFontSz" for="ch" op="equ" val="65"/>
              <dgm:constr type="secFontSz" for="ch" op="equ" val="65"/>
            </dgm:constrLst>
          </dgm:if>
          <dgm:if name="Name17" axis="ch" ptType="node" func="cnt" op="equ" val="4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75"/>
              <dgm:constr type="hOff" for="ch" forName="circle2" refType="h" refFor="ch" refForName="vertSpace2" fact="-0.25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r" refFor="ch" refForName="space"/>
              <dgm:constr type="h" for="ch" forName="circle3" refType="h" refFor="ch" refForName="circle1" fact="0.5"/>
              <dgm:constr type="hOff" for="ch" forName="circle3" refType="h" refFor="ch" refForName="vertSpace2" fact="-0.5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r" for="ch" forName="rect3" refType="l" refFor="ch" refForName="space"/>
              <dgm:constr type="l" for="ch" forName="rect3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r" refFor="ch" refForName="space"/>
              <dgm:constr type="h" for="ch" forName="circle4" refType="h" refFor="ch" refForName="circle1" fact="0.25"/>
              <dgm:constr type="hOff" for="ch" forName="circle4" refType="h" refFor="ch" refForName="vertSpace2" fact="-0.75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r" for="ch" forName="rect4" refType="l" refFor="ch" refForName="space"/>
              <dgm:constr type="l" for="ch" forName="rect4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r" for="ch" forName="rect4ParTx" refType="l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b" refFor="ch" refForName="rect4"/>
              <dgm:constr type="r" for="ch" forName="rect4ChTx" refType="l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r" for="ch" forName="rect4ParTxNoCh" refType="l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b" refFor="ch" refForName="rect4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r" for="ch" forName="rect3ParTx" refType="l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r" for="ch" forName="rect3ChTx" refType="l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r" for="ch" forName="rect3ParTxNoCh" refType="l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primFontSz" for="ch" op="equ" val="65"/>
              <dgm:constr type="secFontSz" for="ch" op="equ" val="65"/>
            </dgm:constrLst>
          </dgm:if>
          <dgm:if name="Name18" axis="ch" ptType="node" func="cnt" op="equ" val="5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8"/>
              <dgm:constr type="hOff" for="ch" forName="circle2" refType="h" refFor="ch" refForName="vertSpace2" fact="-0.2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r" refFor="ch" refForName="space"/>
              <dgm:constr type="h" for="ch" forName="circle3" refType="h" refFor="ch" refForName="circle1" fact="0.6"/>
              <dgm:constr type="hOff" for="ch" forName="circle3" refType="h" refFor="ch" refForName="vertSpace2" fact="-0.4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r" for="ch" forName="rect3" refType="l" refFor="ch" refForName="space"/>
              <dgm:constr type="l" for="ch" forName="rect3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r" refFor="ch" refForName="space"/>
              <dgm:constr type="h" for="ch" forName="circle4" refType="h" refFor="ch" refForName="circle1" fact="0.4"/>
              <dgm:constr type="hOff" for="ch" forName="circle4" refType="h" refFor="ch" refForName="vertSpace2" fact="-0.6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r" for="ch" forName="rect4" refType="l" refFor="ch" refForName="space"/>
              <dgm:constr type="l" for="ch" forName="rect4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r" refFor="ch" refForName="space"/>
              <dgm:constr type="h" for="ch" forName="circle5" refType="h" refFor="ch" refForName="circle1" fact="0.2"/>
              <dgm:constr type="hOff" for="ch" forName="circle5" refType="h" refFor="ch" refForName="vertSpace2" fact="-0.8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r" for="ch" forName="rect5" refType="l" refFor="ch" refForName="space"/>
              <dgm:constr type="l" for="ch" forName="rect5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r" for="ch" forName="rect5ParTx" refType="l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b" refFor="ch" refForName="rect5"/>
              <dgm:constr type="r" for="ch" forName="rect5ChTx" refType="l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r" for="ch" forName="rect5ParTxNoCh" refType="l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b" refFor="ch" refForName="rect5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r" for="ch" forName="rect3ParTx" refType="l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r" for="ch" forName="rect3ChTx" refType="l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r" for="ch" forName="rect3ParTxNoCh" refType="l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r" for="ch" forName="rect4ParTx" refType="l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r" for="ch" forName="rect4ChTx" refType="l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r" for="ch" forName="rect4ParTxNoCh" refType="l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primFontSz" for="ch" op="equ" val="65"/>
              <dgm:constr type="secFontSz" for="ch" op="equ" val="65"/>
            </dgm:constrLst>
          </dgm:if>
          <dgm:if name="Name19" axis="ch" ptType="node" func="cnt" op="equ" val="6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83333"/>
              <dgm:constr type="hOff" for="ch" forName="circle2" refType="h" refFor="ch" refForName="vertSpace2" fact="-0.16667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r" refFor="ch" refForName="space"/>
              <dgm:constr type="h" for="ch" forName="circle3" refType="h" refFor="ch" refForName="circle1" fact="0.66667"/>
              <dgm:constr type="hOff" for="ch" forName="circle3" refType="h" refFor="ch" refForName="vertSpace2" fact="-0.33333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r" for="ch" forName="rect3" refType="l" refFor="ch" refForName="space"/>
              <dgm:constr type="l" for="ch" forName="rect3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r" refFor="ch" refForName="space"/>
              <dgm:constr type="h" for="ch" forName="circle4" refType="h" refFor="ch" refForName="circle1" fact="0.5"/>
              <dgm:constr type="hOff" for="ch" forName="circle4" refType="h" refFor="ch" refForName="vertSpace2" fact="-0.5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r" for="ch" forName="rect4" refType="l" refFor="ch" refForName="space"/>
              <dgm:constr type="l" for="ch" forName="rect4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r" refFor="ch" refForName="space"/>
              <dgm:constr type="h" for="ch" forName="circle5" refType="h" refFor="ch" refForName="circle1" fact="0.33333"/>
              <dgm:constr type="hOff" for="ch" forName="circle5" refType="h" refFor="ch" refForName="vertSpace2" fact="-0.66667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r" for="ch" forName="rect5" refType="l" refFor="ch" refForName="space"/>
              <dgm:constr type="l" for="ch" forName="rect5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l" for="ch" forName="vertSpace6"/>
              <dgm:constr type="w" for="ch" forName="vertSpace6" refType="w"/>
              <dgm:constr type="h" for="ch" forName="vertSpace6" refType="h" refFor="ch" refForName="vertSpace5"/>
              <dgm:constr type="b" for="ch" forName="vertSpace6" refType="t" refFor="ch" refForName="vertSpace5"/>
              <dgm:constr type="ctrX" for="ch" forName="circle6" refType="r" refFor="ch" refForName="space"/>
              <dgm:constr type="h" for="ch" forName="circle6" refType="h" refFor="ch" refForName="circle1" fact="0.16667"/>
              <dgm:constr type="hOff" for="ch" forName="circle6" refType="h" refFor="ch" refForName="vertSpace2" fact="-0.83333"/>
              <dgm:constr type="w" for="ch" forName="circle6" refType="h" refFor="ch" refForName="circle6" op="equ"/>
              <dgm:constr type="wOff" for="ch" forName="circle6" refType="hOff" refFor="ch" refForName="circle6" op="equ"/>
              <dgm:constr type="b" for="ch" forName="circle6" refType="t" refFor="ch" refForName="vertSpace6"/>
              <dgm:constr type="r" for="ch" forName="rect6" refType="l" refFor="ch" refForName="space"/>
              <dgm:constr type="l" for="ch" forName="rect6"/>
              <dgm:constr type="h" for="ch" forName="rect6" refType="h" refFor="ch" refForName="circle6"/>
              <dgm:constr type="hOff" for="ch" forName="rect6" refType="hOff" refFor="ch" refForName="circle6"/>
              <dgm:constr type="b" for="ch" forName="rect6" refType="b" refFor="ch" refForName="circle6"/>
              <dgm:constr type="r" for="ch" forName="rect6ParTx" refType="l" refFor="ch" refForName="space"/>
              <dgm:constr type="w" for="ch" forName="rect6ParTx" refType="w" refFor="ch" refForName="rect6" fact="0.5"/>
              <dgm:constr type="t" for="ch" forName="rect6ParTx" refType="t" refFor="ch" refForName="rect6"/>
              <dgm:constr type="b" for="ch" forName="rect6ParTx" refType="b" refFor="ch" refForName="rect6"/>
              <dgm:constr type="r" for="ch" forName="rect6ChTx" refType="l" refFor="ch" refForName="rect6ParTx"/>
              <dgm:constr type="w" for="ch" forName="rect6ChTx" refType="w" refFor="ch" refForName="rect6ParTx"/>
              <dgm:constr type="t" for="ch" forName="rect6ChTx" refType="t" refFor="ch" refForName="rect6ParTx"/>
              <dgm:constr type="b" for="ch" forName="rect6ChTx" refType="b" refFor="ch" refForName="rect6ParTx"/>
              <dgm:constr type="r" for="ch" forName="rect6ParTxNoCh" refType="l" refFor="ch" refForName="space"/>
              <dgm:constr type="w" for="ch" forName="rect6ParTxNoCh" refType="w" refFor="ch" refForName="rect6"/>
              <dgm:constr type="t" for="ch" forName="rect6ParTxNoCh" refType="t" refFor="ch" refForName="rect6"/>
              <dgm:constr type="b" for="ch" forName="rect6ParTxNoCh" refType="b" refFor="ch" refForName="rect6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r" for="ch" forName="rect3ParTx" refType="l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r" for="ch" forName="rect3ChTx" refType="l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r" for="ch" forName="rect3ParTxNoCh" refType="l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r" for="ch" forName="rect4ParTx" refType="l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r" for="ch" forName="rect4ChTx" refType="l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r" for="ch" forName="rect4ParTxNoCh" refType="l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r" for="ch" forName="rect5ParTx" refType="l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t" refFor="ch" refForName="rect6"/>
              <dgm:constr type="r" for="ch" forName="rect5ChTx" refType="l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r" for="ch" forName="rect5ParTxNoCh" refType="l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t" refFor="ch" refForName="rect6"/>
              <dgm:constr type="primFontSz" for="ch" op="equ" val="65"/>
              <dgm:constr type="secFontSz" for="ch" op="equ" val="65"/>
            </dgm:constrLst>
          </dgm:if>
          <dgm:if name="Name20" axis="ch" ptType="node" func="cnt" op="gte" val="7">
            <dgm:constrLst>
              <dgm:constr type="userA" refType="w" fact="0.3"/>
              <dgm:constr type="w" for="ch" forName="circle1" refType="userA" fact="2"/>
              <dgm:constr type="h" for="ch" forName="circle1" refType="w" refFor="ch" refForName="circle1" op="equ"/>
              <dgm:constr type="r" for="ch" forName="circle1" refType="w"/>
              <dgm:constr type="ctrY" for="ch" forName="circle1" refType="h" fact="0.5"/>
              <dgm:constr type="r" for="ch" forName="space" refType="ctrX" refFor="ch" refForName="circle1"/>
              <dgm:constr type="w" for="ch" forName="space"/>
              <dgm:constr type="h" for="ch" forName="space" refType="h" refFor="ch" refForName="circle1"/>
              <dgm:constr type="b" for="ch" forName="space" refType="b" refFor="ch" refForName="circle1"/>
              <dgm:constr type="r" for="ch" forName="rect1" refType="l" refFor="ch" refForName="space"/>
              <dgm:constr type="l" for="ch" forName="rect1"/>
              <dgm:constr type="h" for="ch" forName="rect1" refType="h" refFor="ch" refForName="circle1"/>
              <dgm:constr type="b" for="ch" forName="rect1" refType="b" refFor="ch" refForName="circle1"/>
              <dgm:constr type="l" for="ch" forName="vertSpace2"/>
              <dgm:constr type="w" for="ch" forName="vertSpace2" refType="w"/>
              <dgm:constr type="h" for="ch" forName="vertSpace2" refType="h" refFor="ch" refForName="circle1" fact="0.05"/>
              <dgm:constr type="b" for="ch" forName="vertSpace2" refType="b" refFor="ch" refForName="circle1"/>
              <dgm:constr type="ctrX" for="ch" forName="circle2" refType="r" refFor="ch" refForName="space"/>
              <dgm:constr type="h" for="ch" forName="circle2" refType="h" refFor="ch" refForName="circle1" fact="0.85714"/>
              <dgm:constr type="hOff" for="ch" forName="circle2" refType="h" refFor="ch" refForName="vertSpace2" fact="-0.14286"/>
              <dgm:constr type="w" for="ch" forName="circle2" refType="h" refFor="ch" refForName="circle2" op="equ"/>
              <dgm:constr type="wOff" for="ch" forName="circle2" refType="hOff" refFor="ch" refForName="circle2" op="equ"/>
              <dgm:constr type="b" for="ch" forName="circle2" refType="t" refFor="ch" refForName="vertSpace2"/>
              <dgm:constr type="r" for="ch" forName="rect2" refType="l" refFor="ch" refForName="space"/>
              <dgm:constr type="l" for="ch" forName="rect2"/>
              <dgm:constr type="h" for="ch" forName="rect2" refType="h" refFor="ch" refForName="circle2"/>
              <dgm:constr type="hOff" for="ch" forName="rect2" refType="hOff" refFor="ch" refForName="circle2"/>
              <dgm:constr type="b" for="ch" forName="rect2" refType="b" refFor="ch" refForName="circle2"/>
              <dgm:constr type="l" for="ch" forName="vertSpace3"/>
              <dgm:constr type="w" for="ch" forName="vertSpace3" refType="w"/>
              <dgm:constr type="h" for="ch" forName="vertSpace3" refType="h" refFor="ch" refForName="vertSpace2"/>
              <dgm:constr type="b" for="ch" forName="vertSpace3" refType="t" refFor="ch" refForName="vertSpace2"/>
              <dgm:constr type="ctrX" for="ch" forName="circle3" refType="r" refFor="ch" refForName="space"/>
              <dgm:constr type="h" for="ch" forName="circle3" refType="h" refFor="ch" refForName="circle1" fact="0.71429"/>
              <dgm:constr type="hOff" for="ch" forName="circle3" refType="h" refFor="ch" refForName="vertSpace2" fact="-0.28571"/>
              <dgm:constr type="w" for="ch" forName="circle3" refType="h" refFor="ch" refForName="circle3" op="equ"/>
              <dgm:constr type="wOff" for="ch" forName="circle3" refType="hOff" refFor="ch" refForName="circle3" op="equ"/>
              <dgm:constr type="b" for="ch" forName="circle3" refType="t" refFor="ch" refForName="vertSpace3"/>
              <dgm:constr type="r" for="ch" forName="rect3" refType="l" refFor="ch" refForName="space"/>
              <dgm:constr type="l" for="ch" forName="rect3"/>
              <dgm:constr type="h" for="ch" forName="rect3" refType="h" refFor="ch" refForName="circle3"/>
              <dgm:constr type="hOff" for="ch" forName="rect3" refType="hOff" refFor="ch" refForName="circle3"/>
              <dgm:constr type="b" for="ch" forName="rect3" refType="b" refFor="ch" refForName="circle3"/>
              <dgm:constr type="l" for="ch" forName="vertSpace4"/>
              <dgm:constr type="w" for="ch" forName="vertSpace4" refType="w"/>
              <dgm:constr type="h" for="ch" forName="vertSpace4" refType="h" refFor="ch" refForName="vertSpace3"/>
              <dgm:constr type="b" for="ch" forName="vertSpace4" refType="t" refFor="ch" refForName="vertSpace3"/>
              <dgm:constr type="ctrX" for="ch" forName="circle4" refType="r" refFor="ch" refForName="space"/>
              <dgm:constr type="h" for="ch" forName="circle4" refType="h" refFor="ch" refForName="circle1" fact="0.57143"/>
              <dgm:constr type="hOff" for="ch" forName="circle4" refType="h" refFor="ch" refForName="vertSpace2" fact="-0.42857"/>
              <dgm:constr type="w" for="ch" forName="circle4" refType="h" refFor="ch" refForName="circle4" op="equ"/>
              <dgm:constr type="wOff" for="ch" forName="circle4" refType="hOff" refFor="ch" refForName="circle4" op="equ"/>
              <dgm:constr type="b" for="ch" forName="circle4" refType="t" refFor="ch" refForName="vertSpace4"/>
              <dgm:constr type="r" for="ch" forName="rect4" refType="l" refFor="ch" refForName="space"/>
              <dgm:constr type="l" for="ch" forName="rect4"/>
              <dgm:constr type="h" for="ch" forName="rect4" refType="h" refFor="ch" refForName="circle4"/>
              <dgm:constr type="hOff" for="ch" forName="rect4" refType="hOff" refFor="ch" refForName="circle4"/>
              <dgm:constr type="b" for="ch" forName="rect4" refType="b" refFor="ch" refForName="circle4"/>
              <dgm:constr type="l" for="ch" forName="vertSpace5"/>
              <dgm:constr type="w" for="ch" forName="vertSpace5" refType="w"/>
              <dgm:constr type="h" for="ch" forName="vertSpace5" refType="h" refFor="ch" refForName="vertSpace4"/>
              <dgm:constr type="b" for="ch" forName="vertSpace5" refType="t" refFor="ch" refForName="vertSpace4"/>
              <dgm:constr type="ctrX" for="ch" forName="circle5" refType="r" refFor="ch" refForName="space"/>
              <dgm:constr type="h" for="ch" forName="circle5" refType="h" refFor="ch" refForName="circle1" fact="0.42857"/>
              <dgm:constr type="hOff" for="ch" forName="circle5" refType="h" refFor="ch" refForName="vertSpace2" fact="-0.57143"/>
              <dgm:constr type="w" for="ch" forName="circle5" refType="h" refFor="ch" refForName="circle5" op="equ"/>
              <dgm:constr type="wOff" for="ch" forName="circle5" refType="hOff" refFor="ch" refForName="circle5" op="equ"/>
              <dgm:constr type="b" for="ch" forName="circle5" refType="t" refFor="ch" refForName="vertSpace5"/>
              <dgm:constr type="r" for="ch" forName="rect5" refType="l" refFor="ch" refForName="space"/>
              <dgm:constr type="l" for="ch" forName="rect5"/>
              <dgm:constr type="h" for="ch" forName="rect5" refType="h" refFor="ch" refForName="circle5"/>
              <dgm:constr type="hOff" for="ch" forName="rect5" refType="hOff" refFor="ch" refForName="circle5"/>
              <dgm:constr type="b" for="ch" forName="rect5" refType="b" refFor="ch" refForName="circle5"/>
              <dgm:constr type="l" for="ch" forName="vertSpace6"/>
              <dgm:constr type="w" for="ch" forName="vertSpace6" refType="w"/>
              <dgm:constr type="h" for="ch" forName="vertSpace6" refType="h" refFor="ch" refForName="vertSpace5"/>
              <dgm:constr type="b" for="ch" forName="vertSpace6" refType="t" refFor="ch" refForName="vertSpace5"/>
              <dgm:constr type="ctrX" for="ch" forName="circle6" refType="r" refFor="ch" refForName="space"/>
              <dgm:constr type="h" for="ch" forName="circle6" refType="h" refFor="ch" refForName="circle1" fact="0.28571"/>
              <dgm:constr type="hOff" for="ch" forName="circle6" refType="h" refFor="ch" refForName="vertSpace2" fact="-0.71429"/>
              <dgm:constr type="w" for="ch" forName="circle6" refType="h" refFor="ch" refForName="circle6" op="equ"/>
              <dgm:constr type="wOff" for="ch" forName="circle6" refType="hOff" refFor="ch" refForName="circle6" op="equ"/>
              <dgm:constr type="b" for="ch" forName="circle6" refType="t" refFor="ch" refForName="vertSpace6"/>
              <dgm:constr type="r" for="ch" forName="rect6" refType="l" refFor="ch" refForName="space"/>
              <dgm:constr type="l" for="ch" forName="rect6"/>
              <dgm:constr type="h" for="ch" forName="rect6" refType="h" refFor="ch" refForName="circle6"/>
              <dgm:constr type="hOff" for="ch" forName="rect6" refType="hOff" refFor="ch" refForName="circle6"/>
              <dgm:constr type="b" for="ch" forName="rect6" refType="b" refFor="ch" refForName="circle6"/>
              <dgm:constr type="l" for="ch" forName="vertSpace7"/>
              <dgm:constr type="w" for="ch" forName="vertSpace7" refType="w"/>
              <dgm:constr type="h" for="ch" forName="vertSpace7" refType="h" refFor="ch" refForName="vertSpace6"/>
              <dgm:constr type="b" for="ch" forName="vertSpace7" refType="t" refFor="ch" refForName="vertSpace6"/>
              <dgm:constr type="ctrX" for="ch" forName="circle7" refType="r" refFor="ch" refForName="space"/>
              <dgm:constr type="h" for="ch" forName="circle7" refType="h" refFor="ch" refForName="circle1" fact="0.14286"/>
              <dgm:constr type="hOff" for="ch" forName="circle7" refType="h" refFor="ch" refForName="vertSpace2" fact="-0.85714"/>
              <dgm:constr type="w" for="ch" forName="circle7" refType="h" refFor="ch" refForName="circle7" op="equ"/>
              <dgm:constr type="wOff" for="ch" forName="circle7" refType="hOff" refFor="ch" refForName="circle7" op="equ"/>
              <dgm:constr type="b" for="ch" forName="circle7" refType="t" refFor="ch" refForName="vertSpace7"/>
              <dgm:constr type="r" for="ch" forName="rect7" refType="l" refFor="ch" refForName="space"/>
              <dgm:constr type="l" for="ch" forName="rect7"/>
              <dgm:constr type="h" for="ch" forName="rect7" refType="h" refFor="ch" refForName="circle7"/>
              <dgm:constr type="hOff" for="ch" forName="rect7" refType="hOff" refFor="ch" refForName="circle7"/>
              <dgm:constr type="b" for="ch" forName="rect7" refType="b" refFor="ch" refForName="circle7"/>
              <dgm:constr type="r" for="ch" forName="rect7ParTx" refType="l" refFor="ch" refForName="space"/>
              <dgm:constr type="w" for="ch" forName="rect7ParTx" refType="w" refFor="ch" refForName="rect7" fact="0.5"/>
              <dgm:constr type="t" for="ch" forName="rect7ParTx" refType="t" refFor="ch" refForName="rect7"/>
              <dgm:constr type="b" for="ch" forName="rect7ParTx" refType="b" refFor="ch" refForName="rect7"/>
              <dgm:constr type="r" for="ch" forName="rect7ChTx" refType="l" refFor="ch" refForName="rect7ParTx"/>
              <dgm:constr type="w" for="ch" forName="rect7ChTx" refType="w" refFor="ch" refForName="rect7ParTx"/>
              <dgm:constr type="t" for="ch" forName="rect7ChTx" refType="t" refFor="ch" refForName="rect7ParTx"/>
              <dgm:constr type="b" for="ch" forName="rect7ChTx" refType="b" refFor="ch" refForName="rect7ParTx"/>
              <dgm:constr type="r" for="ch" forName="rect7ParTxNoCh" refType="l" refFor="ch" refForName="space"/>
              <dgm:constr type="w" for="ch" forName="rect7ParTxNoCh" refType="w" refFor="ch" refForName="rect7"/>
              <dgm:constr type="t" for="ch" forName="rect7ParTxNoCh" refType="t" refFor="ch" refForName="rect7"/>
              <dgm:constr type="b" for="ch" forName="rect7ParTxNoCh" refType="b" refFor="ch" refForName="rect7"/>
              <dgm:constr type="r" for="ch" forName="rect1ParTx" refType="l" refFor="ch" refForName="space"/>
              <dgm:constr type="w" for="ch" forName="rect1ParTx" refType="w" refFor="ch" refForName="rect1" fact="0.5"/>
              <dgm:constr type="t" for="ch" forName="rect1ParTx" refType="t" refFor="ch" refForName="rect1"/>
              <dgm:constr type="b" for="ch" forName="rect1ParTx" refType="t" refFor="ch" refForName="rect2"/>
              <dgm:constr type="r" for="ch" forName="rect1ChTx" refType="l" refFor="ch" refForName="rect1ParTx"/>
              <dgm:constr type="w" for="ch" forName="rect1ChTx" refType="w" refFor="ch" refForName="rect1ParTx"/>
              <dgm:constr type="t" for="ch" forName="rect1ChTx" refType="t" refFor="ch" refForName="rect1ParTx"/>
              <dgm:constr type="b" for="ch" forName="rect1ChTx" refType="b" refFor="ch" refForName="rect1ParTx"/>
              <dgm:constr type="r" for="ch" forName="rect1ParTxNoCh" refType="l" refFor="ch" refForName="space"/>
              <dgm:constr type="w" for="ch" forName="rect1ParTxNoCh" refType="w" refFor="ch" refForName="rect1"/>
              <dgm:constr type="t" for="ch" forName="rect1ParTxNoCh" refType="t" refFor="ch" refForName="rect1"/>
              <dgm:constr type="b" for="ch" forName="rect1ParTxNoCh" refType="t" refFor="ch" refForName="rect2"/>
              <dgm:constr type="r" for="ch" forName="rect2ParTx" refType="l" refFor="ch" refForName="space"/>
              <dgm:constr type="w" for="ch" forName="rect2ParTx" refType="w" refFor="ch" refForName="rect2" fact="0.5"/>
              <dgm:constr type="t" for="ch" forName="rect2ParTx" refType="t" refFor="ch" refForName="rect2"/>
              <dgm:constr type="b" for="ch" forName="rect2ParTx" refType="t" refFor="ch" refForName="rect3"/>
              <dgm:constr type="r" for="ch" forName="rect2ChTx" refType="l" refFor="ch" refForName="rect2ParTx"/>
              <dgm:constr type="w" for="ch" forName="rect2ChTx" refType="w" refFor="ch" refForName="rect2ParTx"/>
              <dgm:constr type="t" for="ch" forName="rect2ChTx" refType="t" refFor="ch" refForName="rect2ParTx"/>
              <dgm:constr type="b" for="ch" forName="rect2ChTx" refType="b" refFor="ch" refForName="rect2ParTx"/>
              <dgm:constr type="r" for="ch" forName="rect2ParTxNoCh" refType="l" refFor="ch" refForName="space"/>
              <dgm:constr type="w" for="ch" forName="rect2ParTxNoCh" refType="w" refFor="ch" refForName="rect2"/>
              <dgm:constr type="t" for="ch" forName="rect2ParTxNoCh" refType="t" refFor="ch" refForName="rect2"/>
              <dgm:constr type="b" for="ch" forName="rect2ParTxNoCh" refType="t" refFor="ch" refForName="rect3"/>
              <dgm:constr type="r" for="ch" forName="rect3ParTx" refType="l" refFor="ch" refForName="space"/>
              <dgm:constr type="w" for="ch" forName="rect3ParTx" refType="w" refFor="ch" refForName="rect3" fact="0.5"/>
              <dgm:constr type="t" for="ch" forName="rect3ParTx" refType="t" refFor="ch" refForName="rect3"/>
              <dgm:constr type="b" for="ch" forName="rect3ParTx" refType="t" refFor="ch" refForName="rect4"/>
              <dgm:constr type="r" for="ch" forName="rect3ChTx" refType="l" refFor="ch" refForName="rect3ParTx"/>
              <dgm:constr type="w" for="ch" forName="rect3ChTx" refType="w" refFor="ch" refForName="rect3ParTx"/>
              <dgm:constr type="t" for="ch" forName="rect3ChTx" refType="t" refFor="ch" refForName="rect3ParTx"/>
              <dgm:constr type="b" for="ch" forName="rect3ChTx" refType="b" refFor="ch" refForName="rect3ParTx"/>
              <dgm:constr type="r" for="ch" forName="rect3ParTxNoCh" refType="l" refFor="ch" refForName="space"/>
              <dgm:constr type="w" for="ch" forName="rect3ParTxNoCh" refType="w" refFor="ch" refForName="rect3"/>
              <dgm:constr type="t" for="ch" forName="rect3ParTxNoCh" refType="t" refFor="ch" refForName="rect3"/>
              <dgm:constr type="b" for="ch" forName="rect3ParTxNoCh" refType="t" refFor="ch" refForName="rect4"/>
              <dgm:constr type="r" for="ch" forName="rect4ParTx" refType="l" refFor="ch" refForName="space"/>
              <dgm:constr type="w" for="ch" forName="rect4ParTx" refType="w" refFor="ch" refForName="rect4" fact="0.5"/>
              <dgm:constr type="t" for="ch" forName="rect4ParTx" refType="t" refFor="ch" refForName="rect4"/>
              <dgm:constr type="b" for="ch" forName="rect4ParTx" refType="t" refFor="ch" refForName="rect5"/>
              <dgm:constr type="r" for="ch" forName="rect4ChTx" refType="l" refFor="ch" refForName="rect4ParTx"/>
              <dgm:constr type="w" for="ch" forName="rect4ChTx" refType="w" refFor="ch" refForName="rect4ParTx"/>
              <dgm:constr type="t" for="ch" forName="rect4ChTx" refType="t" refFor="ch" refForName="rect4ParTx"/>
              <dgm:constr type="b" for="ch" forName="rect4ChTx" refType="b" refFor="ch" refForName="rect4ParTx"/>
              <dgm:constr type="r" for="ch" forName="rect4ParTxNoCh" refType="l" refFor="ch" refForName="space"/>
              <dgm:constr type="w" for="ch" forName="rect4ParTxNoCh" refType="w" refFor="ch" refForName="rect4"/>
              <dgm:constr type="t" for="ch" forName="rect4ParTxNoCh" refType="t" refFor="ch" refForName="rect4"/>
              <dgm:constr type="b" for="ch" forName="rect4ParTxNoCh" refType="t" refFor="ch" refForName="rect5"/>
              <dgm:constr type="r" for="ch" forName="rect5ParTx" refType="l" refFor="ch" refForName="space"/>
              <dgm:constr type="w" for="ch" forName="rect5ParTx" refType="w" refFor="ch" refForName="rect5" fact="0.5"/>
              <dgm:constr type="t" for="ch" forName="rect5ParTx" refType="t" refFor="ch" refForName="rect5"/>
              <dgm:constr type="b" for="ch" forName="rect5ParTx" refType="t" refFor="ch" refForName="rect6"/>
              <dgm:constr type="r" for="ch" forName="rect5ChTx" refType="l" refFor="ch" refForName="rect5ParTx"/>
              <dgm:constr type="w" for="ch" forName="rect5ChTx" refType="w" refFor="ch" refForName="rect5ParTx"/>
              <dgm:constr type="t" for="ch" forName="rect5ChTx" refType="t" refFor="ch" refForName="rect5ParTx"/>
              <dgm:constr type="b" for="ch" forName="rect5ChTx" refType="b" refFor="ch" refForName="rect5ParTx"/>
              <dgm:constr type="r" for="ch" forName="rect5ParTxNoCh" refType="l" refFor="ch" refForName="space"/>
              <dgm:constr type="w" for="ch" forName="rect5ParTxNoCh" refType="w" refFor="ch" refForName="rect5"/>
              <dgm:constr type="t" for="ch" forName="rect5ParTxNoCh" refType="t" refFor="ch" refForName="rect5"/>
              <dgm:constr type="b" for="ch" forName="rect5ParTxNoCh" refType="t" refFor="ch" refForName="rect6"/>
              <dgm:constr type="r" for="ch" forName="rect6ParTx" refType="l" refFor="ch" refForName="space"/>
              <dgm:constr type="w" for="ch" forName="rect6ParTx" refType="w" refFor="ch" refForName="rect6" fact="0.5"/>
              <dgm:constr type="t" for="ch" forName="rect6ParTx" refType="t" refFor="ch" refForName="rect6"/>
              <dgm:constr type="b" for="ch" forName="rect6ParTx" refType="t" refFor="ch" refForName="rect7"/>
              <dgm:constr type="r" for="ch" forName="rect6ChTx" refType="l" refFor="ch" refForName="rect6ParTx"/>
              <dgm:constr type="w" for="ch" forName="rect6ChTx" refType="w" refFor="ch" refForName="rect6ParTx"/>
              <dgm:constr type="t" for="ch" forName="rect6ChTx" refType="t" refFor="ch" refForName="rect6ParTx"/>
              <dgm:constr type="b" for="ch" forName="rect6ChTx" refType="b" refFor="ch" refForName="rect6ParTx"/>
              <dgm:constr type="r" for="ch" forName="rect6ParTxNoCh" refType="l" refFor="ch" refForName="space"/>
              <dgm:constr type="w" for="ch" forName="rect6ParTxNoCh" refType="w" refFor="ch" refForName="rect6"/>
              <dgm:constr type="t" for="ch" forName="rect6ParTxNoCh" refType="t" refFor="ch" refForName="rect6"/>
              <dgm:constr type="b" for="ch" forName="rect6ParTxNoCh" refType="t" refFor="ch" refForName="rect7"/>
              <dgm:constr type="primFontSz" for="ch" op="equ" val="65"/>
              <dgm:constr type="secFontSz" for="ch" op="equ" val="65"/>
            </dgm:constrLst>
          </dgm:if>
          <dgm:else name="Name21">
            <dgm:constrLst/>
          </dgm:else>
        </dgm:choose>
      </dgm:else>
    </dgm:choose>
    <dgm:ruleLst/>
    <dgm:forEach name="Name22" axis="ch" ptType="node" cnt="1">
      <dgm:layoutNode name="circle1" styleLbl="node1">
        <dgm:alg type="sp"/>
        <dgm:choose name="Name23">
          <dgm:if name="Name24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25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rect1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26" axis="ch" ptType="node" st="2" cnt="1">
      <dgm:layoutNode name="vertSpace2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2" styleLbl="node1">
        <dgm:alg type="sp"/>
        <dgm:choose name="Name27">
          <dgm:if name="Name28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29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2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30" axis="ch" ptType="node" st="3" cnt="1">
      <dgm:layoutNode name="vertSpace3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3" styleLbl="node1">
        <dgm:alg type="sp"/>
        <dgm:choose name="Name31">
          <dgm:if name="Name32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33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3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34" axis="ch" ptType="node" st="4" cnt="1">
      <dgm:layoutNode name="vertSpace4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4" styleLbl="node1">
        <dgm:alg type="sp"/>
        <dgm:choose name="Name35">
          <dgm:if name="Name36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37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4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38" axis="ch" ptType="node" st="5" cnt="1">
      <dgm:layoutNode name="vertSpace5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5" styleLbl="node1">
        <dgm:alg type="sp"/>
        <dgm:choose name="Name39">
          <dgm:if name="Name40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41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5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42" axis="ch" ptType="node" st="6" cnt="1">
      <dgm:layoutNode name="vertSpace6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6" styleLbl="node1">
        <dgm:alg type="sp"/>
        <dgm:choose name="Name43">
          <dgm:if name="Name44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45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6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46" axis="ch" ptType="node" st="7" cnt="1">
      <dgm:layoutNode name="vertSpace7">
        <dgm:alg type="sp"/>
        <dgm:shape xmlns:r="http://schemas.openxmlformats.org/officeDocument/2006/relationships" type="rect" r:blip="" hideGeom="1">
          <dgm:adjLst/>
        </dgm:shape>
        <dgm:presOf/>
        <dgm:constrLst/>
        <dgm:ruleLst/>
      </dgm:layoutNode>
      <dgm:layoutNode name="circle7" styleLbl="node1">
        <dgm:alg type="sp"/>
        <dgm:choose name="Name47">
          <dgm:if name="Name48" func="var" arg="dir" op="equ" val="norm">
            <dgm:shape xmlns:r="http://schemas.openxmlformats.org/officeDocument/2006/relationships" type="pie" r:blip="">
              <dgm:adjLst>
                <dgm:adj idx="1" val="90"/>
                <dgm:adj idx="2" val="270"/>
              </dgm:adjLst>
            </dgm:shape>
          </dgm:if>
          <dgm:else name="Name49">
            <dgm:shape xmlns:r="http://schemas.openxmlformats.org/officeDocument/2006/relationships" type="pie" r:blip="">
              <dgm:adjLst>
                <dgm:adj idx="1" val="270"/>
                <dgm:adj idx="2" val="90"/>
              </dgm:adjLst>
            </dgm:shape>
          </dgm:else>
        </dgm:choose>
        <dgm:presOf/>
        <dgm:constrLst/>
        <dgm:ruleLst/>
      </dgm:layoutNode>
      <dgm:layoutNode name="rect7" styleLbl="alignAcc1">
        <dgm:alg type="sp"/>
        <dgm:shape xmlns:r="http://schemas.openxmlformats.org/officeDocument/2006/relationships" type="rect" r:blip="">
          <dgm:adjLst/>
        </dgm:shape>
        <dgm:presOf axis="self"/>
        <dgm:constrLst/>
        <dgm:ruleLst/>
      </dgm:layoutNode>
    </dgm:forEach>
    <dgm:forEach name="Name50" axis="ch" ptType="node" cnt="1">
      <dgm:choose name="Name51">
        <dgm:if name="Name52" axis="root des" ptType="all node" func="maxDepth" op="gte" val="2">
          <dgm:layoutNode name="rect1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1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53">
          <dgm:layoutNode name="rect1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54" axis="ch" ptType="node" st="2" cnt="1">
      <dgm:choose name="Name55">
        <dgm:if name="Name56" axis="root des" ptType="all node" func="maxDepth" op="gte" val="2">
          <dgm:layoutNode name="rect2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2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57">
          <dgm:layoutNode name="rect2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58" axis="ch" ptType="node" st="3" cnt="1">
      <dgm:choose name="Name59">
        <dgm:if name="Name60" axis="root des" ptType="all node" func="maxDepth" op="gte" val="2">
          <dgm:layoutNode name="rect3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3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61">
          <dgm:layoutNode name="rect3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62" axis="ch" ptType="node" st="4" cnt="1">
      <dgm:choose name="Name63">
        <dgm:if name="Name64" axis="root des" ptType="all node" func="maxDepth" op="gte" val="2">
          <dgm:layoutNode name="rect4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4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65">
          <dgm:layoutNode name="rect4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66" axis="ch" ptType="node" st="5" cnt="1">
      <dgm:choose name="Name67">
        <dgm:if name="Name68" axis="root des" ptType="all node" func="maxDepth" op="gte" val="2">
          <dgm:layoutNode name="rect5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5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69">
          <dgm:layoutNode name="rect5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70" axis="ch" ptType="node" st="6" cnt="1">
      <dgm:choose name="Name71">
        <dgm:if name="Name72" axis="root des" ptType="all node" func="maxDepth" op="gte" val="2">
          <dgm:layoutNode name="rect6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6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73">
          <dgm:layoutNode name="rect6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  <dgm:forEach name="Name74" axis="ch" ptType="node" st="7" cnt="1">
      <dgm:choose name="Name75">
        <dgm:if name="Name76" axis="root des" ptType="all node" func="maxDepth" op="gte" val="2">
          <dgm:layoutNode name="rect7ParTx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  <dgm:layoutNode name="rect7ChTx" styleLbl="alignAcc1">
            <dgm:varLst>
              <dgm:bulletEnabled val="1"/>
            </dgm:varLst>
            <dgm:alg type="tx">
              <dgm:param type="stBulletLvl" val="1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presOf axis="des" ptType="node"/>
            <dgm:constrLst>
              <dgm:constr type="lMarg" refType="secFontSz" fact="0.3"/>
              <dgm:constr type="rMarg" refType="secFontSz" fact="0.3"/>
              <dgm:constr type="tMarg" refType="secFontSz" fact="0.3"/>
              <dgm:constr type="bMarg" refType="secFontSz" fact="0.3"/>
            </dgm:constrLst>
            <dgm:ruleLst>
              <dgm:rule type="secFontSz" val="5" fact="NaN" max="NaN"/>
            </dgm:ruleLst>
          </dgm:layoutNode>
        </dgm:if>
        <dgm:else name="Name77">
          <dgm:layoutNode name="rect7ParTxNoCh" styleLbl="alignAcc1">
            <dgm:varLst>
              <dgm:chMax val="1"/>
              <dgm:bulletEnabled val="1"/>
            </dgm:varLst>
            <dgm:alg type="tx"/>
            <dgm:shape xmlns:r="http://schemas.openxmlformats.org/officeDocument/2006/relationships" type="rect" r:blip="" hideGeom="1">
              <dgm:adjLst/>
            </dgm:shape>
            <dgm:presOf axis="self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else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5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customXml" Target="../ink/ink2.xml"/><Relationship Id="rId1" Type="http://schemas.openxmlformats.org/officeDocument/2006/relationships/chart" Target="../charts/chart2.xml"/><Relationship Id="rId6" Type="http://schemas.openxmlformats.org/officeDocument/2006/relationships/customXml" Target="../ink/ink4.xml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0" Type="http://schemas.openxmlformats.org/officeDocument/2006/relationships/customXml" Target="../ink/ink6.xml"/><Relationship Id="rId4" Type="http://schemas.openxmlformats.org/officeDocument/2006/relationships/customXml" Target="../ink/ink3.xml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1</xdr:row>
      <xdr:rowOff>165100</xdr:rowOff>
    </xdr:from>
    <xdr:to>
      <xdr:col>14</xdr:col>
      <xdr:colOff>342900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6F3FA-A913-814B-9459-D7F8F65A8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983280</xdr:colOff>
      <xdr:row>16</xdr:row>
      <xdr:rowOff>68880</xdr:rowOff>
    </xdr:from>
    <xdr:to>
      <xdr:col>11</xdr:col>
      <xdr:colOff>549360</xdr:colOff>
      <xdr:row>19</xdr:row>
      <xdr:rowOff>13620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01AC36F-2EE0-0D40-9F8D-AF1C8B412C9A}"/>
                </a:ext>
              </a:extLst>
            </xdr14:cNvPr>
            <xdr14:cNvContentPartPr/>
          </xdr14:nvContentPartPr>
          <xdr14:nvPr macro=""/>
          <xdr14:xfrm>
            <a:off x="8831880" y="3116880"/>
            <a:ext cx="632880" cy="51624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01AC36F-2EE0-0D40-9F8D-AF1C8B412C9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822880" y="3107880"/>
              <a:ext cx="650520" cy="5338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127000</xdr:rowOff>
    </xdr:from>
    <xdr:to>
      <xdr:col>15</xdr:col>
      <xdr:colOff>215900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61E26-43FC-2E48-A25F-20E47182A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845980</xdr:colOff>
      <xdr:row>16</xdr:row>
      <xdr:rowOff>147720</xdr:rowOff>
    </xdr:from>
    <xdr:to>
      <xdr:col>11</xdr:col>
      <xdr:colOff>1173220</xdr:colOff>
      <xdr:row>18</xdr:row>
      <xdr:rowOff>151920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BE6581DD-DF92-2C49-8269-E053E57BEC47}"/>
                </a:ext>
              </a:extLst>
            </xdr14:cNvPr>
            <xdr14:cNvContentPartPr/>
          </xdr14:nvContentPartPr>
          <xdr14:nvPr macro=""/>
          <xdr14:xfrm>
            <a:off x="10129680" y="3195720"/>
            <a:ext cx="327240" cy="3852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BE6581DD-DF92-2C49-8269-E053E57BEC4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121040" y="3187080"/>
              <a:ext cx="34488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389620</xdr:colOff>
      <xdr:row>16</xdr:row>
      <xdr:rowOff>100920</xdr:rowOff>
    </xdr:from>
    <xdr:to>
      <xdr:col>12</xdr:col>
      <xdr:colOff>603820</xdr:colOff>
      <xdr:row>18</xdr:row>
      <xdr:rowOff>87840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B3FA001F-1AED-5A46-BADA-148D168BB0FF}"/>
                </a:ext>
              </a:extLst>
            </xdr14:cNvPr>
            <xdr14:cNvContentPartPr/>
          </xdr14:nvContentPartPr>
          <xdr14:nvPr macro=""/>
          <xdr14:xfrm>
            <a:off x="10892520" y="3148920"/>
            <a:ext cx="214200" cy="36792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3FA001F-1AED-5A46-BADA-148D168BB0F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0883520" y="3139920"/>
              <a:ext cx="231840" cy="3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694480</xdr:colOff>
      <xdr:row>16</xdr:row>
      <xdr:rowOff>183000</xdr:rowOff>
    </xdr:from>
    <xdr:to>
      <xdr:col>8</xdr:col>
      <xdr:colOff>1010920</xdr:colOff>
      <xdr:row>20</xdr:row>
      <xdr:rowOff>124440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2D9663E4-8A1A-AF4E-AFB0-715DD298B019}"/>
                </a:ext>
              </a:extLst>
            </xdr14:cNvPr>
            <xdr14:cNvContentPartPr/>
          </xdr14:nvContentPartPr>
          <xdr14:nvPr macro=""/>
          <xdr14:xfrm>
            <a:off x="6815880" y="3231000"/>
            <a:ext cx="316440" cy="7034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D9663E4-8A1A-AF4E-AFB0-715DD298B01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807240" y="3222000"/>
              <a:ext cx="334080" cy="72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831380</xdr:colOff>
      <xdr:row>16</xdr:row>
      <xdr:rowOff>112080</xdr:rowOff>
    </xdr:from>
    <xdr:to>
      <xdr:col>10</xdr:col>
      <xdr:colOff>165120</xdr:colOff>
      <xdr:row>19</xdr:row>
      <xdr:rowOff>129900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8615FF3F-925B-A847-94B9-F97488084A27}"/>
                </a:ext>
              </a:extLst>
            </xdr14:cNvPr>
            <xdr14:cNvContentPartPr/>
          </xdr14:nvContentPartPr>
          <xdr14:nvPr macro=""/>
          <xdr14:xfrm>
            <a:off x="8083080" y="3160080"/>
            <a:ext cx="235440" cy="5893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8615FF3F-925B-A847-94B9-F97488084A2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074080" y="3151080"/>
              <a:ext cx="253080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1403380</xdr:colOff>
      <xdr:row>16</xdr:row>
      <xdr:rowOff>124320</xdr:rowOff>
    </xdr:from>
    <xdr:to>
      <xdr:col>13</xdr:col>
      <xdr:colOff>242760</xdr:colOff>
      <xdr:row>21</xdr:row>
      <xdr:rowOff>77220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C863BA1-4373-7041-AE13-A50655FF16CE}"/>
                </a:ext>
              </a:extLst>
            </xdr14:cNvPr>
            <xdr14:cNvContentPartPr/>
          </xdr14:nvContentPartPr>
          <xdr14:nvPr macro=""/>
          <xdr14:xfrm>
            <a:off x="11906280" y="3172320"/>
            <a:ext cx="299880" cy="9054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BC863BA1-4373-7041-AE13-A50655FF16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897280" y="3163320"/>
              <a:ext cx="317520" cy="923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38100</xdr:rowOff>
    </xdr:from>
    <xdr:to>
      <xdr:col>10</xdr:col>
      <xdr:colOff>1041400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EBF94-4754-4F4F-9710-63D8525F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13</xdr:row>
      <xdr:rowOff>88900</xdr:rowOff>
    </xdr:from>
    <xdr:to>
      <xdr:col>6</xdr:col>
      <xdr:colOff>596900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5260E-965D-6B41-AAA9-9170152B1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25400</xdr:rowOff>
    </xdr:from>
    <xdr:to>
      <xdr:col>11</xdr:col>
      <xdr:colOff>673100</xdr:colOff>
      <xdr:row>27</xdr:row>
      <xdr:rowOff>63500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C8552F05-D040-294B-B182-9E15227E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25400</xdr:colOff>
      <xdr:row>27</xdr:row>
      <xdr:rowOff>171450</xdr:rowOff>
    </xdr:from>
    <xdr:to>
      <xdr:col>14</xdr:col>
      <xdr:colOff>508000</xdr:colOff>
      <xdr:row>53</xdr:row>
      <xdr:rowOff>127000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B707E353-7B40-EC41-94AC-AFC77B6AE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3</xdr:col>
      <xdr:colOff>698500</xdr:colOff>
      <xdr:row>56</xdr:row>
      <xdr:rowOff>38100</xdr:rowOff>
    </xdr:from>
    <xdr:to>
      <xdr:col>13</xdr:col>
      <xdr:colOff>558800</xdr:colOff>
      <xdr:row>77</xdr:row>
      <xdr:rowOff>101600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D589431-7D9B-AE4A-AECF-0E4B6E601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9:00:27.4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1758 807 24575,'0'8'0,"0"0"0,0 1 0,-4 0 0,-1 0 0,-5 0 0,1 0 0,0 0 0,-5 1 0,3-1 0,-3 1 0,0-1 0,4 0 0,-9 1 0,8-1 0,-8 1 0,9 0 0,-4-1 0,-1 1 0,5-1 0,-9 1 0,8-1 0,-8 1 0,4 0 0,-5 4 0,4-3 0,2 3 0,0-5 0,4 1 0,-4-1 0,-1 1 0,5-1 0,-4 0 0,5 0 0,-5 1 0,3-1 0,-8 1 0,9-1 0,-5 1 0,2 3 0,3-3 0,-3-1 0,3-5 0,1 0 0,-5-3 0,4 7 0,-9-7 0,-2 8 0,-1-4 0,-10 6 0,5 0 0,-13 0 0,5 1 0,-5-1 0,7 0 0,0 0 0,0 0 0,-1 0 0,1 0 0,0-5 0,0 4 0,-7-3 0,5-1 0,-12 5 0,13-10 0,-6 9 0,6-9 0,7 9 0,1-9 0,6 3 0,0-4 0,-1 0 0,6 4 0,-4-3 0,4 3 0,-1-4 0,-3 0 0,9 0 0,-9 0 0,8 0 0,-8 0 0,9 0 0,-4 0 0,5 0 0,-6 0 0,5 0 0,-15-9 0,9 2 0,-10-9 0,5 6 0,6 0 0,-4-5 0,9 5 0,0-4 0,1 0 0,3-2 0,-4-4 0,4 0 0,-3-6 0,8 4 0,-9-4 0,9 0 0,-4 4 0,5-9 0,0 3 0,0-5 0,0-7 0,0 5 0,0-11 0,0 4 0,0-6 0,0 0 0,0 6 0,0-4 0,0 11 0,0-5 0,0 7 0,0 5 0,0-4 0,0 5 0,5-1 0,1-3 0,4 9 0,6-10 0,-5 10 0,9-4 0,-9 6 0,8 0 0,-7 0 0,7-1 0,-4 6 0,5-4 0,0 3 0,1 0 0,-1-3 0,0 3 0,0 0 0,6 1 0,-5 0 0,11 3 0,-10-3 0,24-1 0,-15 4 0,17-4 0,-15 10 0,0-4 0,0 4 0,0 0 0,0-4 0,0 9 0,0-4 0,0 0 0,0 3 0,0-3 0,0 5 0,1 0 0,-1 0 0,-6 0 0,5 0 0,-11 0 0,5 0 0,-6 0 0,0 0 0,6 0 0,-4 0 0,9 0 0,-9 0 0,9 0 0,-9 5 0,4 1 0,0 4 0,-5 0 0,11 1 0,-11-1 0,11 6 0,-10-5 0,3 9 0,1-8 0,-4 7 0,4-3 0,-6 4 0,0 0 0,-5-4 0,4 3 0,-9-9 0,5 9 0,-6-9 0,1 4 0,-1-5 0,-4 5 0,-1-4 0,-4 4 0,0-4 0,0-1 0,0 0 0,0 0 0,0 0 0,0 0 0,0 5 0,0 1 0,0 5 0,0 0 0,0 0 0,0 1 0,0-1 0,0 0 0,0 0 0,0-5 0,0-1 0,0 0 0,0-4 0,-4 4 0,3-5 0,-3 0 0,0 0 0,3 1 0,-4-2 0,2 1 0,2 0 0,-7-1 0,3 1 0,-5 5 0,0 1 0,4 1 0,-3 3 0,4-4 0,-5 0 0,0-1 0,5 0 0,-3-4 0,7 4 0,-7-9 0,7 3 0,-7-7 0,6 7 0,-6-3 0,3 4 0,-4 0 0,0 0 0,0 0 0,0 0 0,-5 0 0,3 1 0,-3 4 0,4-4 0,1 4 0,3-4 0,-2-1 0,3-4 0,0 3 0,-2-4 0,2 5 0,-4 0 0,0 0 0,-1 0 0,1 0 0,0 0 0,0 1 0,0-1 0,3 0 0,-2 0 0,7 0 0,-3 0 0,4 0 0,-4-4 0,-1 3 0,-4-3 0,-5 4 0,3 5 0,-14 3 0,7 3 0,-8 1 0,6-1 0,0 0 0,0 0 0,-1-4 0,6-2 0,1-4 0,5-1 0,4 0 0,-3-4 0,3-1 0,0-4 0,1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8:59:32.3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776 881 24575,'-4'5'0,"-1"-1"0,-9 0 0,4 1 0,-9 5 0,9-1 0,-5 1 0,6-1 0,0 0 0,0-4 0,4 3 0,-3-7 0,-2 8 0,0-4 0,-9 5 0,3 0 0,-4 0 0,5-1 0,-4 1 0,8-1 0,-3 1 0,5-5 0,-1 3 0,1-7 0,1 3 0,-1-4 0,0 0 0,0 0 0,0 0 0,0 0 0,0 0 0,-1 4 0,1-3 0,0 3 0,0-4 0,0 0 0,0 0 0,-5 0 0,4 0 0,-9 0 0,3 0 0,-4-4 0,0-2 0,-6-5 0,4 1 0,1 0 0,2-5 0,8 5 0,-3 0 0,9 2 0,-3 3 0,7-5 0,-7 5 0,7-3 0,-3-2 0,-1 0 0,0-10 0,-5 5 0,4 0 0,-3-4 0,4 8 0,0-3 0,-4 5 0,8 0 0,-7-1 0,7 1 0,-3 0 0,0-5 0,2 3 0,-7-8 0,4 4 0,-6-11 0,5 4 0,-3-4 0,3 6 0,0 5 0,-3-4 0,8 8 0,-3-3 0,4 5 0,0 0 0,0 0 0,0 0 0,0 0 0,0 0 0,0 0 0,0-1 0,0 1 0,0 0 0,0-4 0,0 3 0,0-3 0,0-1 0,4 3 0,1-8 0,4 9 0,-3-5 0,2 6 0,-3 0 0,0 0 0,2 1 0,-2-1 0,4 0 0,0 0 0,0-1 0,1-4 0,-5 4 0,4-4 0,-4 4 0,0 1 0,3 4 0,-7-3 0,7 7 0,-7-7 0,7 7 0,-3-7 0,0 3 0,3-5 0,-3 1 0,4 4 0,0-3 0,1 3 0,-1-4 0,0-1 0,0 5 0,0-3 0,0 3 0,0 0 0,-5-3 0,4 7 0,-7-7 0,7 7 0,-3-7 0,4 7 0,0-8 0,0 8 0,0-7 0,0 3 0,0-4 0,0 4 0,0-4 0,0 4 0,1 0 0,-1-3 0,0 7 0,0-3 0,-4 0 0,2 3 0,-2-3 0,4 4 0,1-5 0,-1 4 0,5-7 0,1 7 0,5-8 0,0 8 0,0-4 0,-5 1 0,-1 3 0,-4-3 0,-1 4 0,0 0 0,5 0 0,-4 0 0,4 0 0,0 0 0,1 0 0,5 0 0,0 0 0,1 0 0,-6 0 0,4 4 0,5 6 0,-7 1 0,6 3 0,-14-5 0,0 0 0,1 0 0,-1 0 0,0-4 0,-4 4 0,3-4 0,-7 4 0,3 0 0,0 0 0,-3 0 0,3 0 0,0 0 0,-3 0 0,3 0 0,-4 0 0,4 1 0,-3-1 0,3 0 0,-4 5 0,0-4 0,0 4 0,0 0 0,4-4 0,-3 4 0,3-5 0,-4 1 0,0-1 0,0 0 0,0 0 0,0 0 0,0 5 0,0 7 0,0 0 0,0 5 0,0-6 0,0 1 0,0-1 0,0 0 0,0 0 0,0-5 0,0 8 0,0-7 0,0 8 0,0-8 0,0 3 0,0-4 0,0 5 0,0-5 0,0-1 0,0 0 0,0-4 0,0 4 0,0-4 0,0-2 0,0 1 0,0 0 0,-4 0 0,-1 5 0,-1-3 0,-2 3 0,7 0 0,-7-4 0,7 4 0,-8-5 0,8 0 0,-7 0 0,3 0 0,-4 0 0,-5 0 0,-2 1 0,-4 5 0,0 0 0,-1 1 0,6 3 0,0-8 0,6 3 0,0-5 0,-1-4 0,1-1 0,0-4 0,4 0 0,1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8:59:46.38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553 133 24575,'-9'0'0,"1"-4"0,-2-1 0,1 0 0,0-3 0,0 6 0,4-6 0,-4 7 0,5-3 0,-1 0 0,-3 3 0,3-3 0,-4 0 0,0 3 0,0-7 0,-5 7 0,3-8 0,-8 4 0,4-5 0,-6 0 0,6 0 0,-4 0 0,9 5 0,-4 0 0,8 1 0,-2 3 0,3-3 0,-3 4 0,-1 0 0,-5 0 0,4 0 0,-9 0 0,3 0 0,-4 0 0,0 0 0,0 0 0,4 4 0,2-3 0,5 7 0,0-7 0,4 7 0,0-3 0,5 3 0,0 1 0,0-1 0,0 1 0,-3-1 0,-2 1 0,-5 4 0,0 3 0,1-1 0,-1 4 0,0-9 0,1 4 0,3-5 0,-2 0 0,7 0 0,-3 0 0,4 0 0,0 0 0,0 5 0,0 1 0,0 5 0,0 6 0,0-5 0,0 11 0,0-16 0,0 9 0,0-15 0,0 4 0,0-4 0,0-1 0,0 0 0,0 0 0,0-1 0,0 1 0,4-5 0,-3 4 0,3-3 0,1 9 0,-4-4 0,3 9 0,1-3 0,-4-1 0,3-1 0,-4-5 0,4 0 0,-3 0 0,3 0 0,-4 0 0,4 0 0,-3 0 0,7-1 0,-7 1 0,8 11 0,-4-4 0,6 10 0,-1-6 0,-5 1 0,4-6 0,-4-1 0,0-5 0,-1 0 0,-4 0 0,4 0 0,-3 0 0,7-4 0,-7 2 0,7-2 0,-7 4 0,7 0 0,-3 5 0,4-4 0,-3 9 0,2-9 0,-3 4 0,0-4 0,-1-1 0,0 0 0,-3-1 0,7-3 0,-3-1 0,3-4 0,1 0 0,0 4 0,-1-3 0,1 7 0,0-7 0,0 3 0,0 0 0,1-3 0,-1 3 0,0 1 0,0-4 0,-1 3 0,1-4 0,-1 0 0,1 0 0,0 0 0,-1 0 0,1 0 0,1 0 0,-1 0 0,0 0 0,0 4 0,0-3 0,0 3 0,0-4 0,0 0 0,0 0 0,-1 0 0,1 0 0,-1 0 0,1-4 0,-1-2 0,1 1 0,-3-3 0,2 7 0,-7-7 0,6 3 0,-6-4 0,3 1 0,-4-5 0,5-2 0,0 0 0,5-9 0,-5 12 0,5-13 0,-9 14 0,8-8 0,-8 9 0,3-4 0,-4 5 0,0 0 0,0-4 0,0-2 0,0-4 0,0-1 0,5-6 0,-3 4 0,3-4 0,-5 10 0,0 2 0,0 5 0,0 0 0,0 0 0,0-5 0,0 4 0,0-8 0,0 3 0,0-1 0,0-3 0,0 9 0,0-4 0,0 4 0,0 1 0,0 1 0,0-1 0,0 1 0,0-1 0,0 0 0,0 1 0,-5-2 0,4 1 0,-3 0 0,0 0 0,3-5 0,-3 3 0,0-3 0,-1 5 0,0-5 0,1 3 0,-1 1 0,4 2 0,-7 3 0,7-4 0,-7 4 0,7-3 0,-3 3 0,4-4 0,-9 0 0,3 0 0,-4-6 0,1 5 0,4-4 0,0 5 0,-3-1 0,7 2 0,-3 2 0,4 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8:59:55.0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879 1478 24575,'0'14'0,"0"-5"0,0 5 0,0-6 0,0 1 0,0-1 0,0 1 0,0 4 0,-9 2 0,7 5 0,-17 6 0,12-4 0,-9 9 0,1-9 0,3 4 0,-2-11 0,8-1 0,-2-5 0,7 0 0,-3 0 0,4 0 0,-4-4 0,0-1 0,-1-1 0,-3 2 0,3 4 0,-4 0 0,0 1 0,0-2 0,0 1 0,0-4 0,0 2 0,1-6 0,-1 7 0,-1-7 0,5 7 0,-8-7 0,2 8 0,-4-4 0,0 5 0,6-5 0,0-1 0,0 0 0,-1-3 0,1 3 0,1-4 0,-1 0 0,0 0 0,1 0 0,-2 0 0,-4 0 0,-1 0 0,-5 4 0,-1-3 0,1 8 0,-6-8 0,9 8 0,-7-8 0,13 3 0,-3-4 0,5 0 0,1 0 0,-1 0 0,1-4 0,3-1 0,-3-4 0,7 0 0,-7 0 0,7 0 0,-7 0 0,3 0 0,-5-5 0,1 3 0,-1-3 0,1 0 0,-1 4 0,1-4 0,-1-1 0,1 5 0,3-4 0,-2 5 0,3 0 0,0-1 0,1 2 0,4-1 0,-4 4 0,3-3 0,-3 3 0,0-4 0,3-1 0,-4-4 0,1 4 0,-1-4 0,0 0 0,-3 3 0,2-8 0,-3 9 0,3-9 0,-2 8 0,7-3 0,-7 5 0,7 0 0,-3 0 0,4 0 0,0 1 0,0-1 0,0 0 0,0-5 0,-5-1 0,4-1 0,-8-3 0,8 4 0,-4 0 0,1-4 0,3 8 0,-4-3 0,1 5 0,3 0 0,-3 0 0,4 1 0,0-1 0,0 0 0,0-5 0,0 3 0,-4-8 0,2 5 0,-2-1 0,4 2 0,0 4 0,0 0 0,0 0 0,0 1 0,0-1 0,-5-6 0,4 5 0,-3-4 0,4 0 0,0 3 0,0-3 0,0 5 0,0 0 0,-4 0 0,3 0 0,-3 0 0,4 1 0,0-6 0,0-2 0,0-4 0,0 0 0,0 0 0,0-1 0,0-5 0,0 5 0,0-5 0,0 0 0,0 9 0,0-17 0,0 21 0,0-10 0,0 9 0,0 4 0,0-9 0,0 8 0,0-3 0,0 5 0,0-1 0,0 1 0,0 0 0,0 0 0,0 1 0,0-1 0,0 1 0,0-1 0,0-5 0,0 4 0,0-15 0,0 8 0,0-15 0,0 11 0,0-5 0,5 0 0,-4 9 0,4-3 0,-1 6 0,-2 4 0,2-8 0,-4 9 0,0-4 0,0 4 0,5-5 0,0 3 0,5-8 0,-5 9 0,3-4 0,-7 5 0,3-1 0,0 5 0,-3-3 0,3 0 0,-4-2 0,0-8 0,0 8 0,5-4 0,0 4 0,4 1 0,0 0 0,0 0 0,0 4 0,-1 0 0,1 5 0,-1 0 0,0 0 0,0 0 0,1 0 0,-4-4 0,2-1 0,-2-4 0,4 0 0,1 0 0,-1-1 0,0 1 0,-4 0 0,3 0 0,-7 0 0,7 4 0,-4 1 0,5 4 0,-1 0 0,1 0 0,-1 0 0,1 0 0,-1 0 0,1 0 0,-1 0 0,1 0 0,0-4 0,0 3 0,0-3 0,0 4 0,-4-4 0,3 3 0,-3-3 0,3 4 0,1 0 0,0 0 0,-1 0 0,6 0 0,-3 0 0,8 0 0,-9 0 0,4 0 0,-5 0 0,0 0 0,0 0 0,0 0 0,0 0 0,0 0 0,-1 0 0,1 0 0,0 0 0,0 0 0,0 0 0,0 4 0,0 2 0,0 3 0,5-4 0,-4 3 0,4-3 0,-4 4 0,-1 0 0,0-4 0,0 3 0,0-3 0,0 4 0,0 0 0,0-4 0,0 4 0,-4-4 0,3 4 0,-2 0 0,-1 0 0,3-4 0,-7 3 0,7-3 0,-7 4 0,3 0 0,-4 0 0,0-1 0,0 1 0,4 0 0,-3 0 0,3 0 0,-4 0 0,0 0 0,0 0 0,4 0 0,-3 0 0,3 5 0,-4-4 0,4 4 0,-3 0 0,3-3 0,-4 7 0,0-7 0,4 8 0,-2-9 0,2 9 0,-4-4 0,4 5 0,-2-5 0,2 4 0,-4-3 0,0-1 0,5 4 0,-4-4 0,3 0 0,-4 4 0,0-9 0,0 9 0,0-4 0,0 6 0,5-1 0,-4 0 0,3-5 0,-4 4 0,0-9 0,0 9 0,0-9 0,5 9 0,-4-8 0,3 3 0,-4-5 0,0 5 0,0-4 0,0 4 0,0 0 0,0-4 0,0 4 0,0 0 0,0-3 0,0 3 0,0 0 0,0-4 0,0 9 0,0 0 0,0-3 0,0 7 0,0-12 0,0 8 0,0-9 0,0 9 0,0-9 0,0 9 0,0-9 0,0 9 0,0-8 0,0 7 0,0-7 0,0 8 0,0-9 0,0 4 0,0 0 0,0-4 0,0 4 0,0 0 0,0-3 0,0 3 0,0 0 0,0-4 0,0 4 0,0 0 0,0-4 0,0 4 0,0 0 0,0-4 0,0 4 0,0-4 0,0-1 0,0 0 0,0-1 0,0 1 0,0 0 0,0 0 0,0 5 0,0 7 0,0 1 0,0 3 0,0-9 0,-4 3 0,3-9 0,-4 4 0,5-5 0,0 0 0,-4-1 0,3 1 0,-6 0 0,6 0 0,-8 0 0,4 5 0,-5 1 0,0 5 0,0 0 0,4-9 0,1-2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9:00:01.9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587 1567 24575,'-14'5'0,"-1"0"0,-5 5 0,0 1 0,-1-1 0,6-1 0,1 1 0,5-5 0,0-1 0,0-4 0,0 0 0,1 0 0,-5 0 0,3 0 0,-8 0 0,8 0 0,-9 0 0,3 0 0,1 0 0,1 0 0,5 0 0,-1 0 0,1 0 0,0 0 0,-4 0 0,4 0 0,-9-5 0,2 0 0,-4-10 0,0 4 0,0-4 0,4 0 0,-3 4 0,8-3 0,-3 4 0,4 1 0,1 0 0,4 0 0,1 0 0,0 0 0,3 0 0,-3 0 0,4-1 0,0 1 0,-4 4 0,3-3 0,-4 3 0,5-4 0,0 0 0,0 0 0,0-5 0,0 3 0,0-8 0,0 4 0,0-5 0,0 4 0,0 2 0,-4 5 0,3 0 0,-3 0 0,4 0 0,0 0 0,0 0 0,0 0 0,0-5 0,0-1 0,-4-5 0,3-6 0,-9 4 0,9-4 0,-8 6 0,8-1 0,-3 1 0,-1 5 0,4-4 0,-3 8 0,4-2 0,0 3 0,0 2 0,0-1 0,0 0 0,0-5 0,0-1 0,0-11 0,0 4 0,0-4 0,0 6 0,0 0 0,0 5 0,0-4 0,0 9 0,0-3 0,0 5 0,0-6 0,0-2 0,0-4 0,0 0 0,0 0 0,0 0 0,0 6 0,0 0 0,0 1 0,0 3 0,0-8 0,5 2 0,-4-4 0,8-6 0,-3 4 0,0-4 0,3 6 0,-8 0 0,4 0 0,-5 4 0,4 2 0,-3 5 0,3 0 0,-4 0 0,3 4 0,-2-2 0,3 2 0,1-9 0,-4-1 0,8-11 0,-3 5 0,0-5 0,3 5 0,-8 1 0,7 5 0,-7 1 0,3 4 0,-4 1 0,5 4 0,-4-2 0,6 2 0,-2-4 0,0 0 0,3 0 0,-7 0 0,7 0 0,-7 0 0,7 3 0,-7-1 0,7 6 0,-3-8 0,0 4 0,3 0 0,-7-3 0,7 7 0,-7-7 0,7 7 0,-7-8 0,6 8 0,-2-3 0,3 4 0,1 0 0,0 0 0,-1 0 0,2 0 0,-2 0 0,1 0 0,1 0 0,-1 0 0,0 0 0,0 0 0,0 0 0,0 0 0,0 0 0,0 0 0,-4 4 0,3-3 0,-7 7 0,7-7 0,-2 7 0,3-7 0,0 8 0,0-8 0,0 7 0,0-3 0,0 0 0,0 3 0,0-3 0,0 3 0,-5 1 0,0-1 0,-4 0 0,0 1 0,0-1 0,4-3 0,-3 3 0,3-3 0,-4 3 0,0 1 0,0-1 0,4 1 0,-3 0 0,7 0 0,-3 0 0,0 0 0,4 0 0,-8 0 0,7 0 0,-7 0 0,3 0 0,0 1 0,-3-1 0,7 0 0,-7 0 0,7 0 0,-7 0 0,7 0 0,-7 0 0,3 0 0,-4 0 0,4-1 0,-3 1 0,2-1 0,-3 1 0,4 1 0,-3-1 0,7 0 0,-7 5 0,3-4 0,1 9 0,-4-9 0,4 9 0,-1-9 0,-3 4 0,3-4 0,-4 4 0,4-4 0,-3 4 0,3-5 0,-4 0 0,0 0 0,0 0 0,0 5 0,0-3 0,0 3 0,0-5 0,0 5 0,0-4 0,0 4 0,0 0 0,0-4 0,4 9 0,-3-4 0,4 0 0,-5 4 0,0-3 0,0 4 0,4 0 0,-3 0 0,4 0 0,-5-5 0,0 8 0,0-11 0,0 6 0,0-10 0,0 1 0,4 0 0,-3 5 0,3 1 0,-4 11 0,0 8 0,0 7 0,0 1 0,0-3 0,0-6 0,5 0 0,-4-5 0,4-7 0,-5-7 0,0-5 0,0 0 0,0 0 0,0 0 0,0-1 0,0 1 0,0 0 0,0 0 0,0 5 0,0 1 0,0 5 0,0-5 0,0 4 0,0-8 0,0 3 0,0-5 0,0 0 0,0 0 0,0-1 0,0 1 0,0-1 0,0 1 0,0 0 0,0 0 0,0 5 0,-4-3 0,3 3 0,-3-5 0,4 0 0,0 0 0,-7-4 0,1-1 0,-6-4 0,4 0 0,3-4 0,-3-1 0,3-9 0,-1 8 0,2-3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12-09T19:00:14.1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708 2039 24575,'0'9'0,"0"4"0,0-2 0,0 3 0,0-5 0,0 0 0,0 0 0,0-1 0,0 1 0,0-1 0,-9 6 0,2 7 0,-9 6 0,5 6 0,0 0 0,-5 0 0,4-6 0,1-1 0,2-10 0,4-2 0,0-5 0,1 0 0,0-4 0,0-1 0,-5 0 0,0 1 0,-5 4 0,-1 1 0,-6 0 0,1 0 0,0 0 0,0 0 0,4 0 0,2-1 0,5 1 0,0-5 0,-1-1 0,2-4 0,-1 0 0,0 0 0,0 0 0,-5-5 0,-1-5 0,-5-6 0,-6 0 0,4-3 0,-10 2 0,5-5 0,-1 1 0,2 0 0,11 6 0,-5-10 0,9 8 0,-5-9 0,6 6 0,0-1 0,0 1 0,-1-6 0,1 4 0,4-4 0,-3 6 0,7 5 0,-6 1 0,7 4 0,-3 1 0,4 0 0,-4 4 0,3-3 0,-4 3 0,5-4 0,0 1 0,0-6 0,0-1 0,0-5 0,0-1 0,0 1 0,0 5 0,0-4 0,0 8 0,0-3 0,0 5 0,0 0 0,0 1 0,0-1 0,0 0 0,0 0 0,0-5 0,0-7 0,0-1 0,0-4 0,0 6 0,0 0 0,0 0 0,0 4 0,0 2 0,0 5 0,0 0 0,0 0 0,0 1 0,0-1 0,0 1 0,0-6 0,0-7 0,0-7 0,0-5 0,0-7 0,0 5 0,0-11 0,0 11 0,0-5 0,0 7 0,0 5 0,0 2 0,0 11 0,0 1 0,0 5 0,0-1 0,0 2 0,0-1 0,0-3 0,0-3 0,0-9 0,0 2 0,0-4 0,0 6 0,0 0 0,0-1 0,0 6 0,0 1 0,0 5 0,0 0 0,0 1 0,0-1 0,0 1 0,0-6 0,0-7 0,5-1 0,1-4 0,-1 0 0,0 4 0,-5 1 0,4 7 0,-3 5 0,3 0 0,-4 0 0,0 0 0,0 0 0,0 0 0,0 1 0,3-1 0,-2 0 0,3-4 0,-4-9 0,0 1 0,0-11 0,5 5 0,-4-1 0,4 2 0,-5 11 0,0 1 0,0 4 0,0 1 0,0 0 0,0 0 0,0 1 0,4-1 0,-3-4 0,8-3 0,-8-4 0,8 0 0,-8-1 0,8 1 0,-8 5 0,3-4 0,-4 8 0,4 1 0,-3 2 0,3 3 0,-4-4 0,0 0 0,0 1 0,0-1 0,5 0 0,0-5 0,0-1 0,4-5 0,-3-1 0,4 1 0,-5 0 0,4 0 0,-8 4 0,8 2 0,-8 5 0,7 0 0,-4 4 0,5 1 0,-1 4 0,0 0 0,1 0 0,-1 0 0,1-4 0,0-1 0,5 0 0,-3-4 0,3 8 0,-5-3 0,0 4 0,0 0 0,0 0 0,0 0 0,0 0 0,-1 0 0,1 0 0,0 0 0,0 0 0,0 0 0,0 0 0,0 0 0,0 0 0,-1 0 0,1 0 0,-1 0 0,1 0 0,0 4 0,0-3 0,0 7 0,1-7 0,-5 8 0,3-8 0,-7 7 0,7-7 0,-7 6 0,3-2 0,-4 4 0,0-1 0,0 0 0,0 1 0,4-4 0,-3 3 0,7-3 0,-3 4 0,4 0 0,-4 0 0,3 0 0,-3 0 0,0 0 0,3 1 0,-7-1 0,8 5 0,-8-4 0,8 4 0,-8-5 0,7 0 0,-7 0 0,7 0 0,-7 0 0,7 0 0,-7 0 0,6 0 0,-6 0 0,4 0 0,-1 0 0,-3 1 0,3-1 0,0 0 0,-3 0 0,3-1 0,-4 1 0,4 0 0,-3 0 0,3 0 0,0 0 0,-3 0 0,7 0 0,-7 5 0,3-3 0,0 7 0,-2-7 0,2 8 0,1-4 0,-4 0 0,8 4 0,-8-4 0,3 5 0,0-5 0,-3 4 0,3-4 0,1 6 0,-4-1 0,8 0 0,-8 0 0,3 6 0,1 1 0,-3 6 0,7 0 0,-3 0 0,1 0 0,2-5 0,-8 3 0,8-9 0,-8 10 0,8-11 0,-8 5 0,8-6 0,-8-5 0,4 4 0,-5-8 0,4 3 0,-3-5 0,3 0 0,-4 0 0,0 0 0,0-1 0,0 1 0,0-1 0,0 1 0,0 5 0,0 1 0,4 5 0,-3 6 0,4 2 0,-5-1 0,0 4 0,5-3 0,-4-1 0,4-1 0,-5-6 0,4 0 0,-3-5 0,4-1 0,-5-4 0,0-1 0,0-1 0,0 1 0,0 0 0,0-1 0,0 1 0,0 0 0,0 5 0,0 1 0,0 0 0,0 4 0,0-4 0,0 0 0,0 4 0,0-8 0,0 3 0,0-5 0,0 0 0,0 0 0,0 0 0,0-1 0,0 1 0,0 0 0,0 0 0,0 5 0,0 1 0,0 5 0,0-4 0,0-2 0,0-5 0,0 0 0,0 0 0,0 0 0,0 0 0,0 0 0,0-1 0,0 1 0,0 5 0,-5 1 0,0 5 0,-5 1 0,-1-1 0,2-5 0,-1-1 0,5-5 0,1 0 0,0 0 0,3 0 0,-4 0 0,2-4 0,-2 2 0,-4-2 0,0 4 0,-1 5 0,1 1 0,-1 6 0,0-6 0,0-1 0,1-5 0,4 0 0,-3 0 0,3-4 0,-5-1 0,1-4 0,4 0 0,1 0 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basish Chowdhury" refreshedDate="44172.624139467589" createdVersion="6" refreshedVersion="6" minRefreshableVersion="3" recordCount="4115" xr:uid="{A0AFE577-49AF-8548-B4EF-80EA82D46EE6}">
  <cacheSource type="worksheet">
    <worksheetSource ref="A1:T1048576" sheet="Data Scrible Sheet (Main)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1076751.0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basish Chowdhury" refreshedDate="44172.981033680553" createdVersion="6" refreshedVersion="6" minRefreshableVersion="3" recordCount="4114" xr:uid="{982052B0-DCBA-C44F-BC02-EDF848A03208}">
  <cacheSource type="worksheet">
    <worksheetSource ref="A1:T4115" sheet="Data Scrible Sheet (Main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3-14T22:57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2-09T07:33:26" count="52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m/>
      </sharedItems>
      <fieldGroup par="21" base="11">
        <rangePr groupBy="months" startDate="2009-05-17T03:55:13" endDate="2017-02-09T07:33:26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9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0" maxValue="1076751.0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2-09T07:33:26"/>
        <groupItems count="6">
          <s v="&lt;5/17/09"/>
          <s v="Qtr1"/>
          <s v="Qtr2"/>
          <s v="Qtr3"/>
          <s v="Qtr4"/>
          <s v="&gt;2/9/17"/>
        </groupItems>
      </fieldGroup>
    </cacheField>
    <cacheField name="Years" numFmtId="0" databaseField="0">
      <fieldGroup base="11">
        <rangePr groupBy="years" startDate="2009-05-17T03:55:13" endDate="2017-02-09T07:33:26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2/9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80.51098901098900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6.645569620253164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96.8571428571428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360.7751999999999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.4577464788732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81.2553191489361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57.0689655172413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1.43017543859649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52.4991666666666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50.7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317.10526315789474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1.17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.77025392986698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8.7450980392156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5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22.7448979591836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21.57142857142857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886.0091666666667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.611111111111111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91.09090909090909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7.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4.059405940594059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96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655.769130434782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393728222996515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38.571428571428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76.052631578947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80.2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2.11267605633803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4.63239316239315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0.2452830188679245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2852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60.22471910112359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4.48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04.6071428571428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917.204545454545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0.87351778656126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96.136363636363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9.341013824884791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45.263157894736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82.6390532544378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7.604562737642585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4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43.4426229508196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9.5677777777777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30.84285714285714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315.7894736842105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.89655172413793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640.0909090909091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7.65546218487395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63.2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86.32478632478633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213.26923076923077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99.77906976744185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87.8448275862068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49.1449275362318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267.001866666666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40.8584848484848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68.6574074074074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01.8260869565217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47.29937499999999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2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313.62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41.6140350877193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89.4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38.1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08.1730555555555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3.5730337078651684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31.2352941176470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4.5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21.95121951219512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31.36999999999999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39.3103448275862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9.78723404255319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04.66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51.961538461538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47.17142857142857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3.9024390243902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1.59574468085106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42.8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049999999999999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38.4615384615384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15.1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304.190476190476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53.823529411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4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5.0666666666666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96428571428571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4.3478260869565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5.72093023255813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7.33333333333333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38.3333333333333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81.90476190476189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2.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4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26.5048333333333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28.205128205128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34.6153846153846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219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21.0307692307692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2.24489795918367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236.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83.7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84.6296296296296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53.623188405797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46.70212765957446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36.17021276595744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208.0769230769230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8.11320754716980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87.037037037037038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9.74358974358974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8.057142857142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80.8181818181818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9.33719298245614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09.3177777777777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87.13076923076923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0.2702702702702702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231.1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4.61538461538461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66.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.620689655172414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0.3571428571428571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9.135135135135135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2.77777777777777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4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018.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0895522388059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79.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46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0.533333333333333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43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62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86.6666666666666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32.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0.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200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55.53846153846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4.2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.66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3.78947368421052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4.8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21.11111111111111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9020.6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.005413766434648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67.57575757575757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8.3333333333333329E-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7849.2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42.1785714285714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.63157894736842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881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.73684210526315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3229.024000000000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299.270072992700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39.22872340425531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26.970297029702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.13871951219512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61.73809523809524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59.0937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30.06726457399103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389.24193548387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77.34246575342466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34.7872340425531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0.0572082379862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9.8441558441558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3.9907407407407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009.6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27.1931847133757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96.18617021276595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35.8337090909090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02.396428571428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43.8276453488371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.295116772823778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244.0909090909090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7.27272727272727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03.5880689655172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6.13707165109034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1.04395604395604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5.08620689655172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360.1511111111111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33.7575757575757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326.430360360360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2.199248120300751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14.8196721311475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8.54707317073170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.904461538461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2.88135593220339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91.8495575221238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7.78313253012048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57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42.6855941114616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4.44363855421687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383.960655737704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.10066386161757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576.3924050632911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4.9108938547485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207.1804950495049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42.151986842105259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9.08170515097690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95.8888888888888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77.949344827586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35.1744966442953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20.69310344827586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5.7202380952380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94.7671874999999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53.46855983772819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38.16793893129771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331.0911999999998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44.63390977443609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56.0310077519379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966.58338028169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7.346161740558292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04.2240163934426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51.79714765100671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40.02390438247012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38.18518518518518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96.04878048780487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32.0945945945945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5.49735449735449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06.1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1.99305555555555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05.990099009900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4.375168067226890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78.3425000000000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59.66666666666666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21.9520547945205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7.34909909909909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10.9333333333333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35.4444444444444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91.39873417721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44.82911392405063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9.8380281690140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417.960784313725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227.417721518987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80.0534124629080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35.73118279569892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48.8965517241379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636.5609756097560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30.1557065217391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4.740225890529973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285.611764705882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21.18473895582329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213.4131736526946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25.417647058823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58.025114155251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90.25405405405405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38.04135338345864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26.5942028985507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365.12225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6.156288032454361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532.9045161290322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27.47881355932203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491.6629213483146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2.49163879598662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003.66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94.180276923076917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65.26335877862595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62.71929824561403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5.13340782122905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237.4265957446808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7.17678100263852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00.9006722689075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71.7964071856287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95.9095022624434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2.09128630705394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21.8887412587412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5.934747145187602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403.103448275862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6.67836363636363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269.0721649484536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70.1122112211221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95.0374531835205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40.28145695364238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446.8614942528735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3.89830508474576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5.1627906976744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96.5884615384615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38.017699115044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592.3076923076922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77.12694029850746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09.3613445378151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45.03220125786163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82.6646706586826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3982.627906976744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0.3540489642184557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888.8888888888889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8.07865168539325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.448275862068965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85.428571428571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28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25.21052631578947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09.7831325301204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37.9865771812080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534.3367346938775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6.115537848605577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93.8636363636363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67.1041666666666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69.17885117493472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.535864978902953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6255.0769230769229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.22419928825622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738.64957746478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0.6622516556291391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437.285714285714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6.72020725388601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268.0728155339805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.98290598290598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16.0890000000000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86.95652173913043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65.96607142857142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40.99126637554584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318.8208955223880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8.2131578947368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837.1935483870968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38.8082191780821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22.395348837209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15.4571428571429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.20295202952029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4.83145454545454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58.02857142857143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76.6481818181818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85.53333333333333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4330.714285714285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3.15767634854771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244.5636363636363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1.2748538011695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6.875288461538461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57.24619047619047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21.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33.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77.25961538461538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0.1986301369863013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00.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71.66666666666667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2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.68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.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66.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8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71.2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0.5882352941176470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8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0.31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82.0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79.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166666666666666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0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0.5102040816326530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9.0909090909090912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38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9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8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270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0.829411764705882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72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7.1428571428571425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41.1636363636363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3.0714285714285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0.4761904761904761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753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013605442176870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55.9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0.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3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998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86.81818181818181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8.26923076923077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28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37.22222222222222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0.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7.85714285714285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64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4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3.333333333333333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2.200000000000000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348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0.7352941176470588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82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72.92857142857143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3.882352941176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61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94.5161290322580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45.28035714285714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92.30769230769230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42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438.478260869565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8.417721518987342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52.16666666666666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203.8888888888888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37.9310344827586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397.580645161290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.58381502890173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923.5294117647058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42.70833333333333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66.1440677966101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61.79487179487179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56.2881355932203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.387000000000000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0.0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2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7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684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.529411764705882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6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4.3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45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3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36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8.33333333333333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4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0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8.888888888888889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64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0.2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4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0.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681.2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22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6.77777777777777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2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3.714285714285714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2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0.7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42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.4285714285714288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4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.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26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3.666666666666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.307692307692307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3.333333333333333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69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0.0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166666666666666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383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927.2920634920634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2.16743330266789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493.6149999999999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.45935357492654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45151898734177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79.29629629629629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2611.058823529411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.5925925925925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0.5609756097560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523.5833333333333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8.70476190476190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3788.732142857142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28.9747064137308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60019743336623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38.97080291970802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16.7241379310344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304.8181818181818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.93115942028985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72.8095238095238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5.2777777777777777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7.33333333333333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7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29.14285714285714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64.2758620689655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0.6666666666666666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252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4.42857142857142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720.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941.0357142857143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38.15483870967742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20.933333333333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0.953488372093023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445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56.57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3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.54166666666666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19.235294117647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206.7446808510638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7.7519379844961239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5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4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7982.6666666666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4.096296296296296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243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3202.708333333333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7.345238095238094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.64705882352941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0.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75.8109452736318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.993243243243243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90.85714285714286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0.1428571428571428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231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3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694.784137931034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0.4528089887640449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97.3548387096774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20.095714285714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2.62162162162162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68.71428571428570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4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9.3793859649122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0.1653116531165311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0.310650887573964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49.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24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49.60714285714285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59.58333333333333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9.062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8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273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244.2195121951219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277.3613445378151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35.74509803921568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73.8301000000000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40.3496503496503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8.10714285714285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55.5142857142857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53.13724832214764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.20000000000000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20.3166666666666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23.77358490566037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0.9014084507042253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231.6923076923076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63.13609467455621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943.3508771929824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9.54148471615720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6.66666666666666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4.82407407407407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31.707317073170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23.17985611510791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699.6736842105262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6.4893617021276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35.3913043478260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41.0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64.12903225806451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44.83783783783783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72.1958762886597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6.45454545454545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39.9090909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41.44545454545454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60.25423728813559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90.0806451612903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21.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79.80769230769230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51.99367346938775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2.11764705882352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7.04545454545454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41.6666666666666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268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3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.8888888888888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719.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0.3684210526315789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6666666666666666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73.33333333333334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.45296296296296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8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58.7142857142857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29.28571428571428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0.31399999999999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246.2068965517241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1.13636363636363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9.7088235294117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4.70588235294117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031.247142857142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49.93589743589743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9.618046875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7.1071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263.2812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295.283018867924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55.08152173913043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35.84444444444444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56.6338028169014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57.48275862068965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81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39.829107142857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9.2156862745098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7.7999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4.7368421052631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7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54.7222222222222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59.22535211267605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8.947368421052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6.534883720930239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30.2884615384615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38.51851851851851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75.91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72.72545454545455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3.26041666666666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52.8571428571428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87.4081395348837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0.03248780487804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23.6956521739130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2.89473684210526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91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460.052631578947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5.83333333333333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20.8115942028985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65.15454545454545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32.481481481481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56.36363636363636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6.326530612244898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26.454545454545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3.684210526315789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21.31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09.37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4.55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39.610389610389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75.756097560975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1.26666666666666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26.163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66.19565217391304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6.90322580645161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95.58737704918033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25.4339583333333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26.66315789473684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7.7446808510638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205.4871794871794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5.8582677165354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.85540880503144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7.581977401129943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0.2127659574468085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3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299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53.97391304347826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9.61654135338345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2.48571428571428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4.83870967741935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286.5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3.006012024048096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.5957446808510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42.857142857142854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72.00291666666666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55.0921052631578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5.91836734693877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.104166666666666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8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4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0.5696202531645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32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09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.54545454545454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04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0.66666666666666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6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2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4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0.02222222222222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241379310344827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.766666666666666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3.7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42.9285714285714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0.833333333333333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37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9.761904761904762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90.0800000000000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3.906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71.6666666666666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.76470588235294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566.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.679245283018867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57.1428571428571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4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62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53.33333333333333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37.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65.33333333333332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5.37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99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9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8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4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0.66666666666666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26.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7.2857142857142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7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666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2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4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77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82.92857142857143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1.54838709677419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8.062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555.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25.87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7.87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34.12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00.2857142857142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99.791666666666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61.7520661157024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0.642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302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32.6575342465753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9.25806451612903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3.70588235294117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5.8571428571428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42.94117647058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50.0292397660818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13.1861702127659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.472727272727272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0.18918918918918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97.66666666666667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0.27586206896551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9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8.7333333333333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.30864197530864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5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08.72727272727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.14285714285714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38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9.133333333333332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86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20.37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5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8106.0833333333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235.659837398373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5.47916666666666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0.3548387096774193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0250.33333333333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0.592178770949720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629.3333333333333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0.869565217391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287.3913043478260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0.81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0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66.71428571428570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4390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23.82142857142857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6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7.222222222222222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4391.87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51.01746724890829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495.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866.6666666666666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4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5.954545454545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70.133333333333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580.02105263157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453416149068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66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.289473684210526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656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2.1782178217821784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8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076751.0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.13806451612903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34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73.6666666666666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505.18421052631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.749295774647887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042.857142857142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7.964999999999999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351.8036666666666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807531380753138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64.09459459459459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81.126335877862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261.472459016393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.536489262371615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63.38524590163934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05.6486486486486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3.82745098039215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48.52482269503546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67.54716981132075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9.18020202020202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4.22916666666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40.7440740740740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9.83132530120482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6.52921052631579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83886255924170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03.8095238095238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0.50819672131147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8.333333333333333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8537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.054794520547945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1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0.6585365853658536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010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0.87837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4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1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3.33333333333333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340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691.33333333333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.532307692307692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0.2694610778443113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35.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01.1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0.1224489795918367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36.6666666666666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.666666666666666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7.98639455782312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0.1020408163265306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2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6.035714285714285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823.5025000000000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932.3703703703703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2.8936170212765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620689655172413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57.5714285714285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136363636363636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.099999999999999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0.83333333333332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0.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98.0666666666666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38.67567567567567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8.2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142857142857142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8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9.0909090909090912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31272.92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.6025641025641024E-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7.66666666666666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44.6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8.300000000000000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3.6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.666666666666666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41.6666666666666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92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4.3478260869565216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2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5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.5384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5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7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645.83333333333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20512820512820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3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2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3.333333333333333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3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62.6666666666666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.66666666666666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4.8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22.3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3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.33333333333333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88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30.78947368421052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111111111111111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2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7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4.7058823529411764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7695.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35.14666666666666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72.117117117117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74.07317073170732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.87142857142857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4.1176470588235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7.848837209302325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226.5384615384615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.787878787878787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455.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47.5457875457875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8.9075630252100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230.2176470588235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4.207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9.04777070063694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6.12574850299401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669.8888888888889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.67252427184466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448.7477477477477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61.62361623616236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32.5049504950495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0.0350877192982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6.6935483870967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43.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0.141843971631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84.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05.717391304347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9.815533980582523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37.6666666666666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80.06024096385542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24.40740740740740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572.160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37.15482695810564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22.4729729729729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84.72677595628415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292.4044943820224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1.52173913043478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7.50721428571428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08.8834951456310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60.84782608695653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5.54973821989528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7.3333333333333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45.666666666666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041666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17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0.147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69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54.63157894736841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53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37.647058823529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37.9032258064516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5.81999999999999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88.5084745762711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741.3086419753086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2.02362204724409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5.10810810810811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15.484539007092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8.73839662447257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3.05673758865248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24.6709174311926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44.90304709141274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45.3270454545454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.889552238805970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9.07291666666666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27.3648648648648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56.769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6.39024390243902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22.6520588235294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44.6212121212121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47.9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88.05031446540880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.2307692307692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55.68932038834951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45.17751479289940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70.9677419354838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47.8571428571428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17.478518518518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2.07944325481798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8.053033419023137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34.0977941176470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4.38498789346246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72.96931578947368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88.02529100529099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59.61538461538461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250.5675675675675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7.70255474452554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1.81818181818181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5806451612903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25.79365079365079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30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60.7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30.75409836065573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73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50.82558139534883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44.52380952380952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94.9038461538461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5.08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5.8636363636363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8.7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952.391304347826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.794117647058824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31.515151515151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26.5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85.6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86.2068965517241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91.182600000000008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46.768518518518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4.93269230769230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834.5465116279069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6.17134831460674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5.2444444444444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38.9210526315789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88.57142857142856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3336.2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0.2800000000000000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24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6.6229508196721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3673.09090909090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.0322580645161289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467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322.6315789473684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6.488888888888888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55.88888888888888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006.33333333333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5.14285714285714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3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1.8181818181818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.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41.2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5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.63414634146341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27.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874.7777777777778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8.3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7.8985507246376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5309.1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0.2276785714285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7.078571428571428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21.1333333333333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173913043478260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114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7.5417956656346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69784172661870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031.285714285714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7.1476510067114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93.0645161290322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92.6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30.24709302325581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59.6538461538461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3.4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.88546255506607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7.21428571428571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7.9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51.36826446280991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28.80459770114942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51.5384615384615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5.59183673469387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36.7368421052631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93.320987654320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4.132575757575757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996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52.22222222222222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03.116195652173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38.86394557823129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391.8463218390804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3.830049261083743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374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8.857142857142857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656.31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4.65384615384615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03.8333333333333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85.7064220183486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8.988095238095237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31.1935483870967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83.9097744360902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0.7019867549668874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07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4.3698630136986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31.5743243243243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46.6989247311827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40.1982539682539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.529850746268656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390.3571428571428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86.41499999999999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.491071428571428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89.85294117647059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18.5384615384615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98.41346153846153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7.61538461538461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230.3529411764705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78.51219512195122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55.9589041095890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30.5443037974683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74.6615384615384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3.18478260869565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65.0882352941176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.3708333333333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36.30973451327433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3.651515151515151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8823529411764705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6.6666666666666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7.69230769230769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8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44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0.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66.6666666666666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5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52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86.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9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63636363636363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3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403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7.27272727272727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2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0.1666666666666666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20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7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0.71428571428571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2.76676470588235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5.906666666666666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26.3999999999999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585.146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.633501152959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85.6129032258064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6.20833333333333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63.7474402730375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5.847352024922118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10.2345679012345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01.0962099125364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5.38017857142857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71.6595744680851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72.3743421052631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90.0074376417233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36.4552401746724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01.103279132791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0.1085861080920857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824.2281690140844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0.165354330708661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0.833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5.263157894736842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3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5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.666666666666666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70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5766.133333333333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25.2180790960451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2.29765957446808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54.4507042253521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1.60966542750929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.843478260869565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6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620.9393939393939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2.54606635071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2.47755102040817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8.64444444444444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94.936893203883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35.8253731343283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23.8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2679.357954545454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33.2828828828828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209.4568965517241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50.0894308943089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39.41843220338983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28.4482758620689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239.8502994011976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57.2344680851063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51.09734513274336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5.76763485477178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61.5767857142857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97.6785714285714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.80553571428571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20.6714285714285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9.5562500000000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334.673758865248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.731121281464530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31.5205479452054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222.1530612244897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42.33783783783783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4.35501355013550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3.0637272727272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47.44615384615384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32.0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591.243913043478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62.2535211267605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6.1224489795918366E-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28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7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6.8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8.333333333333333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3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6.666666666666668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9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6.7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637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.932203389830508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2.3076923076923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.538461538461538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1.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74.33333333333332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68.6666666666666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381.8333333333333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8.57142857142857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02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9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20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68.33333333333332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0.71428571428571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300.692222222222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6.8303571428571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62.52062500000000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3.9666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86.3085714285714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83.6438636363636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57.7282608695652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5.926829268292682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77.17391304347826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359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8.937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0.370370370370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92.27272727272726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9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8.5714285714285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76.61764705882353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5.03184713375796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9.974683544303797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74.07407407407407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49.13043478260869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356.4705882352941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89.7027027027027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.66153846153846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65.55555555555555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6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7.83653846153846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21.66666666666666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06.2368421052631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70.68181818181818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29.3902439024390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23.7380952380952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30.5639097744360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12.765957446808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34.65517241379310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78.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5.9459459459459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.965517241379310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7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66.66666666666667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35.76000000000000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49.1176470588235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46.15384615384615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22.678571428571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295.9459459459459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43.28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20.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63.08433734939759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62.63043478260869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42.47033333333332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34.95061728395062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9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26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24.4502857142857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7.851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3.02941176470588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56.7733333333333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546.5302083333333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35.90045248868778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.271028037383177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22.28888888888888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24.9444444444444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1.29702970297029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7.41935483870967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95.63187499999999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46.97752808988764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3.24731182795699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4.01020408163265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00.1341463414634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24.09482758620689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9.7307692307692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87.5421739130434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4.93506493506493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54.89795918367347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70.9322033898305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2.16070796460177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01.7647058823529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59.5238095238095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42.28571428571428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71.42857142857143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20.98214285714285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636.975200000000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87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3.56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.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12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45.43589743589743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42.8571428571428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45.35714285714285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912.9090909090908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62.894736842105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8.6666666666666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0.62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4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30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0.1265822784810126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5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6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8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05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9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0.647058823529411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7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46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.829268292682926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65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1.6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4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6.25E-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85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1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8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333333333333333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41.826923076923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77.2058823529411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7.23880597014925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14.0142857142857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249.606741573033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88.28037383177570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08.6415094339622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68.5662983425414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95419847328244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2.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.18032786885245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8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68.4285714285714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0.333333333333333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413.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8.3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81.92857142857143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97.407407407407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68.8163265306122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519607843137254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2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89.1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8.27118644067796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90.6020512820512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4.794871794871794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72.06666666666666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629.363636363636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9.72826086956521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4.3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98.7894736842105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60.42105263157894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627.538461538461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.70161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2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99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65.7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313.7631578947368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9.322368421052631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5.91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24.6973684210526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0.74594594594594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47.0606060606060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8.379629629629629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52.86206896551723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3.166666666666666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40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7.133333333333333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820.2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0.2877697841726618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498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602.55555555555554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1.72839506172839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78.5465116279069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5.58571428571428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887297297297297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576.66666666666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0.8407079646017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.8648648648648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299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.69333333333332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57.5192307692307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.84426229508196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69.1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449.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3.958333333333333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.666666666666666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.26923076923076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569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426.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21.5312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.26315789473684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73.72727272727273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90.96969696969696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52.52499999999999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.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211.9210526315789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208.6666666666666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52.08854166666666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61.51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4.557522123893805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35.7142857142857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52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72.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.777777777777777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910.636363636363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33.47272727272727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3.38300000000000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73.32142857142856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1.77777777777777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56.5384615384615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62.6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590.5052380952381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1.35074626865671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5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088.89473684210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4.4593301435406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4.76315789473683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.541666666666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142.1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7.26815642458100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74.8076923076922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6.22137404580152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094.182142857142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.47218390804597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0.60209424083769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78.947368421052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274.615909090909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6.54362416107382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7.87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0.6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39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8.3333333333333329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62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217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424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231578947368420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2.769230769230769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25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50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143.9037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8.28571428571428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2.92592592592592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42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204.692307692307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1.666666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1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51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3.9550561797752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394.3211363636364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2.9065040650406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.691666666666666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0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25.44444444444444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461.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1.89361702127659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500.461538461538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7.89617486338797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57.14285714285714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5.09785714285715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9.44444444444444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0.4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6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.219512195121951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534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0.8585858585858585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0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234.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881.2105263157894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3.5087719298245612E-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96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.16666666666666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.307692307692307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5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4170.83333333333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714285714285714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6.33333333333333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537.87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19.54285714285714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60.81578947368421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4.7031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6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50.15151515151514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56.35942307692307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5.794392523364486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239.0909090909090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94.41176470588234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.93333333333333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92.7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12.3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29.3249999999999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6.19090909090908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5.19480519480519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74.7802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7.748068965517241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99.655172413793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97.1052631578947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.572916666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0170.83516129032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70108949416342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79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27.208313155770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94.532140860816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6.51617647058823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1.50100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791.78260869565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2.48558303886925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02.0667656415694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6.62153518123667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83.29176258992805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49.69501466275659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77.374149659864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403.3976385542168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608.3448275862068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37.675095890410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52.2576060606060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1.5585840707964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94.6509433962264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349.6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1.814145744029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78.784313725490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29.478634146341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0.23731459797033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007.214466019417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48.92663582286847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51.809876543209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27.090196078431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29.98940116587175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500.871426533523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4.365001294330831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2136.659705882353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36.61589468551925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83.06800995024875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54.79841897233201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425.2959830866807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25.3624482338611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592.2739948453607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18.218954489544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0.1958868894601542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98.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7.285714285714285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0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33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0.8928571428571429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9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0.666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78.66666666666667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89.28571428571429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8406.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66.21692730604765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134545454545454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6894.7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04.81364406779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648.7958115183246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38.1878547854785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3.42335766423357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721.4390243902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41.2459798994974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235.9136442141623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12.0957775489186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4327.11475409836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13.8392525208241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0.3075182371395093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68.8532098765432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65.29352818371607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6.0052347417840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31.030888888888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.620786516853932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15.20491803278688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317.231578947368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96.7969230769230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66.3286118980170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532.571428571428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5.77609053497941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64.8656387665198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7.02226345083487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14.3037974683544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788.6595744680851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96.2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49.698818897637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84.12241054613936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909.61765822784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332.3408267716535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61.3361801242236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4335377358490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8.41724941724942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834.6617647058823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9.6441688654353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63.75276752767527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02.94166666666666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50.0785714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84.10362694300518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223.0000555555555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46.0456273764258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5.1566820276497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84.6104966139954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43.76937363437727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3.78301886792452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61.34705882352940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729.4380165289255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.336414048059149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328.5702479338842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6.17552334943639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759.663366336633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54.75601083032491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6.468468468468468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4.9682926829268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30.9333333333333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.95601173020527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285.05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9.17241379310344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0220.08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3.71060736407432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.809768637532133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9.66153846153846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2630.597000000000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844.780657894736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508.209125475285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6.69673202614379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4.794964028776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36.0122857142856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.30851063829787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55940.20000000000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18.6091451219512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6.909199665031702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39.5797872340425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600.3541666666666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8.365733113673805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80.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0.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2.36842105263157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1.1304347826086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48.5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44.37142857142857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38.6127999999999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.13346666666667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48.439193548387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35.5262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24.70325203252032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27.94545454545454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83.434782608695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4.722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7.72727272727272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14.2857142857142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8.4210526315789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24.09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3.01587301587301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83.88888888888888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30.9090909090909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99.0526315789473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.008695652173912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137.2972972972972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3.78787878787878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48.9695454545454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96.034482758620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22.30890052356020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50.174999999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6.0526315789473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7.692307692307692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667.2727272727272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48.9252336448598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3.02721088435374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345.388888888888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9.27173913043478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8.46028571428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18.529411764705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366.8377272727273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.115942028985506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6.666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170.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0.370370370370370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4038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0.105932203389830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3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7.08333333333333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6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704.3299999999999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0.16161616161616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4.66666666666666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159.333333333333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.167727272727272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3550.7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0.2397003745318352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35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1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8.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21.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90.2083333333333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1235955056179775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71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3.6363636363636362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9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8.333333333333333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8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57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98.6000000000000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54.7469879518072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46.8440350877193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8.360128617363343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42.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28.937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88.6153846153846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56.9827586206896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28.2954545454545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41.7590361445783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5.0598290598290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5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735.5862499999998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0.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90.42857142857143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223.315789473684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.27659574468085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410.076923076923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5.76666666666666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7.77777777777777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42.3461538461538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5.2535211267605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912.1052631578946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.878928987194412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255.2004761904761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39.25641025641025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296.6981132075471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4.7387640449438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02.057347670250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49.0545112781954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35.208667736757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7.6747448979591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6.357383492419988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.74902723735408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98.5909090909090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672253258845437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5189.952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0.95614576899320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59.9074693422519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.304100227790432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38.5826086956521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219.27064102564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2.27644341801385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0.3195084485407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43.19920318725099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.60072243346007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005.973214285714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.03883495145631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39.8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5.61643835616438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1.85185185185185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.8235294117647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45.1428571428571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31.41666666666666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297.133333333333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7.91666666666667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57.1916666666666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8.1300813008130079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755.0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35.83333333333333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9.606060606060605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30.357142857142858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72.9622222222221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3.35526315789473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86.3157894736842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17.5217391304347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.729357798165137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687.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43.1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670.320979729729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.21537375415282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3.73520249221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39.01960132890365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95.1689583333333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9.86270871985157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60.84987951807229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2.27313566936208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8.401821862348178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.979539641943734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711.8214285714285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2.306122448979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93.4220588235294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5.591047812817904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405.1477215189873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31.76995305164319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8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834.415705521472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684158415841584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9.263390663390662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365.1068965517241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264141414141414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339.0175438596490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9.7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46.148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354.32222222222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0.01434325744308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1.05208333333333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20481927710843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27.3690476190476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57.47715736040608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3.9446494464944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318.0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9.0710059171597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91.07804878048780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39.6747572815533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2.7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4.22380952380952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47.87845303867403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80.033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.341573033707865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82.5882352941176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392.2938144329896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71.1089108910891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32.1701030927835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99.6252771618625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33.90299401197604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0.21536144578313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5.83580508474576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0.3401360544217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6.77272727272727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61.46835443037974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59.8933333333333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6.15458937198067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5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235.9531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156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26.363636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252.1383333333333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32.7764583333333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1.7118644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385.64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9.443396226415094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64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2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48.965517241379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49.883953488372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70.5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3.41964285714285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06.9117647058823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6.937931034482758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659.05263157894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.647569444444444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7.85714285714285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954.3171428571429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8.60189573459715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82.98364705882352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58.6603883495145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61.247787610619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22.3745508982035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28.7021917808219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675.3748000000000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0.42421824104234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741.451962616822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7.6552287581699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31.11538461538461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11.2913924050632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1.99770700636942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51.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43.8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.0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75.136363636363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9.82208588957055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70.55844155844155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46.4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328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3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88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.311475409836065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5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84133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7.584202682563338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9.31098696461825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86.783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70.82883435582822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93.91166077738516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.616477272727272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43.382978723404257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381.6119402985074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471.25117647058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6.133487297921478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84.75698324022346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597.9837398373983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8.325181159420289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27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5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0.666666666666666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4.81481481481481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7.142857142857143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8.333333333333333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23.6666666666666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0.71428571428571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1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.666666666666666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98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154.3333333333333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3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5.7777777777777777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0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67.2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347.3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0.9090909090909090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23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53.333333333333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5.7692307692307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0.8333333333333333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2.7777777777777776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31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0.11111111111111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00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61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1.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4045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277.30275229357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08.879005376344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0.475884244372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41.6393442622950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3.0347826086956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96.2162162162162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1.275964391691394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12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26.9169166666666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13.1862745098039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4.30645161290322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309.3999999999999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526.8059701492537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4.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69.56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351.1940298507462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44.42741935483871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383.437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0.37943262411347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14.4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8.61918604651162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0.21739130434782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9.62666666666666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9.32558139534883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52.08333333333333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2.7884615384615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49.86837209302326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3.51724137931034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1.94978723404255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98.942352941176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9.2307692307692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6.386808510638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68.8947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41.49037037037037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23.36363636363636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248.7804878048780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.067468354430379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564.5549999999999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0.53684210526315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19.7952631578947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2.94444444444444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9.43902439024390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0.0253333333333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84.2368421052631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71.97692307692307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8.093333333333333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2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953.3333333333333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5.8497297297297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49.05256410256409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42.8571428571428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451.08599999999996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8.85714285714285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405.2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9.689655172413793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2.28571428571428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67857142857142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23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37.87878787878787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2.14814814814814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293.07692307692309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86.6511627906976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56.4750000000000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3.7878787878787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60.42239436619718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77.24691358024691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5.52631578947368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94.12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82.70491803278687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38.3333333333333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5.44117647058823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82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0.3717948717948718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7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849.379090909090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54.18918918918918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43.81355932203389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8.7407407407407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1.50793650793650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0.0769230769230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87.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68.5263157894736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9836065573770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01.415384615384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5.60447761194029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43.62162162162162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77.1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5.1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7.05357142857143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29.611111111111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61.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32.04477611940298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2.45714285714285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1.35294117647058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7.80555555555555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4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20.1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4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9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2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2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9.0909090909090912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21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38.83333333333333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0.6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82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434.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148148148148148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67.142857142857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6.428571428571428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693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0.2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59.1456953642384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3.631901840490797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416.8719999999999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34.6466355140187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.870601589103292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84.7168831168831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45.0100502512562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349.7710197368421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47.592692307692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32.0103986135181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4.689088179088179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25.7687074829931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2.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33.9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397.687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8.43697478991596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99.42138364779874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4.46753246753246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761.773584905660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7.49160671462829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.231741935483871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0.81081081081081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779.897580645161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0.413494809688581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53.84615384615384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9.39999999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0.577777777777779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04.1428571428571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1.5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83.1240740740740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5.1258741258741258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422.1666666666666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4.95477386934673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46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22.29761904761904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6.6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3.57692307692307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5.14285714285714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4.69387755102040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0.2173913043478260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.367754830113257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40.38461538461538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829.84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6.7289719626168226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35.3333333333333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119.3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046.599999999999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52.05882352941176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534.1818181818181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0.7285714285714285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525.83333333333337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98.953488372093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36.98276315789473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542372881355932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333.2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.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02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35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1.4906250000000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23.21428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41.44230769230769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346.293695652173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.058252427184466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4.8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226.818181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7.26666666666666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9.51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34.7234042553191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333.2424242424242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.09356725146198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36.48275862068965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379.4444444444444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40.7407407407407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6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9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3.7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84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266.6666666666666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7.1428571428571425E-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8586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0.2966101694915254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2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4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0.3333333333333333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7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13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9.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0.5001923076923077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92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4.80434782608695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596.15384615384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5.44444444444444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48.4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91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06.7207984790874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18.3834263959390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8.4299332697807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99.8058766233766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3.619485294117647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98.9863013698630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072.461538461538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20.48521126760563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04.113737704918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497277676950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60.5668449197860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57.36923076923076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44.12162162162162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427.9855072463768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63.38150289017340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6.94052044609665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90.8432432432432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41.6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56.73895976447497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935.79646017699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22.0816831683168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42.82036775106082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9.98214285714285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999.087391304347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45.88123167155425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83.51351351351349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368.2808219178082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89.9411764705882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45.00619631901840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9.00294985250737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272.7282758620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.22149122807017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81.6666666666666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.623036649214659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2.058823529411764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82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9.59090909090909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.3469387755102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7.368421052631578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3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7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7.1428571428571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69.8666666666666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0.3030303030303030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17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7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6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9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8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.8823529411764705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041.1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7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1.53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827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0.2777777777777777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4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.533333333333333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2.85714285714285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3.61111111111111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17.0491803278688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48.46296296296296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0.7464788732394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6.17567567567567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53.947368421052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51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31.6666666666666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31.06060606060606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6.85714285714286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60.6979166666666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.027397260273972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43.3333333333333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46.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91.0290476190476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53.936170212765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41.95496402877697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0.2307692307692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1.48387096774193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42.1666666666666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8.156028368794325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9.13043478260869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86.8333333333333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82.8947368421052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48.50537634408602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37.1014492753623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8.809523809523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75.912280701754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2.45370370370370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43.0375903614457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6.83333333333333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9.4531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3.3571428571428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4.61538461538461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321.3030303030303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1.3725490196078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.615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5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71.4285714285714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319148936170212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54.28571428571428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206.666666666666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42.25490196078431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26.578947368421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414.608695652173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27.45360824742267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9.47368421052631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01.8181818181818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5.15365384615384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76842105263157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38.85714285714285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89.094761904761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5.2150537634408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77.27272727272726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14.5238095238095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72.22222222222222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83.87096774193548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7.575757575757576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236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.66666666666666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1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.42857142857142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29.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25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6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8.888888888888889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8.3333333333333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6.66666666666666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630.1760000000000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.9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5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1.88888888888888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3.87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2.333333333333333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.2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8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47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3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9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.470588235294117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56.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45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05.3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0.8571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2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39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8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55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3.23529411764705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0.285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3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65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4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.6923076923076927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0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61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8.33333333333333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62.42857142857143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51.3333333333333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.549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11.8333333333333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9.923076923076923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66.666666666666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5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25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313.6101360544217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8.84422110552763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47.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47.6190476190476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340.23124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15.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2.82258064516129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36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67.605263157894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95.43243243243243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2.82051282051281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58.8235294117647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73.72727272727273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57.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07.2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3.0303030303030304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085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53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846153846153846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77777777777777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7.6724137931034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75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20.1818181818181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1.27777777777777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34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1.38459183673469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8.34183673469387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91.3589743589743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44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52.2535211267605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34.57446808510638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374.1176470588235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5.21978021978021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514.1176470588235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4.545454545454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92.06896551724138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061946902654867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43.3571428571428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2.3666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31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71.19565217391304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214.87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2.60824742268041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881.117118644067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22.911415525114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55.80275229357798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22.81081081081081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92.8607142857143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3.773584905660377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260.964285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27.47252747252747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25.1851851851851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33.7096774193548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.671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62.4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66.847457627118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241.6867469879518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26.4617346938775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447.9521739130434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3.706697459584295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873.876249999999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3.40245714285714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29.182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2654.470588235294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6.11046931407942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73.05084745762711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1.13402061855670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51.7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1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8.5156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24.73333333333333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87.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85.381818181818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264.2616822429906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6.29802513464990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218.0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646.8055555555555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26.6037735849056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43.5365853658536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31.15044247787610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74.033333333333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97.9417475728155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1.62903225806451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205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41.5109890109890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8.896551724137930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2103.0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.25312500000000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332.3535353535353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5.364942528735632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36.58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43.8620689655172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75.8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4892.8695652173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21.58469047619047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03.2019543973941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.240121580547112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1.40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805.2881481481481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3.66525423728813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218.333333333333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20.21052631578947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45.9729729729729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02.50781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34.02730769230769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35.5781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2.84482758620689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4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85.1063829787234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1.77777777777777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91.88888888888888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.142857142857142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50.3333333333333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30.45454545454545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8.761194029850745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68.3043478260869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0.138888888888888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097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3.33333333333333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7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70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7.71428571428571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48.31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7094017094017096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32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.142857142857142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43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.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.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35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4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13.92592592592592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300.428571428571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56.6666666666666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01.6666666666666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5.555555555555555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41.66666666666666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1951.333333333333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54.0444444444444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88.44444444444444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31.4655555555555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3.33333333333333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470588235294117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79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22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.85714285714285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0.29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365.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23.07692307692307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521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0.1222222222222222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92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95.2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322580645161290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976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0.8965517241379310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3316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8.77192982456140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32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6.85526315789473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1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43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0.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55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2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16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4259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7.4712643678160925E-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.5470085470085472E-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37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61.2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0.8333333333333333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4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4.06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3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91.28571428571429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.27272727272727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64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5.6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958.7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.08450704225352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2.8070175438596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41.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7884615384615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68.55882352941176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50.2611940298507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32.8008298755186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76.62788617886178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8.54304635761589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45.39325842696629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39.0243902439024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9.01768115942029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87.86538461538461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36.87719298245613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68.72972972972972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29.365079365079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7.06944444444444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7.18309859154929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2670.468095238095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.74731182795698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6.45454545454545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35.0983606557377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27.37804878048780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07.2816901408450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9.65811965811965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55.1724137931034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4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238.173913043478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36.3666666666666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53.3636363636363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0.50980392156862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61.4720512820512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3.17741935483870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2.11111111111111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470.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8.04635761589403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67.79411764705882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1.73913043478260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36.2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49.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0.5327868852459016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753.3333333333333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5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3.3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46.1538461538461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90.8333333333333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7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869.333333333333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.8867924528301886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43.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38.2402439024390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6.69469026548672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459.0166666666666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5.68322981366459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63.90425531914893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260.765957446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305.41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4.9328358208955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49.171428571428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17.8076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08.8152173913043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27.1092436974789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0.11864406779660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7.61061946902654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40.41666666666666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3.6486486486486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9.476851851851851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2.05128205128205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71.42857142857143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238.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83.0540540540540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4.14356435643564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43.51351351351351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46.85714285714285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228.4615384615384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65.83131147540983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34.6173913043478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11.1602209944751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320.6876363636363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1.69144981412639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78.59468354430379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29.00961538461538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288.2647058823529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76.2300598802395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44.9562841530054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23.19718309859154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17.4492753623188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41.19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3.71243523316062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12.1929824561403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8.85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88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7.7981220657276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43.800000000000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07.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4.4652173913043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2.822580645161290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711.4444444444444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2.07948863636363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79.6341463414634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25.58133333333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56.30927835051546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45.4109589041095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256.5510204081632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20.92656716417910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7.86764705882352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90.3673469387755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25.0317460317460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93.95705521472392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8.888888888888889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93.3333333333333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26.14285714285714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02.8039215686274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29.62758620689655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747.8571428571428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6.311188811188810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438.1666666666666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4.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5.8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94.9411764705882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2.69841269841269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02.666666666666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677.0319148936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3.53586497890295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64.85106382978723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373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88.4567901234567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20.4918032786885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94.896764705882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3.213574879227053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96.9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7.91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0.64285714285714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11.333333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7.80219780219780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.00041666666666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80.03703703703703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7.106382978723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31.2045454545454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48.41666666666666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64.84126984126983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5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24.071428571428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1.7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447.9285714285714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23.3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131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9.75555555555555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1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9.789473684210525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09.8387096774193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88.5806451612903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7777777777777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56.60975609756097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58.13793103448276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75.86206896551723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31.990786516853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8.9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39.5555555555555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6.8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57.81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4.13157894736842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23.3333333333333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54.73913043478260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1.12244897959183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540.6666666666666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.2105263157894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79.8484848484848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29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61.30769230769230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75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92.30769230769230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44.09638554216867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48.34234234234234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09.0434782608695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3.968253968253968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06.1111111111110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450.7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4.53571428571429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88.19148936170212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88.1578947368421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17.8571428571428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5.38461538461538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98.4782608695652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6.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26.9230769230769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32.7222222222222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50.7272727272727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9.41772151898734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261.0714285714285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99.11764705882353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9.55555555555555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2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6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40.1818181818181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01.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4.8148148148148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490.4285714285714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26.23456790123456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396.695652173913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8.79166666666667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6.0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39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22.230769230769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36.1111111111111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368.33333333333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49.44444444444444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4.8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25.8695652173913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32.70370370370370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0.65384615384615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1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74.25925925925925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24.33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57.69230769230769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470.647058823529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5.47368421052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7.688311688311688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98.7142857142857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82.447368421052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46.071428571428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73.45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42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200.0219999999999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1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4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85.51219512195122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44.48571428571428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54.4444444444444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24.77419354838709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50.6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32.2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7.79545454545454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4.07407407407407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1.18421052631578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85.1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9.15384615384615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18.2826086956521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34.75294117647058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49.4696969696969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2.12121212121212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35.8823529411764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0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590.0588235294117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23.5384615384615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5.7462686567164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34.33333333333333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388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38.4615384615384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21.7857142857142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4.545454545454545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531.5555555555555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56.66700000000000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9.66666666666667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52.3214285714285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97.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33.3979591836734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.608695652173913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621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406.4618421052631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8.99038461538461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7.24137931034482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0.86206896551723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.823529411764706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80.9158333333333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4.4285714285714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26.7857142857142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48.6619718309859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.6666666666666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78.6842105263157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81.89189189189188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72.36111111111111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15.4385714285714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292.2733333333333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31.28048780487804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.8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31.87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9.26666666666666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34.90322580645161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1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64.642857142857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30.33333333333333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3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6.8717948717948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95.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0.40540540540540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50.35714285714285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479.2857142857142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83.1739130434782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75.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2.10909090909090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3.37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26.3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36.57894736842105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2.08333333333333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608.1176470588235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44.87877192982456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2.15053763440860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23.6111111111111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49.67213114754098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259.1063829787233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86.7647058823529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.952380952380952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19.2222222222222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68.03333333333333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13.0434782608695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1.21212121212121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8.717948717948717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8.35294117647058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34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7.87179487179486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3.64912280701754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8.21428571428571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913.8461538461538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43.68421052631578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66.97499999999999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1.47368421052631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37.72727272727272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55.199999999999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45.62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55.09090909090909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94.3103448275862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7.70833333333333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9.29629629629629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021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42.8571428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3.79310344827586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41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51.83333333333333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1.61538461538461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897959183673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5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30.371428571428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5.95238095238094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00.3809523809523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86.74193548387096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6.31578947368420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324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78.076923076923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36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212.6666666666666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27.42424242424242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01.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52.63157894736841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9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2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30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54.3478260869565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363.6363636363636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26.9761538461538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61.42424242424242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96428571428570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8.23809523809523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07.3076923076923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33.7058823529411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26.9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162162162162162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480.8571428571428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206.323529411764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9.40697674418604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7.83783783783783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52.7777777777777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58.1818181818181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3.9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3.370370370370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976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0.11274509803921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1.64705882352940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91.7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8.650602409638553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28.38461538461538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5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75.718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8.47058823529411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86.20689655172414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.45833333333333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40.6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2107.5394736842104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6.369047619047618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78.46153846153846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62.3809523809523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3.867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30.9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92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4.52990384615384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45.28301886792452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57.857142857142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5001.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0.9032258064516128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7.0454545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144.5833333333333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34.59459459459459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8.685185185185185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7.01451612903225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0.200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69.11764705882353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74.5833333333333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8.63157894736842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.07317073170731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64.4210526315789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55.78048780487804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0.4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2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342.6666666666666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78.91025641025640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225.17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0.9803921568627450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5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55.5629629629629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3.51351351351351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73.21428571428570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5.5555555555555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63.77777777777777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66.42857142857143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44.37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6.160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356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1.72222222222222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7.178571428571428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463.6363636363636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0.6935483870967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6.78082191780821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41.3888888888888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94.82857142857142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46.8604651162790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85.58333333333332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9.11290322580645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7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3.36363636363636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40740740740740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0.7647058823529411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521.7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75.50943396226415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52.2448979591836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59.38596491228069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6.66666666666666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60.5333333333333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9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4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11.296296296296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77.28571428571429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09.67741935483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41.5686274509803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21.929824561403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2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7.6056338028169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43.33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9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39.60784313725490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0.17857142857142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49.705882352941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6.71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4.29985714285714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42.8571428571428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92.58823529411765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8.97435897435897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52.21794871794871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1.66666666666666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0.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872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.694915254237288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76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02.741935483870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70.88888888888888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5.4285714285714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5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8.333333333333332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48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3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0076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0.68493150684931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62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0.58823529411764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83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18.2352941176470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79.27272727272726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52.9736842105263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6.9746835443038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48.15217391304347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75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53.050000000000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9.2307692307692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51.363636363636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225.3888888888888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5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97.22222222222222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37.57894736842105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85.714285714285708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81.45026315789473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7.8448275862068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49.35714285714285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4.17647058823529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94.1666666666666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76.15000000000000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79.73684210526316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47368421052631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.258064516129032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43.3333333333333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771.781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0.30150753768844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71.03225806451612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2.7666666666666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2.91176470588235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3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57.91044776119402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5.8030303030303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29.7826086956521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817460317460317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835.37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3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91.0256410256410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29.03225806451612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51.096774193548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.598540145985401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5.29411764705882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68.5714285714285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6.7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93.939393939393938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7.69230769230769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84.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8.52941176470588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5.1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83.61111111111111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83.97435897435897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1.71428571428571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3.6336666666666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08.3333333333333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5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3.0769230769230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1.30434782608695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27.75641025641025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2.4285714285714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21.11111111111111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549.0476190476190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9.5192307692307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538.684210526315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37.01030927835051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46.1481481481481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67.916666666666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92.0769230769230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9.130434782608695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862.2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2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37.90909090909090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31.1999999999999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9.99285714285714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.280898876404494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1.9333333333333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43.80434782608695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56.42424242424242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1.6774193548387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2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62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0.91666666666666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.857142857142857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6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4.1666666666666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4.7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2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51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.09615384615384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86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7.35714285714285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51.3636363636363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44.4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6.40740740740740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62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3.4117647058823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30.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69.6065384615384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7.39511363636363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.494505494505494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442.666666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78.5714285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9.48051948051947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294.1481481481481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95.93467289719626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24.32291666666666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76.89482142857141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8.9655172413793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33.333333333333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7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3.9393939393939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43.85964912280702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80.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09.7857142857143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30.468085106382979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2.72881355932203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433.2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26.08695652173912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64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39.13461538461538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57.296296296296298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47.9166666666666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301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221.9333333333333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4.94366197183098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5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16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208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.083333333333333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538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.70270270270270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80.40000000000000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20.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26.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45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11.1111111111111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84.37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48.0526315789473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31.730769230769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15.3157894736842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2.7263636363636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8518518518518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29.4120588235294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89.428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57.97297297297297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8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06.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6.5384615384615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82.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19.5869565217391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34.86842105263158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.58536585365853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75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4.59183673469387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176.1538461538461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6.9230769230769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.89285714285714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8.1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76.7033333333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39.5555555555555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55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63.550000000000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.614035087719297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1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45.8571428571428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5930.823529411764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20.2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.03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90.666666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2.26470588235294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6.30434782608695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1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6.8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5.7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12.1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236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13953488372092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57142857142857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0.8333333333333333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89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6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06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7.692307692307692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16.6666666666666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0.78571428571428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2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45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1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6.97826086956521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0.714285714285714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470588235294117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27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8.428571428571428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280.4444444444444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2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6.190476190476190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.5454545454545459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7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11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81.40000000000000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7.81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7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46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86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14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.56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46.2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97.6666666666666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.7777777777777776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29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0.185185185185185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2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230.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34.7058823529411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0.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325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64.71428571428570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10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45.83333333333333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09.5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39.7000000000000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9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0.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0.7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64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8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3.7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5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2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9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0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52.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9.18181818181818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.833333333333333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35.16666666666666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488.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8.648648648648649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35.66666666666666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3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7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24.28571428571428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775.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.065217391304347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64.09999999999999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5.68421052631579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1.61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.461538461538461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3.3333333333333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4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0.3333333333333333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7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24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96.33333333333332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0.714285714285714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45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1.642857142857142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0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4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6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8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580.666666666666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0.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6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7.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41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60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25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80.14285714285713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77.4271428571428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.127659574468085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842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12.9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4.70588235294117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50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5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0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46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9.166666666666666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750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0.1758241758241758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.461538461538461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37.85714285714285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6.11111111111111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5.83333333333333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6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40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42.77777777777777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4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304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.055882352941176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43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12.69230769230769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18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367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7.4285714285714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0.2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379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.666666666666666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4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8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6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6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82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16.66666666666666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06.8333333333333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6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88.3333333333333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.242424242424242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4.7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5.66666666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0.16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80.510989010989007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6.6455696202531644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296.8571428571428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360.77519999999998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5.4577464788732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181.25531914893617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57.0689655172413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61.430175438596493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52.499166666666667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150.7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317.10526315789474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661.17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6.770253929866989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18.7450980392156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52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122.7448979591836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21.57142857142857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886.0091666666667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3.611111111111111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91.09090909090909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7.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4.0594059405940595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296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655.7691304347827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1.3937282229965158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138.57142857142858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176.052631578947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80.28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52.112676056338032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4.632393162393157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0.2452830188679245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2852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60.22471910112359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5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24.48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304.60714285714283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917.204545454545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0.873517786561266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96.1363636363636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9.3410138248847918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45.263157894736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82.6390532544378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7.604562737642585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40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143.4426229508196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19.56777777777778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30.84285714285714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315.7894736842105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6.8965517241379306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640.0909090909091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97.65546218487395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63.25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86.32478632478633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213.26923076923077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99.779069767441854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87.8448275862068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149.1449275362318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267.0018666666666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140.85848484848484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68.65740740740740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201.8260869565217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47.29937499999999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2.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313.625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41.6140350877193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89.4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38.1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308.1730555555555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3.5730337078651684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131.2352941176470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74.531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21.95121951219512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31.36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39.3103448275862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9.78723404255319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104.666666666666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51.9615384615384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47.17142857142857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313.90243902439022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31.59574468085106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142.87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2.0499999999999998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38.4615384615384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215.1428571428571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304.190476190476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153.823529411764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44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115.0666666666666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8.964285714285713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2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114.3478260869565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25.720930232558139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17.33333333333333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38.3333333333333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81.90476190476189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12.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4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26.50483333333333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128.205128205128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34.6153846153846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219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21.03076923076923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12.24489795918367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236.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83.75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284.62962962962962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53.62318840579710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46.70212765957446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36.170212765957444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208.0769230769230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98.11320754716980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87.037037037037038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39.74358974358974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18.0571428571428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180.8181818181818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79.33719298245614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209.3177777777777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87.13076923076923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0.2702702702702702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231.1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4.61538461538461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66.7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.620689655172414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0.3571428571428571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9.135135135135135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12.777777777777779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4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5018.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2.0895522388059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6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79.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27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446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0.5333333333333333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43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11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162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86.66666666666666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32.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0.1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200.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55.53846153846154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4.2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110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1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2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5.66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13.78947368421052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4.8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21.11111111111111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0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19020.6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.005413766434648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67.575757575757578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8.3333333333333329E-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2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27849.2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142.17857142857142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2.631578947368421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8815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4.736842105263157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3229.0240000000003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299.2700729927007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39.22872340425531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126.9702970297029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12.13871951219512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61.73809523809524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159.0937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30.06726457399103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389.24193548387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77.34246575342466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134.7872340425531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10.0572082379862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119.8441558441558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13.9907407407407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4009.6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27.193184713375796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96.186170212765958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135.83370909090908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102.396428571428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143.8276453488371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1.29511677282377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244.09090909090909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27.272727272727273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203.5880689655172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6.137071651090342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1.04395604395604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25.08620689655172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360.1511111111111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33.7575757575757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1326.430360360360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2.199248120300751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14.8196721311475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8.54707317073170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2.90446153846153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52.88135593220339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191.84955752212389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17.78313253012048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1157.2258064516129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42.68559411146161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64.44363855421687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383.96065573770494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3.100663861617578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576.3924050632911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114.9108938547485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207.1804950495049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42.151986842105259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29.08170515097690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95.88888888888889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177.949344827586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35.17449664429530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20.693103448275863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35.72023809523809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594.7671874999999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53.46855983772819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38.16793893129771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331.0911999999998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44.63390977443609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156.03100775193798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966.583380281690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7.346161740558292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104.2240163934426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51.79714765100671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40.02390438247012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38.18518518518518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96.04878048780487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32.09459459459458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15.497354497354497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06.125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21.99305555555555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105.9900990099009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4.37516806722689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578.3425000000000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59.66666666666666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121.95205479452055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17.34909909909909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210.9333333333333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135.4444444444444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91.398734177215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44.82911392405063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19.83802816901408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417.960784313725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227.417721518987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80.05341246290801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35.73118279569892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48.8965517241379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636.5609756097560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230.1557065217391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4.740225890529973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2285.611764705882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21.18473895582329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213.4131736526946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25.4176470588235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258.0251141552511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90.25405405405405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38.04135338345864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26.5942028985507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365.1222500000000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6.156288032454361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532.9045161290322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27.478813559322035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491.6629213483146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2.491638795986622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1003.664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94.18027692307691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65.263358778625957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62.71929824561403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5.13340782122905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237.4265957446808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27.176781002638524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100.9006722689075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171.79640718562874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95.9095022624434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12.09128630705394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221.88874125874125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5.934747145187602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403.103448275862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46.67836363636363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269.0721649484536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170.1122112211221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95.03745318352059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40.28145695364238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446.8614942528735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33.898305084745765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05.1627906976744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296.5884615384615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138.0176991150442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592.30769230769226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77.12694029850746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109.3613445378151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45.032201257861637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182.66467065868264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3982.627906976744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0.35404896421845572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888.8888888888889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8.078651685393254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3.448275862068965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185.4285714285714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28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25.21052631578947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209.7831325301204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37.98657718120805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534.3367346938775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6.1155378486055776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93.8636363636363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67.1041666666666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69.17885117493472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2.535864978902953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6255.0769230769229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1.22419928825622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1738.64957746478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0.6622516556291391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1437.285714285714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96.72020725388601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268.07281553398059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4.98290598290598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216.0890000000000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86.956521739130437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65.96607142857142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40.99126637554584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318.8208955223880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118.21315789473684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837.1935483870968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38.80821917808219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122.3953488372093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515.4571428571429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1.202952029520295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4.83145454545454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58.02857142857143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276.6481818181818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85.53333333333333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4330.714285714285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3.15767634854771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244.5636363636363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111.27485380116958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6.875288461538461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57.24619047619047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21.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433.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77.25961538461538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0.1986301369863013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100.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71.66666666666667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12.7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5.68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1.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66.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83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71.2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1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0.58823529411764708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2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383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0.31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82.01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11.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79.2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2.166666666666666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41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30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0.5102040816326530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9.0909090909090912E-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38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9.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863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3270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0.829411764705882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172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7.1428571428571425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141.1636363636363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13.07142857142857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0.47619047619047616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753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1.0136054421768708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755.91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0.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0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3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998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86.81818181818181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8.269230769230770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28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37.22222222222222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10.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17.857142857142858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64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4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3.333333333333333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2.200000000000000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3481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0.7352941176470588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82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72.92857142857143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m/>
    <n v="1447174261"/>
    <x v="520"/>
    <b v="0"/>
    <n v="34"/>
    <b v="1"/>
    <s v="theater/plays"/>
    <n v="1.0209999999999999"/>
    <n v="153.8823529411764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m/>
    <n v="1475460819"/>
    <x v="520"/>
    <b v="0"/>
    <n v="56"/>
    <b v="1"/>
    <s v="theater/plays"/>
    <n v="1.0464"/>
    <n v="61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m/>
    <n v="1456793925"/>
    <x v="520"/>
    <b v="0"/>
    <n v="31"/>
    <b v="1"/>
    <s v="theater/plays"/>
    <n v="1.1466666666666667"/>
    <n v="194.51612903225808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m/>
    <n v="1440213076"/>
    <x v="520"/>
    <b v="0"/>
    <n v="84"/>
    <b v="1"/>
    <s v="theater/plays"/>
    <n v="1.206"/>
    <n v="45.28035714285714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m/>
    <n v="1462209169"/>
    <x v="520"/>
    <b v="0"/>
    <n v="130"/>
    <b v="1"/>
    <s v="theater/plays"/>
    <n v="1.0867285714285715"/>
    <n v="92.307692307692307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m/>
    <n v="1406713041"/>
    <x v="520"/>
    <b v="0"/>
    <n v="12"/>
    <b v="1"/>
    <s v="theater/plays"/>
    <n v="1"/>
    <n v="142.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m/>
    <n v="1436278344"/>
    <x v="520"/>
    <b v="0"/>
    <n v="23"/>
    <b v="1"/>
    <s v="theater/plays"/>
    <n v="1.1399999999999999"/>
    <n v="438.4782608695651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m/>
    <n v="1484715366"/>
    <x v="520"/>
    <b v="0"/>
    <n v="158"/>
    <b v="1"/>
    <s v="theater/plays"/>
    <n v="1.0085"/>
    <n v="8.417721518987342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m/>
    <n v="1433109907"/>
    <x v="520"/>
    <b v="0"/>
    <n v="30"/>
    <b v="1"/>
    <s v="theater/plays"/>
    <n v="1.1565217391304348"/>
    <n v="52.16666666666666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m/>
    <n v="1482281094"/>
    <x v="520"/>
    <b v="0"/>
    <n v="18"/>
    <b v="1"/>
    <s v="theater/plays"/>
    <n v="1.3041666666666667"/>
    <n v="203.8888888888888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m/>
    <n v="1433254268"/>
    <x v="520"/>
    <b v="0"/>
    <n v="29"/>
    <b v="1"/>
    <s v="theater/plays"/>
    <n v="1.0778267254038179"/>
    <n v="137.9310344827586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m/>
    <n v="1478050429"/>
    <x v="520"/>
    <b v="0"/>
    <n v="31"/>
    <b v="1"/>
    <s v="theater/plays"/>
    <n v="1"/>
    <n v="397.580645161290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m/>
    <n v="1460506208"/>
    <x v="520"/>
    <b v="0"/>
    <n v="173"/>
    <b v="1"/>
    <s v="theater/plays"/>
    <n v="1.2324999999999999"/>
    <n v="11.583815028901734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m/>
    <n v="1461320765"/>
    <x v="520"/>
    <b v="0"/>
    <n v="17"/>
    <b v="1"/>
    <s v="theater/plays"/>
    <n v="1.002"/>
    <n v="923.5294117647058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m/>
    <n v="1443036470"/>
    <x v="520"/>
    <b v="0"/>
    <n v="48"/>
    <b v="1"/>
    <s v="theater/plays"/>
    <n v="1.0466666666666666"/>
    <n v="42.70833333333333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m/>
    <n v="1481115905"/>
    <x v="520"/>
    <b v="0"/>
    <n v="59"/>
    <b v="1"/>
    <s v="theater/plays"/>
    <n v="1.0249999999999999"/>
    <n v="66.14406779661017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m/>
    <n v="1435133807"/>
    <x v="520"/>
    <b v="0"/>
    <n v="39"/>
    <b v="1"/>
    <s v="theater/plays"/>
    <n v="1.1825757575757576"/>
    <n v="61.79487179487179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m/>
    <n v="1444069591"/>
    <x v="520"/>
    <b v="0"/>
    <n v="59"/>
    <b v="1"/>
    <s v="theater/plays"/>
    <n v="1.2050000000000001"/>
    <n v="256.2881355932203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m/>
    <n v="1460574263"/>
    <x v="520"/>
    <b v="0"/>
    <n v="60"/>
    <b v="1"/>
    <s v="theater/plays"/>
    <n v="3.0242"/>
    <n v="8.387000000000000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m/>
    <n v="1465866707"/>
    <x v="520"/>
    <b v="0"/>
    <n v="20"/>
    <b v="1"/>
    <s v="theater/plays"/>
    <n v="1.00644"/>
    <n v="0.0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m/>
    <n v="1420486606"/>
    <x v="520"/>
    <b v="0"/>
    <n v="1"/>
    <b v="0"/>
    <s v="technology/web"/>
    <n v="6.666666666666667E-5"/>
    <n v="25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m/>
    <n v="1443488834"/>
    <x v="520"/>
    <b v="0"/>
    <n v="1"/>
    <b v="0"/>
    <s v="technology/web"/>
    <n v="5.5555555555555558E-3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m/>
    <n v="1457113316"/>
    <x v="520"/>
    <b v="0"/>
    <n v="1"/>
    <b v="0"/>
    <s v="technology/web"/>
    <n v="3.9999999999999998E-6"/>
    <n v="7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m/>
    <n v="1412215962"/>
    <x v="520"/>
    <b v="0"/>
    <n v="2"/>
    <b v="0"/>
    <s v="technology/web"/>
    <n v="3.1818181818181819E-3"/>
    <n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m/>
    <n v="1465055160"/>
    <x v="520"/>
    <b v="0"/>
    <n v="2"/>
    <b v="0"/>
    <s v="technology/web"/>
    <n v="1.2E-2"/>
    <n v="684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m/>
    <n v="1444140789"/>
    <x v="520"/>
    <b v="0"/>
    <n v="34"/>
    <b v="0"/>
    <s v="technology/web"/>
    <n v="0.27383999999999997"/>
    <n v="1.5294117647058822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m/>
    <n v="1441209715"/>
    <x v="520"/>
    <b v="0"/>
    <n v="2"/>
    <b v="0"/>
    <s v="technology/web"/>
    <n v="8.6666666666666663E-4"/>
    <n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m/>
    <n v="1452530564"/>
    <x v="520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m/>
    <n v="1443562848"/>
    <x v="520"/>
    <b v="0"/>
    <n v="1"/>
    <b v="0"/>
    <s v="technology/web"/>
    <n v="8.9999999999999998E-4"/>
    <n v="6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m/>
    <n v="1433776622"/>
    <x v="520"/>
    <b v="0"/>
    <n v="8"/>
    <b v="0"/>
    <s v="technology/web"/>
    <n v="2.7199999999999998E-2"/>
    <n v="4.37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m/>
    <n v="1484756245"/>
    <x v="520"/>
    <b v="0"/>
    <n v="4"/>
    <b v="0"/>
    <s v="technology/web"/>
    <n v="7.0000000000000001E-3"/>
    <n v="945.2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m/>
    <n v="1434609424"/>
    <x v="520"/>
    <b v="0"/>
    <n v="28"/>
    <b v="0"/>
    <s v="technology/web"/>
    <n v="5.0413333333333331E-2"/>
    <n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m/>
    <n v="1447166896"/>
    <x v="52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m/>
    <n v="1413393391"/>
    <x v="520"/>
    <b v="0"/>
    <n v="6"/>
    <b v="0"/>
    <s v="technology/web"/>
    <n v="4.9199999999999999E-3"/>
    <n v="236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m/>
    <n v="1411143972"/>
    <x v="520"/>
    <b v="0"/>
    <n v="22"/>
    <b v="0"/>
    <s v="technology/web"/>
    <n v="0.36589147286821705"/>
    <n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m/>
    <n v="1463128143"/>
    <x v="520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m/>
    <n v="1449520717"/>
    <x v="520"/>
    <b v="0"/>
    <n v="1"/>
    <b v="0"/>
    <s v="technology/web"/>
    <n v="2.5000000000000001E-2"/>
    <n v="136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m/>
    <n v="1478126203"/>
    <x v="520"/>
    <b v="0"/>
    <n v="20"/>
    <b v="0"/>
    <s v="technology/web"/>
    <n v="9.1066666666666674E-3"/>
    <n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m/>
    <n v="1424639505"/>
    <x v="52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m/>
    <n v="1447397260"/>
    <x v="520"/>
    <b v="0"/>
    <n v="1"/>
    <b v="0"/>
    <s v="technology/web"/>
    <n v="2.0833333333333335E-4"/>
    <n v="1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m/>
    <n v="1416249045"/>
    <x v="520"/>
    <b v="0"/>
    <n v="3"/>
    <b v="0"/>
    <s v="technology/web"/>
    <n v="1.2E-4"/>
    <n v="18.333333333333332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m/>
    <n v="1442850513"/>
    <x v="520"/>
    <b v="0"/>
    <n v="2"/>
    <b v="0"/>
    <s v="technology/web"/>
    <n v="3.6666666666666666E-3"/>
    <n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m/>
    <n v="1479460815"/>
    <x v="520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m/>
    <n v="1421545247"/>
    <x v="520"/>
    <b v="0"/>
    <n v="2"/>
    <b v="0"/>
    <s v="technology/web"/>
    <n v="9.0666666666666662E-4"/>
    <n v="0.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m/>
    <n v="1455230275"/>
    <x v="520"/>
    <b v="0"/>
    <n v="1"/>
    <b v="0"/>
    <s v="technology/web"/>
    <n v="5.5555555555555558E-5"/>
    <n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m/>
    <n v="1433962249"/>
    <x v="520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m/>
    <n v="1465921533"/>
    <x v="520"/>
    <b v="0"/>
    <n v="1"/>
    <b v="0"/>
    <s v="technology/web"/>
    <n v="2.0000000000000001E-4"/>
    <n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m/>
    <n v="1417551194"/>
    <x v="520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m/>
    <n v="1449785223"/>
    <x v="520"/>
    <b v="0"/>
    <n v="5"/>
    <b v="0"/>
    <s v="technology/web"/>
    <n v="0.01"/>
    <n v="4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m/>
    <n v="1449087612"/>
    <x v="520"/>
    <b v="0"/>
    <n v="1"/>
    <b v="0"/>
    <s v="technology/web"/>
    <n v="8.0000000000000002E-3"/>
    <n v="14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m/>
    <n v="1453230569"/>
    <x v="520"/>
    <b v="0"/>
    <n v="1"/>
    <b v="0"/>
    <s v="technology/web"/>
    <n v="1.6705882352941177E-3"/>
    <n v="106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m/>
    <n v="1436297723"/>
    <x v="520"/>
    <b v="0"/>
    <n v="2"/>
    <b v="0"/>
    <s v="technology/web"/>
    <n v="4.2399999999999998E-3"/>
    <n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m/>
    <n v="1444065088"/>
    <x v="52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m/>
    <n v="1416445931"/>
    <x v="520"/>
    <b v="0"/>
    <n v="9"/>
    <b v="0"/>
    <s v="technology/web"/>
    <n v="3.892538925389254E-3"/>
    <n v="8.888888888888889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m/>
    <n v="1474281507"/>
    <x v="520"/>
    <b v="0"/>
    <n v="4"/>
    <b v="0"/>
    <s v="technology/web"/>
    <n v="7.1556350626118068E-3"/>
    <n v="64.7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m/>
    <n v="1431621443"/>
    <x v="520"/>
    <b v="0"/>
    <n v="4"/>
    <b v="0"/>
    <s v="technology/web"/>
    <n v="4.3166666666666666E-3"/>
    <n v="0.2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m/>
    <n v="1422357552"/>
    <x v="520"/>
    <b v="0"/>
    <n v="1"/>
    <b v="0"/>
    <s v="technology/web"/>
    <n v="1.2500000000000001E-5"/>
    <n v="1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m/>
    <n v="1458569302"/>
    <x v="520"/>
    <b v="0"/>
    <n v="1"/>
    <b v="0"/>
    <s v="technology/web"/>
    <n v="2E-3"/>
    <n v="14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m/>
    <n v="1439560393"/>
    <x v="520"/>
    <b v="0"/>
    <n v="7"/>
    <b v="0"/>
    <s v="technology/web"/>
    <n v="1.12E-4"/>
    <n v="25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m/>
    <n v="1416947223"/>
    <x v="520"/>
    <b v="0"/>
    <n v="5"/>
    <b v="0"/>
    <s v="technology/web"/>
    <n v="1.4583333333333334E-2"/>
    <n v="0.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m/>
    <n v="1471988867"/>
    <x v="520"/>
    <b v="0"/>
    <n v="1"/>
    <b v="0"/>
    <s v="technology/web"/>
    <n v="3.3333333333333332E-4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m/>
    <n v="1435882704"/>
    <x v="520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m/>
    <n v="1424454319"/>
    <x v="52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m/>
    <n v="1424212287"/>
    <x v="520"/>
    <b v="0"/>
    <n v="1"/>
    <b v="0"/>
    <s v="technology/web"/>
    <n v="1.1111111111111112E-4"/>
    <n v="1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m/>
    <n v="1423933916"/>
    <x v="520"/>
    <b v="0"/>
    <n v="2"/>
    <b v="0"/>
    <s v="technology/web"/>
    <n v="0.01"/>
    <n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m/>
    <n v="1444123377"/>
    <x v="52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m/>
    <n v="1421440207"/>
    <x v="520"/>
    <b v="0"/>
    <n v="4"/>
    <b v="0"/>
    <s v="technology/web"/>
    <n v="5.5999999999999999E-3"/>
    <n v="681.2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m/>
    <n v="1426615833"/>
    <x v="520"/>
    <b v="0"/>
    <n v="7"/>
    <b v="0"/>
    <s v="technology/web"/>
    <n v="9.0833333333333335E-2"/>
    <n v="4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m/>
    <n v="1474223286"/>
    <x v="520"/>
    <b v="0"/>
    <n v="2"/>
    <b v="0"/>
    <s v="technology/web"/>
    <n v="3.3444444444444443E-2"/>
    <n v="0.5"/>
    <x v="2"/>
    <s v="web"/>
  </r>
  <r>
    <n v="589"/>
    <s v="Get Neighborly"/>
    <s v="Services closer than you think..."/>
    <n v="7500"/>
    <n v="1"/>
    <x v="2"/>
    <s v="US"/>
    <s v="USD"/>
    <n v="1436366699"/>
    <m/>
    <n v="1435070699"/>
    <x v="520"/>
    <b v="0"/>
    <n v="1"/>
    <b v="0"/>
    <s v="technology/web"/>
    <n v="1.3333333333333334E-4"/>
    <n v="223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m/>
    <n v="1452259131"/>
    <x v="520"/>
    <b v="0"/>
    <n v="9"/>
    <b v="0"/>
    <s v="technology/web"/>
    <n v="4.4600000000000001E-2"/>
    <n v="6.7777777777777777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m/>
    <n v="1434978130"/>
    <x v="520"/>
    <b v="0"/>
    <n v="2"/>
    <b v="0"/>
    <s v="technology/web"/>
    <n v="6.0999999999999997E-4"/>
    <n v="12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m/>
    <n v="1414992860"/>
    <x v="520"/>
    <b v="0"/>
    <n v="1"/>
    <b v="0"/>
    <s v="technology/web"/>
    <n v="3.3333333333333333E-2"/>
    <n v="11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m/>
    <n v="1425744945"/>
    <x v="520"/>
    <b v="0"/>
    <n v="7"/>
    <b v="0"/>
    <s v="technology/web"/>
    <n v="0.23"/>
    <n v="3.7142857142857144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m/>
    <n v="1458240206"/>
    <x v="520"/>
    <b v="0"/>
    <n v="2"/>
    <b v="0"/>
    <s v="technology/web"/>
    <n v="1.0399999999999999E-3"/>
    <n v="2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m/>
    <n v="1426815638"/>
    <x v="520"/>
    <b v="0"/>
    <n v="8"/>
    <b v="0"/>
    <s v="technology/web"/>
    <n v="4.2599999999999999E-3"/>
    <n v="0.7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m/>
    <n v="1475530292"/>
    <x v="520"/>
    <b v="0"/>
    <n v="2"/>
    <b v="0"/>
    <s v="technology/web"/>
    <n v="2.9999999999999997E-4"/>
    <n v="1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m/>
    <n v="1466787335"/>
    <x v="520"/>
    <b v="0"/>
    <n v="2"/>
    <b v="0"/>
    <s v="technology/web"/>
    <n v="2.6666666666666666E-3"/>
    <n v="425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m/>
    <n v="1415145781"/>
    <x v="520"/>
    <b v="0"/>
    <n v="7"/>
    <b v="0"/>
    <s v="technology/web"/>
    <n v="0.34"/>
    <n v="4.428571428571428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m/>
    <n v="1423769402"/>
    <x v="520"/>
    <b v="0"/>
    <n v="2"/>
    <b v="0"/>
    <s v="technology/web"/>
    <n v="6.2E-4"/>
    <n v="5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m/>
    <n v="1426014562"/>
    <x v="520"/>
    <b v="0"/>
    <n v="1"/>
    <b v="0"/>
    <s v="technology/web"/>
    <n v="0.02"/>
    <n v="14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m/>
    <n v="1417034139"/>
    <x v="520"/>
    <b v="0"/>
    <n v="6"/>
    <b v="0"/>
    <s v="technology/web"/>
    <n v="1.4E-2"/>
    <n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m/>
    <n v="1432062215"/>
    <x v="520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m/>
    <n v="1405437623"/>
    <x v="520"/>
    <b v="0"/>
    <n v="13"/>
    <b v="0"/>
    <s v="technology/web"/>
    <n v="3.9334666666666664E-2"/>
    <n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m/>
    <n v="1406595056"/>
    <x v="520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m/>
    <n v="1436430908"/>
    <x v="520"/>
    <b v="0"/>
    <n v="8"/>
    <b v="0"/>
    <s v="technology/web"/>
    <n v="2.6200000000000001E-2"/>
    <n v="1.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m/>
    <n v="1428507409"/>
    <x v="520"/>
    <b v="0"/>
    <n v="1"/>
    <b v="0"/>
    <s v="technology/web"/>
    <n v="2E-3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m/>
    <n v="1445629736"/>
    <x v="52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m/>
    <n v="1431813980"/>
    <x v="520"/>
    <b v="0"/>
    <n v="5"/>
    <b v="0"/>
    <s v="technology/web"/>
    <n v="9.7400000000000004E-3"/>
    <n v="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m/>
    <n v="1446166144"/>
    <x v="520"/>
    <b v="0"/>
    <n v="1"/>
    <b v="0"/>
    <s v="technology/web"/>
    <n v="6.41025641025641E-3"/>
    <n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m/>
    <n v="1427140586"/>
    <x v="52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m/>
    <n v="1448026037"/>
    <x v="520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m/>
    <n v="1470185146"/>
    <x v="520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m/>
    <n v="1441022120"/>
    <x v="520"/>
    <b v="0"/>
    <n v="121"/>
    <b v="0"/>
    <s v="technology/web"/>
    <n v="0.21363333333333334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m/>
    <n v="1464139740"/>
    <x v="52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m/>
    <n v="1440557759"/>
    <x v="52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m/>
    <n v="1485421307"/>
    <x v="520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m/>
    <n v="1427184843"/>
    <x v="520"/>
    <b v="0"/>
    <n v="3"/>
    <b v="0"/>
    <s v="technology/web"/>
    <n v="0.03"/>
    <n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m/>
    <n v="1447097203"/>
    <x v="520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m/>
    <n v="1411745790"/>
    <x v="520"/>
    <b v="0"/>
    <n v="1"/>
    <b v="0"/>
    <s v="technology/web"/>
    <n v="3.9999999999999998E-7"/>
    <n v="3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m/>
    <n v="1405098738"/>
    <x v="520"/>
    <b v="0"/>
    <n v="1"/>
    <b v="0"/>
    <s v="technology/web"/>
    <n v="0.01"/>
    <n v="26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m/>
    <n v="1465342937"/>
    <x v="520"/>
    <b v="0"/>
    <n v="3"/>
    <b v="0"/>
    <s v="technology/web"/>
    <n v="1.044E-2"/>
    <n v="113.6666666666666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m/>
    <n v="1465670138"/>
    <x v="520"/>
    <b v="0"/>
    <n v="9"/>
    <b v="0"/>
    <s v="technology/web"/>
    <n v="5.6833333333333333E-2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m/>
    <n v="1430179997"/>
    <x v="520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m/>
    <n v="1429055041"/>
    <x v="520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m/>
    <n v="1487971777"/>
    <x v="520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m/>
    <n v="1436793939"/>
    <x v="520"/>
    <b v="0"/>
    <n v="39"/>
    <b v="0"/>
    <s v="technology/web"/>
    <n v="0.17380000000000001"/>
    <n v="2.3076923076923075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m/>
    <n v="1452842511"/>
    <x v="520"/>
    <b v="0"/>
    <n v="1"/>
    <b v="0"/>
    <s v="technology/web"/>
    <n v="2.0000000000000001E-4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m/>
    <n v="1402677457"/>
    <x v="520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m/>
    <n v="1460647108"/>
    <x v="520"/>
    <b v="0"/>
    <n v="3"/>
    <b v="0"/>
    <s v="technology/web"/>
    <n v="1.75E-3"/>
    <n v="3.333333333333333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m/>
    <n v="1438959121"/>
    <x v="520"/>
    <b v="0"/>
    <n v="1"/>
    <b v="0"/>
    <s v="technology/web"/>
    <n v="8.3340278356529708E-4"/>
    <n v="69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m/>
    <n v="1461954729"/>
    <x v="520"/>
    <b v="0"/>
    <n v="9"/>
    <b v="0"/>
    <s v="technology/web"/>
    <n v="1.38E-2"/>
    <n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m/>
    <n v="1445874565"/>
    <x v="520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m/>
    <n v="1463469062"/>
    <x v="520"/>
    <b v="0"/>
    <n v="25"/>
    <b v="0"/>
    <s v="technology/web"/>
    <n v="0.1245"/>
    <n v="0.04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m/>
    <n v="1422397029"/>
    <x v="520"/>
    <b v="0"/>
    <n v="1"/>
    <b v="0"/>
    <s v="technology/web"/>
    <n v="2.0000000000000001E-4"/>
    <n v="2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m/>
    <n v="1426212762"/>
    <x v="520"/>
    <b v="0"/>
    <n v="1"/>
    <b v="0"/>
    <s v="technology/web"/>
    <n v="8.0000000000000007E-5"/>
    <n v="4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m/>
    <n v="1430996150"/>
    <x v="520"/>
    <b v="0"/>
    <n v="1"/>
    <b v="0"/>
    <s v="technology/web"/>
    <n v="2E-3"/>
    <n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m/>
    <n v="1485558318"/>
    <x v="52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m/>
    <n v="1485267262"/>
    <x v="520"/>
    <b v="0"/>
    <n v="6"/>
    <b v="0"/>
    <s v="technology/web"/>
    <n v="9.0000000000000006E-5"/>
    <n v="0.1666666666666666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m/>
    <n v="1408024795"/>
    <x v="520"/>
    <b v="0"/>
    <n v="1"/>
    <b v="0"/>
    <s v="technology/web"/>
    <n v="9.9999999999999995E-7"/>
    <n v="10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m/>
    <n v="1478685915"/>
    <x v="520"/>
    <b v="0"/>
    <n v="2"/>
    <b v="1"/>
    <s v="technology/wearables"/>
    <n v="1.4428571428571428"/>
    <n v="23832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m/>
    <n v="1436881248"/>
    <x v="520"/>
    <b v="0"/>
    <n v="315"/>
    <b v="1"/>
    <s v="technology/wearables"/>
    <n v="1.1916249999999999"/>
    <n v="927.2920634920634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m/>
    <n v="1436888274"/>
    <x v="520"/>
    <b v="0"/>
    <n v="2174"/>
    <b v="1"/>
    <s v="technology/wearables"/>
    <n v="14.604850000000001"/>
    <n v="12.16743330266789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m/>
    <n v="1428333875"/>
    <x v="520"/>
    <b v="0"/>
    <n v="152"/>
    <b v="1"/>
    <s v="technology/wearables"/>
    <n v="1.0580799999999999"/>
    <n v="493.6149999999999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m/>
    <n v="1410883139"/>
    <x v="520"/>
    <b v="0"/>
    <n v="1021"/>
    <b v="1"/>
    <s v="technology/wearables"/>
    <n v="3.0011791999999997"/>
    <n v="5.459353574926542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m/>
    <n v="1468370274"/>
    <x v="520"/>
    <b v="0"/>
    <n v="237"/>
    <b v="1"/>
    <s v="technology/wearables"/>
    <n v="2.7869999999999999"/>
    <n v="4.45151898734177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m/>
    <n v="1405196867"/>
    <x v="520"/>
    <b v="0"/>
    <n v="27"/>
    <b v="1"/>
    <s v="technology/wearables"/>
    <n v="1.3187625000000001"/>
    <n v="79.29629629629629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m/>
    <n v="1455647149"/>
    <x v="520"/>
    <b v="0"/>
    <n v="17"/>
    <b v="1"/>
    <s v="technology/wearables"/>
    <n v="1.0705"/>
    <n v="2611.0588235294117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m/>
    <n v="1410280708"/>
    <x v="520"/>
    <b v="0"/>
    <n v="27"/>
    <b v="1"/>
    <s v="technology/wearables"/>
    <n v="1.2682285714285715"/>
    <n v="129.5925925925925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m/>
    <n v="1409090013"/>
    <x v="520"/>
    <b v="0"/>
    <n v="82"/>
    <b v="1"/>
    <s v="technology/wearables"/>
    <n v="1.3996"/>
    <n v="20.56097560975609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m/>
    <n v="1413766384"/>
    <x v="520"/>
    <b v="0"/>
    <n v="48"/>
    <b v="1"/>
    <s v="technology/wearables"/>
    <n v="1.1240000000000001"/>
    <n v="523.5833333333333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m/>
    <n v="1415838311"/>
    <x v="520"/>
    <b v="0"/>
    <n v="105"/>
    <b v="1"/>
    <s v="technology/wearables"/>
    <n v="1.00528"/>
    <n v="28.70476190476190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m/>
    <n v="1478018050"/>
    <x v="520"/>
    <b v="0"/>
    <n v="28"/>
    <b v="1"/>
    <s v="technology/wearables"/>
    <n v="1.0046666666666666"/>
    <n v="3788.7321428571427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m/>
    <n v="1436885440"/>
    <x v="520"/>
    <b v="0"/>
    <n v="1107"/>
    <b v="1"/>
    <s v="technology/wearables"/>
    <n v="1.4144600000000001"/>
    <n v="28.97470641373080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m/>
    <n v="1433804313"/>
    <x v="520"/>
    <b v="0"/>
    <n v="1013"/>
    <b v="1"/>
    <s v="technology/wearables"/>
    <n v="2.6729166666666666"/>
    <n v="11.600197433366239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m/>
    <n v="1423609112"/>
    <x v="520"/>
    <b v="0"/>
    <n v="274"/>
    <b v="1"/>
    <s v="technology/wearables"/>
    <n v="1.4688749999999999"/>
    <n v="38.970802919708028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m/>
    <n v="1455736719"/>
    <x v="520"/>
    <b v="0"/>
    <n v="87"/>
    <b v="1"/>
    <s v="technology/wearables"/>
    <n v="2.1356000000000002"/>
    <n v="216.72413793103448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m/>
    <n v="1448309872"/>
    <x v="520"/>
    <b v="0"/>
    <n v="99"/>
    <b v="1"/>
    <s v="technology/wearables"/>
    <n v="1.2569999999999999"/>
    <n v="304.8181818181818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m/>
    <n v="1435117889"/>
    <x v="520"/>
    <b v="0"/>
    <n v="276"/>
    <b v="1"/>
    <s v="technology/wearables"/>
    <n v="1.0446206037108834"/>
    <n v="10.931159420289855"/>
    <x v="2"/>
    <s v="wearables"/>
  </r>
  <r>
    <n v="659"/>
    <s v="Lulu Watch Designs - Apple Watch"/>
    <s v="Sync up your lifestyle"/>
    <n v="3000"/>
    <n v="3017"/>
    <x v="0"/>
    <s v="US"/>
    <s v="USD"/>
    <n v="1440339295"/>
    <m/>
    <n v="1437747295"/>
    <x v="520"/>
    <b v="0"/>
    <n v="21"/>
    <b v="1"/>
    <s v="technology/wearables"/>
    <n v="1.0056666666666667"/>
    <n v="72.8095238095238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m/>
    <n v="1412963279"/>
    <x v="520"/>
    <b v="0"/>
    <n v="18"/>
    <b v="0"/>
    <s v="technology/wearables"/>
    <n v="3.058E-2"/>
    <n v="5.2777777777777777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m/>
    <n v="1474644559"/>
    <x v="520"/>
    <b v="0"/>
    <n v="9"/>
    <b v="0"/>
    <s v="technology/wearables"/>
    <n v="9.4999999999999998E-3"/>
    <n v="17.33333333333333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m/>
    <n v="1418812247"/>
    <x v="520"/>
    <b v="0"/>
    <n v="4"/>
    <b v="0"/>
    <s v="technology/wearables"/>
    <n v="4.0000000000000001E-3"/>
    <n v="175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m/>
    <n v="1434658456"/>
    <x v="520"/>
    <b v="0"/>
    <n v="7"/>
    <b v="0"/>
    <s v="technology/wearables"/>
    <n v="3.5000000000000001E-3"/>
    <n v="129.14285714285714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m/>
    <n v="1426348775"/>
    <x v="520"/>
    <b v="0"/>
    <n v="29"/>
    <b v="0"/>
    <s v="technology/wearables"/>
    <n v="7.5333333333333335E-2"/>
    <n v="64.27586206896552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m/>
    <n v="1479143061"/>
    <x v="520"/>
    <b v="0"/>
    <n v="12"/>
    <b v="0"/>
    <s v="technology/wearables"/>
    <n v="0.18640000000000001"/>
    <n v="0.6666666666666666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m/>
    <n v="1405713498"/>
    <x v="520"/>
    <b v="0"/>
    <n v="4"/>
    <b v="0"/>
    <s v="technology/wearables"/>
    <n v="4.0000000000000003E-5"/>
    <n v="1252.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m/>
    <n v="1474275463"/>
    <x v="520"/>
    <b v="0"/>
    <n v="28"/>
    <b v="0"/>
    <s v="technology/wearables"/>
    <n v="0.1002"/>
    <n v="24.42857142857142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m/>
    <n v="1427486222"/>
    <x v="520"/>
    <b v="0"/>
    <n v="25"/>
    <b v="0"/>
    <s v="technology/wearables"/>
    <n v="4.5600000000000002E-2"/>
    <n v="1720.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m/>
    <n v="1465225258"/>
    <x v="520"/>
    <b v="0"/>
    <n v="28"/>
    <b v="0"/>
    <s v="technology/wearables"/>
    <n v="0.21507499999999999"/>
    <n v="941.0357142857143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m/>
    <n v="1463418120"/>
    <x v="520"/>
    <b v="0"/>
    <n v="310"/>
    <b v="0"/>
    <s v="technology/wearables"/>
    <n v="0.29276666666666668"/>
    <n v="38.154838709677421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m/>
    <n v="1418315852"/>
    <x v="520"/>
    <b v="0"/>
    <n v="15"/>
    <b v="0"/>
    <s v="technology/wearables"/>
    <n v="0.39426666666666665"/>
    <n v="720.9333333333332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m/>
    <n v="1417410964"/>
    <x v="520"/>
    <b v="0"/>
    <n v="215"/>
    <b v="0"/>
    <s v="technology/wearables"/>
    <n v="0.21628"/>
    <n v="0.95348837209302328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m/>
    <n v="1405714217"/>
    <x v="520"/>
    <b v="0"/>
    <n v="3"/>
    <b v="0"/>
    <s v="technology/wearables"/>
    <n v="2.0500000000000002E-3"/>
    <n v="5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m/>
    <n v="1402627627"/>
    <x v="520"/>
    <b v="0"/>
    <n v="2"/>
    <b v="0"/>
    <s v="technology/wearables"/>
    <n v="2.9999999999999997E-4"/>
    <n v="445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m/>
    <n v="1417558804"/>
    <x v="520"/>
    <b v="0"/>
    <n v="26"/>
    <b v="0"/>
    <s v="technology/wearables"/>
    <n v="0.14849999999999999"/>
    <n v="56.57692307692308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m/>
    <n v="1420741581"/>
    <x v="520"/>
    <b v="0"/>
    <n v="24"/>
    <b v="0"/>
    <s v="technology/wearables"/>
    <n v="1.4710000000000001E-2"/>
    <n v="53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m/>
    <n v="1463218895"/>
    <x v="520"/>
    <b v="0"/>
    <n v="96"/>
    <b v="0"/>
    <s v="technology/wearables"/>
    <n v="0.25584000000000001"/>
    <n v="11.54166666666666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m/>
    <n v="1461229338"/>
    <x v="520"/>
    <b v="0"/>
    <n v="17"/>
    <b v="0"/>
    <s v="technology/wearables"/>
    <n v="3.8206896551724136E-2"/>
    <n v="519.235294117647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m/>
    <n v="1467736909"/>
    <x v="520"/>
    <b v="0"/>
    <n v="94"/>
    <b v="0"/>
    <s v="technology/wearables"/>
    <n v="0.15485964912280703"/>
    <n v="206.7446808510638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m/>
    <n v="1407931331"/>
    <x v="520"/>
    <b v="0"/>
    <n v="129"/>
    <b v="0"/>
    <s v="technology/wearables"/>
    <n v="0.25912000000000002"/>
    <n v="7.7519379844961239E-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m/>
    <n v="1474917604"/>
    <x v="520"/>
    <b v="0"/>
    <n v="1"/>
    <b v="0"/>
    <s v="technology/wearables"/>
    <n v="4.0000000000000002E-4"/>
    <n v="5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m/>
    <n v="1486923722"/>
    <x v="520"/>
    <b v="0"/>
    <n v="4"/>
    <b v="0"/>
    <s v="technology/wearables"/>
    <n v="1.06E-3"/>
    <n v="74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m/>
    <n v="1474493764"/>
    <x v="520"/>
    <b v="0"/>
    <n v="3"/>
    <b v="0"/>
    <s v="technology/wearables"/>
    <n v="8.5142857142857138E-3"/>
    <n v="7982.666666666667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m/>
    <n v="1403176891"/>
    <x v="520"/>
    <b v="0"/>
    <n v="135"/>
    <b v="0"/>
    <s v="technology/wearables"/>
    <n v="7.4837500000000001E-2"/>
    <n v="4.096296296296296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m/>
    <n v="1417207672"/>
    <x v="520"/>
    <b v="0"/>
    <n v="10"/>
    <b v="0"/>
    <s v="technology/wearables"/>
    <n v="0.27650000000000002"/>
    <n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m/>
    <n v="1436026170"/>
    <x v="52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m/>
    <n v="1481133653"/>
    <x v="520"/>
    <b v="0"/>
    <n v="6"/>
    <b v="0"/>
    <s v="technology/wearables"/>
    <n v="3.5499999999999997E-2"/>
    <n v="243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m/>
    <n v="1442284253"/>
    <x v="520"/>
    <b v="0"/>
    <n v="36"/>
    <b v="0"/>
    <s v="technology/wearables"/>
    <n v="0.72989999999999999"/>
    <n v="3202.708333333333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m/>
    <n v="1478016097"/>
    <x v="520"/>
    <b v="0"/>
    <n v="336"/>
    <b v="0"/>
    <s v="technology/wearables"/>
    <n v="0.57648750000000004"/>
    <n v="7.3452380952380949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m/>
    <n v="1469718841"/>
    <x v="520"/>
    <b v="0"/>
    <n v="34"/>
    <b v="0"/>
    <s v="technology/wearables"/>
    <n v="0.1234"/>
    <n v="7.647058823529412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m/>
    <n v="1433292046"/>
    <x v="520"/>
    <b v="0"/>
    <n v="10"/>
    <b v="0"/>
    <s v="technology/wearables"/>
    <n v="5.1999999999999998E-3"/>
    <n v="130.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m/>
    <n v="1479805263"/>
    <x v="520"/>
    <b v="0"/>
    <n v="201"/>
    <b v="0"/>
    <s v="technology/wearables"/>
    <n v="6.5299999999999997E-2"/>
    <n v="175.8109452736318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m/>
    <n v="1427829827"/>
    <x v="520"/>
    <b v="0"/>
    <n v="296"/>
    <b v="0"/>
    <s v="technology/wearables"/>
    <n v="0.35338000000000003"/>
    <n v="1.9932432432432432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m/>
    <n v="1483372559"/>
    <x v="520"/>
    <b v="0"/>
    <n v="7"/>
    <b v="0"/>
    <s v="technology/wearables"/>
    <n v="3.933333333333333E-3"/>
    <n v="90.85714285714286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m/>
    <n v="1412166620"/>
    <x v="520"/>
    <b v="0"/>
    <n v="7"/>
    <b v="0"/>
    <s v="technology/wearables"/>
    <n v="1.06E-2"/>
    <n v="0.14285714285714285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m/>
    <n v="1403734502"/>
    <x v="520"/>
    <b v="0"/>
    <n v="1"/>
    <b v="0"/>
    <s v="technology/wearables"/>
    <n v="5.7142857142857145E-6"/>
    <n v="2319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m/>
    <n v="1453206789"/>
    <x v="520"/>
    <b v="0"/>
    <n v="114"/>
    <b v="0"/>
    <s v="technology/wearables"/>
    <n v="0.46379999999999999"/>
    <n v="13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m/>
    <n v="1408141245"/>
    <x v="520"/>
    <b v="0"/>
    <n v="29"/>
    <b v="0"/>
    <s v="technology/wearables"/>
    <n v="0.15390000000000001"/>
    <n v="3694.784137931034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m/>
    <n v="1381923548"/>
    <x v="520"/>
    <b v="0"/>
    <n v="890"/>
    <b v="0"/>
    <s v="technology/wearables"/>
    <n v="0.824221076923077"/>
    <n v="0.4528089887640449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m/>
    <n v="1481473881"/>
    <x v="520"/>
    <b v="0"/>
    <n v="31"/>
    <b v="0"/>
    <s v="technology/wearables"/>
    <n v="2.6866666666666667E-2"/>
    <n v="197.3548387096774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m/>
    <n v="1403538880"/>
    <x v="520"/>
    <b v="0"/>
    <n v="21"/>
    <b v="0"/>
    <s v="technology/wearables"/>
    <n v="0.26600000000000001"/>
    <n v="220.095714285714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m/>
    <n v="1477416387"/>
    <x v="520"/>
    <b v="0"/>
    <n v="37"/>
    <b v="0"/>
    <s v="technology/wearables"/>
    <n v="0.30813400000000002"/>
    <n v="22.62162162162162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m/>
    <n v="1481150949"/>
    <x v="520"/>
    <b v="0"/>
    <n v="7"/>
    <b v="0"/>
    <s v="technology/wearables"/>
    <n v="5.5800000000000002E-2"/>
    <n v="68.714285714285708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m/>
    <n v="1482381468"/>
    <x v="520"/>
    <b v="0"/>
    <n v="4"/>
    <b v="0"/>
    <s v="technology/wearables"/>
    <n v="8.7454545454545458E-3"/>
    <n v="244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m/>
    <n v="1482407278"/>
    <x v="520"/>
    <b v="0"/>
    <n v="5"/>
    <b v="0"/>
    <s v="technology/wearables"/>
    <n v="9.7699999999999992E-3"/>
    <n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m/>
    <n v="1478130783"/>
    <x v="52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m/>
    <n v="1479830127"/>
    <x v="520"/>
    <b v="0"/>
    <n v="456"/>
    <b v="0"/>
    <s v="technology/wearables"/>
    <n v="0.78927352941176465"/>
    <n v="19.37938596491228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m/>
    <n v="1405432600"/>
    <x v="520"/>
    <b v="0"/>
    <n v="369"/>
    <b v="0"/>
    <s v="technology/wearables"/>
    <n v="0.22092500000000001"/>
    <n v="0.16531165311653118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m/>
    <n v="1415149159"/>
    <x v="520"/>
    <b v="0"/>
    <n v="2"/>
    <b v="0"/>
    <s v="technology/wearables"/>
    <n v="4.0666666666666663E-3"/>
    <n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m/>
    <n v="1405640302"/>
    <x v="52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m/>
    <n v="1478257268"/>
    <x v="520"/>
    <b v="0"/>
    <n v="338"/>
    <b v="0"/>
    <s v="technology/wearables"/>
    <n v="0.33790999999999999"/>
    <n v="0.310650887573964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m/>
    <n v="1452874832"/>
    <x v="520"/>
    <b v="0"/>
    <n v="4"/>
    <b v="0"/>
    <s v="technology/wearables"/>
    <n v="2.1649484536082476E-3"/>
    <n v="49.7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m/>
    <n v="1462538532"/>
    <x v="520"/>
    <b v="0"/>
    <n v="1"/>
    <b v="0"/>
    <s v="technology/wearables"/>
    <n v="7.9600000000000001E-3"/>
    <n v="224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m/>
    <n v="1483124082"/>
    <x v="520"/>
    <b v="0"/>
    <n v="28"/>
    <b v="0"/>
    <s v="technology/wearables"/>
    <n v="0.14993333333333334"/>
    <n v="49.60714285714285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m/>
    <n v="1443233440"/>
    <x v="520"/>
    <b v="0"/>
    <n v="12"/>
    <b v="0"/>
    <s v="technology/wearables"/>
    <n v="5.0509090909090906E-2"/>
    <n v="59.58333333333333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m/>
    <n v="1414511307"/>
    <x v="520"/>
    <b v="0"/>
    <n v="16"/>
    <b v="0"/>
    <s v="technology/wearables"/>
    <n v="0.10214285714285715"/>
    <n v="19.0625"/>
    <x v="2"/>
    <s v="wearables"/>
  </r>
  <r>
    <n v="717"/>
    <s v="cool air belt"/>
    <s v="Cool air flowing under clothing keeps you cool."/>
    <n v="100000"/>
    <n v="305"/>
    <x v="2"/>
    <s v="US"/>
    <s v="USD"/>
    <n v="1409949002"/>
    <m/>
    <n v="1407357002"/>
    <x v="520"/>
    <b v="0"/>
    <n v="4"/>
    <b v="0"/>
    <s v="technology/wearables"/>
    <n v="3.0500000000000002E-3"/>
    <n v="22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m/>
    <n v="1484684247"/>
    <x v="520"/>
    <b v="0"/>
    <n v="4"/>
    <b v="0"/>
    <s v="technology/wearables"/>
    <n v="7.4999999999999997E-3"/>
    <n v="48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m/>
    <n v="1454979476"/>
    <x v="520"/>
    <b v="0"/>
    <n v="10"/>
    <b v="0"/>
    <s v="technology/wearables"/>
    <n v="1.2933333333333333E-2"/>
    <n v="273.5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m/>
    <n v="1325432091"/>
    <x v="520"/>
    <b v="0"/>
    <n v="41"/>
    <b v="1"/>
    <s v="publishing/nonfiction"/>
    <n v="1.4394736842105262"/>
    <n v="244.2195121951219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m/>
    <n v="1403012607"/>
    <x v="520"/>
    <b v="0"/>
    <n v="119"/>
    <b v="1"/>
    <s v="publishing/nonfiction"/>
    <n v="1.2210975609756098"/>
    <n v="277.3613445378151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m/>
    <n v="1331320778"/>
    <x v="520"/>
    <b v="0"/>
    <n v="153"/>
    <b v="1"/>
    <s v="publishing/nonfiction"/>
    <n v="1.3202400000000001"/>
    <n v="35.745098039215684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m/>
    <n v="1435606549"/>
    <x v="520"/>
    <b v="0"/>
    <n v="100"/>
    <b v="1"/>
    <s v="publishing/nonfiction"/>
    <n v="1.0938000000000001"/>
    <n v="73.83010000000000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m/>
    <n v="1306855163"/>
    <x v="520"/>
    <b v="0"/>
    <n v="143"/>
    <b v="1"/>
    <s v="publishing/nonfiction"/>
    <n v="1.0547157142857144"/>
    <n v="140.3496503496503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m/>
    <n v="1447426912"/>
    <x v="520"/>
    <b v="0"/>
    <n v="140"/>
    <b v="1"/>
    <s v="publishing/nonfiction"/>
    <n v="1.0035000000000001"/>
    <n v="18.107142857142858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m/>
    <n v="1363136487"/>
    <x v="520"/>
    <b v="0"/>
    <n v="35"/>
    <b v="1"/>
    <s v="publishing/nonfiction"/>
    <n v="1.014"/>
    <n v="155.5142857142857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m/>
    <n v="1354580949"/>
    <x v="520"/>
    <b v="0"/>
    <n v="149"/>
    <b v="1"/>
    <s v="publishing/nonfiction"/>
    <n v="1.5551428571428572"/>
    <n v="53.137248322147649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m/>
    <n v="1310069157"/>
    <x v="520"/>
    <b v="0"/>
    <n v="130"/>
    <b v="1"/>
    <s v="publishing/nonfiction"/>
    <n v="1.05566"/>
    <n v="40.20000000000000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m/>
    <n v="1342844861"/>
    <x v="520"/>
    <b v="0"/>
    <n v="120"/>
    <b v="1"/>
    <s v="publishing/nonfiction"/>
    <n v="1.3065"/>
    <n v="220.3166666666666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m/>
    <n v="1320688391"/>
    <x v="520"/>
    <b v="0"/>
    <n v="265"/>
    <b v="1"/>
    <s v="publishing/nonfiction"/>
    <n v="1.3219000000000001"/>
    <n v="23.773584905660378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m/>
    <n v="1322852747"/>
    <x v="520"/>
    <b v="0"/>
    <n v="71"/>
    <b v="1"/>
    <s v="publishing/nonfiction"/>
    <n v="1.26"/>
    <n v="0.9014084507042253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m/>
    <n v="1375265461"/>
    <x v="520"/>
    <b v="0"/>
    <n v="13"/>
    <b v="1"/>
    <s v="publishing/nonfiction"/>
    <n v="1.6"/>
    <n v="231.69230769230768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m/>
    <n v="1384941892"/>
    <x v="520"/>
    <b v="0"/>
    <n v="169"/>
    <b v="1"/>
    <s v="publishing/nonfiction"/>
    <n v="1.2048000000000001"/>
    <n v="63.13609467455621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m/>
    <n v="1428465420"/>
    <x v="520"/>
    <b v="0"/>
    <n v="57"/>
    <b v="1"/>
    <s v="publishing/nonfiction"/>
    <n v="1.2552941176470589"/>
    <n v="943.3508771929824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m/>
    <n v="1414975346"/>
    <x v="520"/>
    <b v="0"/>
    <n v="229"/>
    <b v="1"/>
    <s v="publishing/nonfiction"/>
    <n v="1.1440638297872341"/>
    <n v="49.541484716157207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m/>
    <n v="1383327440"/>
    <x v="520"/>
    <b v="0"/>
    <n v="108"/>
    <b v="1"/>
    <s v="publishing/nonfiction"/>
    <n v="3.151388888888889"/>
    <n v="56.66666666666666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m/>
    <n v="1390890987"/>
    <x v="520"/>
    <b v="0"/>
    <n v="108"/>
    <b v="1"/>
    <s v="publishing/nonfiction"/>
    <n v="1.224"/>
    <n v="14.82407407407407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m/>
    <n v="1414765794"/>
    <x v="520"/>
    <b v="0"/>
    <n v="41"/>
    <b v="1"/>
    <s v="publishing/nonfiction"/>
    <n v="1.0673333333333332"/>
    <n v="231.7073170731707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m/>
    <n v="1404907429"/>
    <x v="520"/>
    <b v="0"/>
    <n v="139"/>
    <b v="1"/>
    <s v="publishing/nonfiction"/>
    <n v="1.5833333333333333"/>
    <n v="23.17985611510791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m/>
    <n v="1433647882"/>
    <x v="520"/>
    <b v="0"/>
    <n v="19"/>
    <b v="1"/>
    <s v="publishing/nonfiction"/>
    <n v="1.0740000000000001"/>
    <n v="699.67368421052629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m/>
    <n v="1367940806"/>
    <x v="520"/>
    <b v="0"/>
    <n v="94"/>
    <b v="1"/>
    <s v="publishing/nonfiction"/>
    <n v="1.0226"/>
    <n v="16.4893617021276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m/>
    <n v="1392847312"/>
    <x v="520"/>
    <b v="0"/>
    <n v="23"/>
    <b v="1"/>
    <s v="publishing/nonfiction"/>
    <n v="1.1071428571428572"/>
    <n v="35.39130434782608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m/>
    <n v="1332435685"/>
    <x v="520"/>
    <b v="0"/>
    <n v="15"/>
    <b v="1"/>
    <s v="publishing/nonfiction"/>
    <n v="1.48"/>
    <n v="341.0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m/>
    <n v="1352847503"/>
    <x v="520"/>
    <b v="0"/>
    <n v="62"/>
    <b v="1"/>
    <s v="publishing/nonfiction"/>
    <n v="1.0232000000000001"/>
    <n v="64.12903225806451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m/>
    <n v="1364996645"/>
    <x v="520"/>
    <b v="0"/>
    <n v="74"/>
    <b v="1"/>
    <s v="publishing/nonfiction"/>
    <n v="1.7909909909909909"/>
    <n v="44.837837837837839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m/>
    <n v="1346806909"/>
    <x v="520"/>
    <b v="0"/>
    <n v="97"/>
    <b v="1"/>
    <s v="publishing/nonfiction"/>
    <n v="1.1108135252761968"/>
    <n v="72.1958762886597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m/>
    <n v="1418649019"/>
    <x v="520"/>
    <b v="0"/>
    <n v="55"/>
    <b v="1"/>
    <s v="publishing/nonfiction"/>
    <n v="1.0004285714285714"/>
    <n v="36.45454545454545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m/>
    <n v="1405109966"/>
    <x v="520"/>
    <b v="0"/>
    <n v="44"/>
    <b v="1"/>
    <s v="publishing/nonfiction"/>
    <n v="1.0024999999999999"/>
    <n v="239.9090909090909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m/>
    <n v="1483050930"/>
    <x v="520"/>
    <b v="0"/>
    <n v="110"/>
    <b v="1"/>
    <s v="publishing/nonfiction"/>
    <n v="1.0556000000000001"/>
    <n v="41.445454545454545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m/>
    <n v="1359147872"/>
    <x v="520"/>
    <b v="0"/>
    <n v="59"/>
    <b v="1"/>
    <s v="publishing/nonfiction"/>
    <n v="1.0258775877587758"/>
    <n v="60.25423728813559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m/>
    <n v="1308496075"/>
    <x v="520"/>
    <b v="0"/>
    <n v="62"/>
    <b v="1"/>
    <s v="publishing/nonfiction"/>
    <n v="1.1850000000000001"/>
    <n v="90.0806451612903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m/>
    <n v="1474884417"/>
    <x v="520"/>
    <b v="0"/>
    <n v="105"/>
    <b v="1"/>
    <s v="publishing/nonfiction"/>
    <n v="1.117"/>
    <n v="121.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m/>
    <n v="1421330991"/>
    <x v="520"/>
    <b v="0"/>
    <n v="26"/>
    <b v="1"/>
    <s v="publishing/nonfiction"/>
    <n v="1.28"/>
    <n v="79.807692307692307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m/>
    <n v="1354816721"/>
    <x v="520"/>
    <b v="0"/>
    <n v="49"/>
    <b v="1"/>
    <s v="publishing/nonfiction"/>
    <n v="1.0375000000000001"/>
    <n v="51.993673469387758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m/>
    <n v="1366381877"/>
    <x v="520"/>
    <b v="0"/>
    <n v="68"/>
    <b v="1"/>
    <s v="publishing/nonfiction"/>
    <n v="1.0190760000000001"/>
    <n v="12.117647058823529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m/>
    <n v="1297880659"/>
    <x v="520"/>
    <b v="0"/>
    <n v="22"/>
    <b v="1"/>
    <s v="publishing/nonfiction"/>
    <n v="1.177142857142857"/>
    <n v="27.04545454545454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m/>
    <n v="1353547114"/>
    <x v="520"/>
    <b v="0"/>
    <n v="18"/>
    <b v="1"/>
    <s v="publishing/nonfiction"/>
    <n v="2.38"/>
    <n v="141.6666666666666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m/>
    <n v="1283976268"/>
    <x v="520"/>
    <b v="0"/>
    <n v="19"/>
    <b v="1"/>
    <s v="publishing/nonfiction"/>
    <n v="1.02"/>
    <n v="268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m/>
    <n v="1401436539"/>
    <x v="520"/>
    <b v="0"/>
    <n v="99"/>
    <b v="1"/>
    <s v="publishing/nonfiction"/>
    <n v="1.0192000000000001"/>
    <n v="0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m/>
    <n v="1477592413"/>
    <x v="52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m/>
    <n v="1388772126"/>
    <x v="520"/>
    <b v="0"/>
    <n v="6"/>
    <b v="0"/>
    <s v="publishing/fiction"/>
    <n v="4.7E-2"/>
    <n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m/>
    <n v="1479328570"/>
    <x v="52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m/>
    <n v="1373971408"/>
    <x v="520"/>
    <b v="0"/>
    <n v="1"/>
    <b v="0"/>
    <s v="publishing/fiction"/>
    <n v="1.1655011655011655E-3"/>
    <n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m/>
    <n v="1439266161"/>
    <x v="520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m/>
    <n v="1411131684"/>
    <x v="520"/>
    <b v="0"/>
    <n v="44"/>
    <b v="0"/>
    <s v="publishing/fiction"/>
    <n v="0.36014285714285715"/>
    <n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m/>
    <n v="1421520483"/>
    <x v="520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m/>
    <n v="1429586810"/>
    <x v="520"/>
    <b v="0"/>
    <n v="3"/>
    <b v="0"/>
    <s v="publishing/fiction"/>
    <n v="3.5400000000000001E-2"/>
    <n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m/>
    <n v="1384577890"/>
    <x v="52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m/>
    <n v="1385510094"/>
    <x v="520"/>
    <b v="0"/>
    <n v="52"/>
    <b v="0"/>
    <s v="publishing/fiction"/>
    <n v="0.41399999999999998"/>
    <n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m/>
    <n v="1358294369"/>
    <x v="52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m/>
    <n v="1449863202"/>
    <x v="520"/>
    <b v="0"/>
    <n v="1"/>
    <b v="0"/>
    <s v="publishing/fiction"/>
    <n v="2.631578947368421E-4"/>
    <n v="5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m/>
    <n v="1252718519"/>
    <x v="520"/>
    <b v="0"/>
    <n v="1"/>
    <b v="0"/>
    <s v="publishing/fiction"/>
    <n v="3.3333333333333333E-2"/>
    <n v="3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m/>
    <n v="1428341985"/>
    <x v="520"/>
    <b v="0"/>
    <n v="2"/>
    <b v="0"/>
    <s v="publishing/fiction"/>
    <n v="8.5129023676509714E-3"/>
    <n v="175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m/>
    <n v="1390589018"/>
    <x v="520"/>
    <b v="0"/>
    <n v="9"/>
    <b v="0"/>
    <s v="publishing/fiction"/>
    <n v="0.70199999999999996"/>
    <n v="18.88888888888888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m/>
    <n v="1321406795"/>
    <x v="520"/>
    <b v="0"/>
    <n v="5"/>
    <b v="0"/>
    <s v="publishing/fiction"/>
    <n v="1.7000000000000001E-2"/>
    <n v="719.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m/>
    <n v="1441297645"/>
    <x v="520"/>
    <b v="0"/>
    <n v="57"/>
    <b v="0"/>
    <s v="publishing/fiction"/>
    <n v="0.51400000000000001"/>
    <n v="0.3684210526315789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m/>
    <n v="1372721577"/>
    <x v="520"/>
    <b v="0"/>
    <n v="3"/>
    <b v="0"/>
    <s v="publishing/fiction"/>
    <n v="7.0000000000000001E-3"/>
    <n v="0.6666666666666666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m/>
    <n v="1396284680"/>
    <x v="520"/>
    <b v="0"/>
    <n v="1"/>
    <b v="0"/>
    <s v="publishing/fiction"/>
    <n v="4.0000000000000001E-3"/>
    <n v="4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m/>
    <n v="1284567905"/>
    <x v="520"/>
    <b v="0"/>
    <n v="6"/>
    <b v="0"/>
    <s v="publishing/fiction"/>
    <n v="2.6666666666666668E-2"/>
    <n v="173.33333333333334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m/>
    <n v="1301847025"/>
    <x v="520"/>
    <b v="0"/>
    <n v="27"/>
    <b v="1"/>
    <s v="music/rock"/>
    <n v="1.04"/>
    <n v="39.452962962962964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m/>
    <n v="1368057674"/>
    <x v="520"/>
    <b v="0"/>
    <n v="25"/>
    <b v="1"/>
    <s v="music/rock"/>
    <n v="1.3315375"/>
    <n v="28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m/>
    <n v="1343326302"/>
    <x v="520"/>
    <b v="0"/>
    <n v="14"/>
    <b v="1"/>
    <s v="music/rock"/>
    <n v="1"/>
    <n v="158.7142857142857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m/>
    <n v="1332182049"/>
    <x v="520"/>
    <b v="0"/>
    <n v="35"/>
    <b v="1"/>
    <s v="music/rock"/>
    <n v="1.4813333333333334"/>
    <n v="29.28571428571428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m/>
    <n v="1391571319"/>
    <x v="520"/>
    <b v="0"/>
    <n v="10"/>
    <b v="1"/>
    <s v="music/rock"/>
    <n v="1.0249999999999999"/>
    <n v="90.31399999999999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m/>
    <n v="1359468915"/>
    <x v="520"/>
    <b v="0"/>
    <n v="29"/>
    <b v="1"/>
    <s v="music/rock"/>
    <n v="1.8062799999999999"/>
    <n v="246.2068965517241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m/>
    <n v="1331774434"/>
    <x v="520"/>
    <b v="0"/>
    <n v="44"/>
    <b v="1"/>
    <s v="music/rock"/>
    <n v="1.4279999999999999"/>
    <n v="31.13636363636363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m/>
    <n v="1380726226"/>
    <x v="520"/>
    <b v="0"/>
    <n v="17"/>
    <b v="1"/>
    <s v="music/rock"/>
    <n v="1.1416666666666666"/>
    <n v="119.7088235294117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m/>
    <n v="1338336588"/>
    <x v="520"/>
    <b v="0"/>
    <n v="34"/>
    <b v="1"/>
    <s v="music/rock"/>
    <n v="2.03505"/>
    <n v="54.70588235294117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m/>
    <n v="1357187280"/>
    <x v="520"/>
    <b v="0"/>
    <n v="14"/>
    <b v="1"/>
    <s v="music/rock"/>
    <n v="1.0941176470588236"/>
    <n v="1031.2471428571428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m/>
    <n v="1357088939"/>
    <x v="520"/>
    <b v="0"/>
    <n v="156"/>
    <b v="1"/>
    <s v="music/rock"/>
    <n v="1.443746"/>
    <n v="49.93589743589743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m/>
    <n v="1381430646"/>
    <x v="520"/>
    <b v="0"/>
    <n v="128"/>
    <b v="1"/>
    <s v="music/rock"/>
    <n v="1.0386666666666666"/>
    <n v="19.61804687500000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m/>
    <n v="1381265883"/>
    <x v="520"/>
    <b v="0"/>
    <n v="60"/>
    <b v="1"/>
    <s v="music/rock"/>
    <n v="1.0044440000000001"/>
    <n v="47.1071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m/>
    <n v="1371491244"/>
    <x v="520"/>
    <b v="0"/>
    <n v="32"/>
    <b v="1"/>
    <s v="music/rock"/>
    <n v="1.0277927272727272"/>
    <n v="263.2812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m/>
    <n v="1310438737"/>
    <x v="520"/>
    <b v="0"/>
    <n v="53"/>
    <b v="1"/>
    <s v="music/rock"/>
    <n v="1.0531250000000001"/>
    <n v="295.283018867924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m/>
    <n v="1330094566"/>
    <x v="520"/>
    <b v="0"/>
    <n v="184"/>
    <b v="1"/>
    <s v="music/rock"/>
    <n v="1.1178571428571429"/>
    <n v="55.08152173913043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m/>
    <n v="1376687485"/>
    <x v="520"/>
    <b v="0"/>
    <n v="90"/>
    <b v="1"/>
    <s v="music/rock"/>
    <n v="1.0135000000000001"/>
    <n v="35.84444444444444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m/>
    <n v="1332978688"/>
    <x v="520"/>
    <b v="0"/>
    <n v="71"/>
    <b v="1"/>
    <s v="music/rock"/>
    <n v="1.0753333333333333"/>
    <n v="56.633802816901408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m/>
    <n v="1409494187"/>
    <x v="520"/>
    <b v="0"/>
    <n v="87"/>
    <b v="1"/>
    <s v="music/rock"/>
    <n v="1.1488571428571428"/>
    <n v="57.48275862068965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m/>
    <n v="1332950446"/>
    <x v="520"/>
    <b v="0"/>
    <n v="28"/>
    <b v="1"/>
    <s v="music/rock"/>
    <n v="1.0002"/>
    <n v="81.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m/>
    <n v="1407839054"/>
    <x v="520"/>
    <b v="0"/>
    <n v="56"/>
    <b v="1"/>
    <s v="music/rock"/>
    <n v="1.5213333333333334"/>
    <n v="39.829107142857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m/>
    <n v="1306955120"/>
    <x v="520"/>
    <b v="0"/>
    <n v="51"/>
    <b v="1"/>
    <s v="music/rock"/>
    <n v="1.1152149999999998"/>
    <n v="119.2156862745098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m/>
    <n v="1343867524"/>
    <x v="520"/>
    <b v="0"/>
    <n v="75"/>
    <b v="1"/>
    <s v="music/rock"/>
    <n v="1.0133333333333334"/>
    <n v="37.79999999999999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m/>
    <n v="1304376478"/>
    <x v="520"/>
    <b v="0"/>
    <n v="38"/>
    <b v="1"/>
    <s v="music/rock"/>
    <n v="1.232608695652174"/>
    <n v="144.7368421052631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m/>
    <n v="1309919526"/>
    <x v="520"/>
    <b v="0"/>
    <n v="18"/>
    <b v="1"/>
    <s v="music/rock"/>
    <n v="1"/>
    <n v="17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m/>
    <n v="1306525512"/>
    <x v="520"/>
    <b v="0"/>
    <n v="54"/>
    <b v="1"/>
    <s v="music/rock"/>
    <n v="1.05"/>
    <n v="154.72222222222223"/>
    <x v="4"/>
    <s v="rock"/>
  </r>
  <r>
    <n v="806"/>
    <s v="Golden Animals NEW Album!"/>
    <s v="Help Golden Animals finish their NEW Album!"/>
    <n v="8000"/>
    <n v="8355"/>
    <x v="0"/>
    <s v="US"/>
    <s v="USD"/>
    <n v="1315413339"/>
    <m/>
    <n v="1312821339"/>
    <x v="520"/>
    <b v="0"/>
    <n v="71"/>
    <b v="1"/>
    <s v="music/rock"/>
    <n v="1.0443750000000001"/>
    <n v="59.22535211267605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m/>
    <n v="1485270311"/>
    <x v="520"/>
    <b v="0"/>
    <n v="57"/>
    <b v="1"/>
    <s v="music/rock"/>
    <n v="1.05125"/>
    <n v="78.9473684210526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m/>
    <n v="1416363886"/>
    <x v="520"/>
    <b v="0"/>
    <n v="43"/>
    <b v="1"/>
    <s v="music/rock"/>
    <n v="1"/>
    <n v="96.534883720930239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m/>
    <n v="1387569630"/>
    <x v="520"/>
    <b v="0"/>
    <n v="52"/>
    <b v="1"/>
    <s v="music/rock"/>
    <n v="1.03775"/>
    <n v="30.2884615384615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m/>
    <n v="1343870462"/>
    <x v="520"/>
    <b v="0"/>
    <n v="27"/>
    <b v="1"/>
    <s v="music/rock"/>
    <n v="1.05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m/>
    <n v="1371569202"/>
    <x v="520"/>
    <b v="0"/>
    <n v="12"/>
    <b v="1"/>
    <s v="music/rock"/>
    <n v="1.04"/>
    <n v="75.91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m/>
    <n v="1357604752"/>
    <x v="520"/>
    <b v="0"/>
    <n v="33"/>
    <b v="1"/>
    <s v="music/rock"/>
    <n v="1.5183333333333333"/>
    <n v="72.72545454545455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m/>
    <n v="1340233365"/>
    <x v="520"/>
    <b v="0"/>
    <n v="96"/>
    <b v="1"/>
    <s v="music/rock"/>
    <n v="1.59996"/>
    <n v="13.260416666666666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m/>
    <n v="1305568201"/>
    <x v="520"/>
    <b v="0"/>
    <n v="28"/>
    <b v="1"/>
    <s v="music/rock"/>
    <n v="1.2729999999999999"/>
    <n v="152.8571428571428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m/>
    <n v="1412287303"/>
    <x v="520"/>
    <b v="0"/>
    <n v="43"/>
    <b v="1"/>
    <s v="music/rock"/>
    <n v="1.07"/>
    <n v="187.4081395348837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m/>
    <n v="1362776043"/>
    <x v="520"/>
    <b v="0"/>
    <n v="205"/>
    <b v="1"/>
    <s v="music/rock"/>
    <n v="1.1512214285714286"/>
    <n v="10.032487804878048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m/>
    <n v="1326810211"/>
    <x v="520"/>
    <b v="0"/>
    <n v="23"/>
    <b v="1"/>
    <s v="music/rock"/>
    <n v="1.3711066666666665"/>
    <n v="23.69565217391304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m/>
    <n v="1343682681"/>
    <x v="520"/>
    <b v="0"/>
    <n v="19"/>
    <b v="1"/>
    <s v="music/rock"/>
    <n v="1.5571428571428572"/>
    <n v="22.894736842105264"/>
    <x v="4"/>
    <s v="rock"/>
  </r>
  <r>
    <n v="819"/>
    <s v="Winter Tour"/>
    <s v="We are touring the Southeast in support of our new EP"/>
    <n v="400"/>
    <n v="435"/>
    <x v="0"/>
    <s v="US"/>
    <s v="USD"/>
    <n v="1387601040"/>
    <m/>
    <n v="1386806254"/>
    <x v="520"/>
    <b v="0"/>
    <n v="14"/>
    <b v="1"/>
    <s v="music/rock"/>
    <n v="1.0874999999999999"/>
    <n v="191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m/>
    <n v="1399666342"/>
    <x v="520"/>
    <b v="0"/>
    <n v="38"/>
    <b v="1"/>
    <s v="music/rock"/>
    <n v="1.3405"/>
    <n v="460.05263157894734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m/>
    <n v="1427753265"/>
    <x v="520"/>
    <b v="0"/>
    <n v="78"/>
    <b v="1"/>
    <s v="music/rock"/>
    <n v="1"/>
    <n v="45.83333333333333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m/>
    <n v="1346885050"/>
    <x v="520"/>
    <b v="0"/>
    <n v="69"/>
    <b v="1"/>
    <s v="music/rock"/>
    <n v="1.1916666666666667"/>
    <n v="20.81159420289855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m/>
    <n v="1424474452"/>
    <x v="520"/>
    <b v="0"/>
    <n v="33"/>
    <b v="1"/>
    <s v="music/rock"/>
    <n v="1.7949999999999999"/>
    <n v="65.15454545454545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m/>
    <n v="1268459318"/>
    <x v="520"/>
    <b v="0"/>
    <n v="54"/>
    <b v="1"/>
    <s v="music/rock"/>
    <n v="1.3438124999999999"/>
    <n v="232.4814814814815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m/>
    <n v="1349335284"/>
    <x v="520"/>
    <b v="0"/>
    <n v="99"/>
    <b v="1"/>
    <s v="music/rock"/>
    <n v="1.0043200000000001"/>
    <n v="56.36363636363636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m/>
    <n v="1330908930"/>
    <x v="520"/>
    <b v="0"/>
    <n v="49"/>
    <b v="1"/>
    <s v="music/rock"/>
    <n v="1.0145454545454546"/>
    <n v="6.326530612244898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m/>
    <n v="1326972107"/>
    <x v="520"/>
    <b v="0"/>
    <n v="11"/>
    <b v="1"/>
    <s v="music/rock"/>
    <n v="1.0333333333333334"/>
    <n v="126.4545454545454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m/>
    <n v="1339549982"/>
    <x v="520"/>
    <b v="0"/>
    <n v="38"/>
    <b v="1"/>
    <s v="music/rock"/>
    <n v="1.07"/>
    <n v="13.684210526315789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m/>
    <n v="1463253240"/>
    <x v="520"/>
    <b v="0"/>
    <n v="16"/>
    <b v="1"/>
    <s v="music/rock"/>
    <n v="1.04"/>
    <n v="121.31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m/>
    <n v="1361363825"/>
    <x v="520"/>
    <b v="0"/>
    <n v="32"/>
    <b v="1"/>
    <s v="music/rock"/>
    <n v="1.0783333333333334"/>
    <n v="109.37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m/>
    <n v="1332948694"/>
    <x v="520"/>
    <b v="0"/>
    <n v="20"/>
    <b v="1"/>
    <s v="music/rock"/>
    <n v="2.3333333333333335"/>
    <n v="754.55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m/>
    <n v="1321978335"/>
    <x v="520"/>
    <b v="0"/>
    <n v="154"/>
    <b v="1"/>
    <s v="music/rock"/>
    <n v="1.0060706666666666"/>
    <n v="39.61038961038961"/>
    <x v="4"/>
    <s v="rock"/>
  </r>
  <r>
    <n v="833"/>
    <s v="Ragman Rolls"/>
    <s v="This is an American rock album."/>
    <n v="6000"/>
    <n v="6100"/>
    <x v="0"/>
    <s v="US"/>
    <s v="USD"/>
    <n v="1397941475"/>
    <m/>
    <n v="1395349475"/>
    <x v="520"/>
    <b v="0"/>
    <n v="41"/>
    <b v="1"/>
    <s v="music/rock"/>
    <n v="1.0166666666666666"/>
    <n v="175.7560975609756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m/>
    <n v="1369770292"/>
    <x v="520"/>
    <b v="0"/>
    <n v="75"/>
    <b v="1"/>
    <s v="music/rock"/>
    <n v="1.3101818181818181"/>
    <n v="31.26666666666666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m/>
    <n v="1333709958"/>
    <x v="520"/>
    <b v="0"/>
    <n v="40"/>
    <b v="1"/>
    <s v="music/rock"/>
    <n v="1.1725000000000001"/>
    <n v="126.1630000000000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m/>
    <n v="1378516918"/>
    <x v="520"/>
    <b v="0"/>
    <n v="46"/>
    <b v="1"/>
    <s v="music/rock"/>
    <n v="1.009304"/>
    <n v="66.19565217391304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m/>
    <n v="1396396662"/>
    <x v="520"/>
    <b v="0"/>
    <n v="62"/>
    <b v="1"/>
    <s v="music/rock"/>
    <n v="1.218"/>
    <n v="46.90322580645161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m/>
    <n v="1324243985"/>
    <x v="520"/>
    <b v="0"/>
    <n v="61"/>
    <b v="1"/>
    <s v="music/rock"/>
    <n v="1.454"/>
    <n v="95.587377049180333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m/>
    <n v="1345745956"/>
    <x v="520"/>
    <b v="0"/>
    <n v="96"/>
    <b v="1"/>
    <s v="music/rock"/>
    <n v="1.166166"/>
    <n v="125.4339583333333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m/>
    <n v="1472102787"/>
    <x v="520"/>
    <b v="0"/>
    <n v="190"/>
    <b v="1"/>
    <s v="music/metal"/>
    <n v="1.2041660000000001"/>
    <n v="26.66315789473684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m/>
    <n v="1413058063"/>
    <x v="520"/>
    <b v="1"/>
    <n v="94"/>
    <b v="1"/>
    <s v="music/metal"/>
    <n v="1.0132000000000001"/>
    <n v="27.7446808510638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m/>
    <n v="1378735983"/>
    <x v="520"/>
    <b v="1"/>
    <n v="39"/>
    <b v="1"/>
    <s v="music/metal"/>
    <n v="1.0431999999999999"/>
    <n v="205.4871794871794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m/>
    <n v="1479708680"/>
    <x v="520"/>
    <b v="0"/>
    <n v="127"/>
    <b v="1"/>
    <s v="music/metal"/>
    <n v="2.6713333333333331"/>
    <n v="45.858267716535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m/>
    <n v="1411489552"/>
    <x v="520"/>
    <b v="1"/>
    <n v="159"/>
    <b v="1"/>
    <s v="music/metal"/>
    <n v="1.9413333333333334"/>
    <n v="37.85540880503144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m/>
    <n v="1469595396"/>
    <x v="520"/>
    <b v="0"/>
    <n v="177"/>
    <b v="1"/>
    <s v="music/metal"/>
    <n v="1.203802"/>
    <n v="7.581977401129943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m/>
    <n v="1393233855"/>
    <x v="520"/>
    <b v="0"/>
    <n v="47"/>
    <b v="1"/>
    <s v="music/metal"/>
    <n v="1.2200090909090908"/>
    <n v="0.21276595744680851"/>
    <x v="4"/>
    <s v="metal"/>
  </r>
  <r>
    <n v="847"/>
    <s v="CENTROPYMUSIC"/>
    <s v="MUSIC WITH MEANING!  MUSIC THAT MATTERS!!!"/>
    <n v="10"/>
    <n v="10"/>
    <x v="0"/>
    <s v="US"/>
    <s v="USD"/>
    <n v="1436555376"/>
    <m/>
    <n v="1433963376"/>
    <x v="520"/>
    <b v="0"/>
    <n v="1"/>
    <b v="1"/>
    <s v="music/metal"/>
    <n v="1"/>
    <n v="3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m/>
    <n v="1426446033"/>
    <x v="520"/>
    <b v="0"/>
    <n v="16"/>
    <b v="1"/>
    <s v="music/metal"/>
    <n v="1"/>
    <n v="299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m/>
    <n v="1424057664"/>
    <x v="520"/>
    <b v="0"/>
    <n v="115"/>
    <b v="1"/>
    <s v="music/metal"/>
    <n v="1.1990000000000001"/>
    <n v="53.97391304347826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m/>
    <n v="1458762717"/>
    <x v="520"/>
    <b v="0"/>
    <n v="133"/>
    <b v="1"/>
    <s v="music/metal"/>
    <n v="1.55175"/>
    <n v="19.61654135338345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m/>
    <n v="1464815253"/>
    <x v="520"/>
    <b v="0"/>
    <n v="70"/>
    <b v="1"/>
    <s v="music/metal"/>
    <n v="1.3045"/>
    <n v="52.485714285714288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m/>
    <n v="1476386395"/>
    <x v="520"/>
    <b v="0"/>
    <n v="62"/>
    <b v="1"/>
    <s v="music/metal"/>
    <n v="1.0497142857142858"/>
    <n v="4.83870967741935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m/>
    <n v="1421524709"/>
    <x v="520"/>
    <b v="0"/>
    <n v="10"/>
    <b v="1"/>
    <s v="music/metal"/>
    <n v="1"/>
    <n v="3286.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m/>
    <n v="1480309546"/>
    <x v="520"/>
    <b v="0"/>
    <n v="499"/>
    <b v="1"/>
    <s v="music/metal"/>
    <n v="1.1822050359712231"/>
    <n v="3.006012024048096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m/>
    <n v="1466737217"/>
    <x v="520"/>
    <b v="0"/>
    <n v="47"/>
    <b v="1"/>
    <s v="music/metal"/>
    <n v="1.0344827586206897"/>
    <n v="11.595744680851064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m/>
    <n v="1472282956"/>
    <x v="520"/>
    <b v="0"/>
    <n v="28"/>
    <b v="1"/>
    <s v="music/metal"/>
    <n v="2.1800000000000002"/>
    <n v="42.857142857142854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m/>
    <n v="1444831031"/>
    <x v="520"/>
    <b v="0"/>
    <n v="24"/>
    <b v="1"/>
    <s v="music/metal"/>
    <n v="1"/>
    <n v="72.002916666666664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m/>
    <n v="1426528418"/>
    <x v="520"/>
    <b v="0"/>
    <n v="76"/>
    <b v="1"/>
    <s v="music/metal"/>
    <n v="1.4400583333333332"/>
    <n v="55.09210526315789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m/>
    <n v="1430768468"/>
    <x v="520"/>
    <b v="0"/>
    <n v="98"/>
    <b v="1"/>
    <s v="music/metal"/>
    <n v="1.0467500000000001"/>
    <n v="25.91836734693877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m/>
    <n v="1382528113"/>
    <x v="520"/>
    <b v="0"/>
    <n v="48"/>
    <b v="0"/>
    <s v="music/jazz"/>
    <n v="0.18142857142857144"/>
    <n v="2.104166666666666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m/>
    <n v="1471475404"/>
    <x v="520"/>
    <b v="0"/>
    <n v="2"/>
    <b v="0"/>
    <s v="music/jazz"/>
    <n v="2.2444444444444444E-2"/>
    <n v="8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m/>
    <n v="1381583948"/>
    <x v="520"/>
    <b v="0"/>
    <n v="4"/>
    <b v="0"/>
    <s v="music/jazz"/>
    <n v="3.3999999999999998E-3"/>
    <n v="2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m/>
    <n v="1326422966"/>
    <x v="520"/>
    <b v="0"/>
    <n v="5"/>
    <b v="0"/>
    <s v="music/jazz"/>
    <n v="4.4999999999999998E-2"/>
    <n v="54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m/>
    <n v="1379990038"/>
    <x v="520"/>
    <b v="0"/>
    <n v="79"/>
    <b v="0"/>
    <s v="music/jazz"/>
    <n v="0.41538461538461541"/>
    <n v="0.56962025316455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m/>
    <n v="1353177197"/>
    <x v="520"/>
    <b v="0"/>
    <n v="2"/>
    <b v="0"/>
    <s v="music/jazz"/>
    <n v="2.0454545454545454E-2"/>
    <n v="32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m/>
    <n v="1421853518"/>
    <x v="520"/>
    <b v="0"/>
    <n v="11"/>
    <b v="0"/>
    <s v="music/jazz"/>
    <n v="0.18285714285714286"/>
    <n v="109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m/>
    <n v="1254450706"/>
    <x v="520"/>
    <b v="0"/>
    <n v="11"/>
    <b v="0"/>
    <s v="music/jazz"/>
    <n v="0.2402"/>
    <n v="4.545454545454545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m/>
    <n v="1386463198"/>
    <x v="520"/>
    <b v="0"/>
    <n v="1"/>
    <b v="0"/>
    <s v="music/jazz"/>
    <n v="1.1111111111111111E-3"/>
    <n v="104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m/>
    <n v="1362860257"/>
    <x v="520"/>
    <b v="0"/>
    <n v="3"/>
    <b v="0"/>
    <s v="music/jazz"/>
    <n v="0.11818181818181818"/>
    <n v="20.666666666666668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m/>
    <n v="1375403523"/>
    <x v="520"/>
    <b v="0"/>
    <n v="5"/>
    <b v="0"/>
    <s v="music/jazz"/>
    <n v="3.0999999999999999E-3"/>
    <n v="6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m/>
    <n v="1383139695"/>
    <x v="520"/>
    <b v="0"/>
    <n v="12"/>
    <b v="0"/>
    <s v="music/jazz"/>
    <n v="5.4166666666666669E-2"/>
    <n v="5.41666666666666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m/>
    <n v="1295898527"/>
    <x v="520"/>
    <b v="0"/>
    <n v="2"/>
    <b v="0"/>
    <s v="music/jazz"/>
    <n v="8.1250000000000003E-3"/>
    <n v="2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m/>
    <n v="1349150440"/>
    <x v="520"/>
    <b v="0"/>
    <n v="5"/>
    <b v="0"/>
    <s v="music/jazz"/>
    <n v="1.2857142857142857E-2"/>
    <n v="146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m/>
    <n v="1365084034"/>
    <x v="520"/>
    <b v="0"/>
    <n v="21"/>
    <b v="0"/>
    <s v="music/jazz"/>
    <n v="0.24333333333333335"/>
    <n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m/>
    <n v="1441128131"/>
    <x v="520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m/>
    <n v="1357127727"/>
    <x v="520"/>
    <b v="0"/>
    <n v="45"/>
    <b v="0"/>
    <s v="music/jazz"/>
    <n v="0.40799492385786801"/>
    <n v="30.02222222222222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m/>
    <n v="1384887360"/>
    <x v="520"/>
    <b v="0"/>
    <n v="29"/>
    <b v="0"/>
    <s v="music/jazz"/>
    <n v="0.67549999999999999"/>
    <n v="2.241379310344827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m/>
    <n v="1290490524"/>
    <x v="520"/>
    <b v="0"/>
    <n v="2"/>
    <b v="0"/>
    <s v="music/jazz"/>
    <n v="1.2999999999999999E-2"/>
    <n v="32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m/>
    <n v="1336506905"/>
    <x v="520"/>
    <b v="0"/>
    <n v="30"/>
    <b v="0"/>
    <s v="music/jazz"/>
    <n v="0.30666666666666664"/>
    <n v="3.7666666666666666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m/>
    <n v="1348731738"/>
    <x v="520"/>
    <b v="0"/>
    <n v="8"/>
    <b v="0"/>
    <s v="music/indie rock"/>
    <n v="2.9894179894179893E-2"/>
    <n v="3.7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m/>
    <n v="1322632886"/>
    <x v="520"/>
    <b v="0"/>
    <n v="1"/>
    <b v="0"/>
    <s v="music/indie rock"/>
    <n v="8.0000000000000002E-3"/>
    <n v="30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m/>
    <n v="1312490350"/>
    <x v="520"/>
    <b v="0"/>
    <n v="14"/>
    <b v="0"/>
    <s v="music/indie rock"/>
    <n v="0.20133333333333334"/>
    <n v="142.9285714285714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m/>
    <n v="1451773635"/>
    <x v="520"/>
    <b v="0"/>
    <n v="24"/>
    <b v="0"/>
    <s v="music/indie rock"/>
    <n v="0.4002"/>
    <n v="0.83333333333333337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m/>
    <n v="1331666146"/>
    <x v="520"/>
    <b v="0"/>
    <n v="2"/>
    <b v="0"/>
    <s v="music/indie rock"/>
    <n v="0.01"/>
    <n v="37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m/>
    <n v="1481322911"/>
    <x v="520"/>
    <b v="0"/>
    <n v="21"/>
    <b v="0"/>
    <s v="music/indie rock"/>
    <n v="0.75"/>
    <n v="9.7619047619047628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m/>
    <n v="1471812813"/>
    <x v="520"/>
    <b v="0"/>
    <n v="7"/>
    <b v="0"/>
    <s v="music/indie rock"/>
    <n v="0.41"/>
    <n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m/>
    <n v="1335567655"/>
    <x v="520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m/>
    <n v="1311789885"/>
    <x v="520"/>
    <b v="0"/>
    <n v="4"/>
    <b v="0"/>
    <s v="music/indie rock"/>
    <n v="7.1999999999999995E-2"/>
    <n v="590.08000000000004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m/>
    <n v="1409942943"/>
    <x v="520"/>
    <b v="0"/>
    <n v="32"/>
    <b v="0"/>
    <s v="music/indie rock"/>
    <n v="9.4412800000000005E-2"/>
    <n v="3.906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m/>
    <n v="1382460379"/>
    <x v="520"/>
    <b v="0"/>
    <n v="4"/>
    <b v="0"/>
    <s v="music/indie rock"/>
    <n v="4.1666666666666664E-2"/>
    <n v="6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m/>
    <n v="1405989930"/>
    <x v="520"/>
    <b v="0"/>
    <n v="9"/>
    <b v="0"/>
    <s v="music/indie rock"/>
    <n v="3.2500000000000001E-2"/>
    <n v="271.6666666666666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m/>
    <n v="1273121283"/>
    <x v="520"/>
    <b v="0"/>
    <n v="17"/>
    <b v="0"/>
    <s v="music/indie rock"/>
    <n v="0.40749999999999997"/>
    <n v="11.76470588235294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m/>
    <n v="1425331963"/>
    <x v="520"/>
    <b v="0"/>
    <n v="5"/>
    <b v="0"/>
    <s v="music/indie rock"/>
    <n v="0.1"/>
    <n v="1566.8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m/>
    <n v="1462577610"/>
    <x v="520"/>
    <b v="0"/>
    <n v="53"/>
    <b v="0"/>
    <s v="music/indie rock"/>
    <n v="0.39169999999999999"/>
    <n v="3.679245283018867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m/>
    <n v="1284087829"/>
    <x v="520"/>
    <b v="0"/>
    <n v="7"/>
    <b v="0"/>
    <s v="music/indie rock"/>
    <n v="2.4375000000000001E-2"/>
    <n v="457.1428571428571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m/>
    <n v="1438549026"/>
    <x v="520"/>
    <b v="0"/>
    <n v="72"/>
    <b v="0"/>
    <s v="music/indie rock"/>
    <n v="0.4"/>
    <n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m/>
    <n v="1351528308"/>
    <x v="520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m/>
    <n v="1322763110"/>
    <x v="520"/>
    <b v="0"/>
    <n v="2"/>
    <b v="0"/>
    <s v="music/indie rock"/>
    <n v="2.8000000000000001E-2"/>
    <n v="14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m/>
    <n v="1302661362"/>
    <x v="520"/>
    <b v="0"/>
    <n v="8"/>
    <b v="0"/>
    <s v="music/indie rock"/>
    <n v="0.37333333333333335"/>
    <n v="2.62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m/>
    <n v="1456777402"/>
    <x v="520"/>
    <b v="0"/>
    <n v="2"/>
    <b v="0"/>
    <s v="music/jazz"/>
    <n v="4.1999999999999997E-3"/>
    <n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m/>
    <n v="1272050914"/>
    <x v="52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m/>
    <n v="1404947422"/>
    <x v="520"/>
    <b v="0"/>
    <n v="3"/>
    <b v="0"/>
    <s v="music/jazz"/>
    <n v="3.0000000000000001E-3"/>
    <n v="53.33333333333333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m/>
    <n v="1346180780"/>
    <x v="520"/>
    <b v="0"/>
    <n v="4"/>
    <b v="0"/>
    <s v="music/jazz"/>
    <n v="3.2000000000000001E-2"/>
    <n v="37.7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m/>
    <n v="1449194137"/>
    <x v="520"/>
    <b v="0"/>
    <n v="3"/>
    <b v="0"/>
    <s v="music/jazz"/>
    <n v="3.0200000000000001E-3"/>
    <n v="65.333333333333329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m/>
    <n v="1290663926"/>
    <x v="520"/>
    <b v="0"/>
    <n v="6"/>
    <b v="0"/>
    <s v="music/jazz"/>
    <n v="3.0153846153846153E-2"/>
    <n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m/>
    <n v="1392093190"/>
    <x v="52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m/>
    <n v="1313123823"/>
    <x v="520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m/>
    <n v="1276283655"/>
    <x v="52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m/>
    <n v="1340296440"/>
    <x v="520"/>
    <b v="0"/>
    <n v="8"/>
    <b v="0"/>
    <s v="music/jazz"/>
    <n v="3.2500000000000001E-2"/>
    <n v="15.37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m/>
    <n v="1483362319"/>
    <x v="520"/>
    <b v="0"/>
    <n v="5"/>
    <b v="0"/>
    <s v="music/jazz"/>
    <n v="0.22363636363636363"/>
    <n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m/>
    <n v="1388707645"/>
    <x v="520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m/>
    <n v="1350009447"/>
    <x v="520"/>
    <b v="0"/>
    <n v="2"/>
    <b v="0"/>
    <s v="music/jazz"/>
    <n v="8.5714285714285719E-3"/>
    <n v="991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m/>
    <n v="1333596019"/>
    <x v="520"/>
    <b v="0"/>
    <n v="24"/>
    <b v="0"/>
    <s v="music/jazz"/>
    <n v="6.6066666666666662E-2"/>
    <n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m/>
    <n v="1343326747"/>
    <x v="520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m/>
    <n v="1327853914"/>
    <x v="520"/>
    <b v="0"/>
    <n v="9"/>
    <b v="0"/>
    <s v="music/jazz"/>
    <n v="5.7692307692307696E-2"/>
    <n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m/>
    <n v="1284409734"/>
    <x v="52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m/>
    <n v="1402612730"/>
    <x v="520"/>
    <b v="0"/>
    <n v="1"/>
    <b v="0"/>
    <s v="music/jazz"/>
    <n v="6.0000000000000001E-3"/>
    <n v="19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m/>
    <n v="1414879161"/>
    <x v="520"/>
    <b v="0"/>
    <n v="10"/>
    <b v="0"/>
    <s v="music/jazz"/>
    <n v="5.0256410256410255E-2"/>
    <n v="10"/>
    <x v="4"/>
    <s v="jazz"/>
  </r>
  <r>
    <n v="919"/>
    <s v="Jazz CD:  Out of The Blue"/>
    <s v="Cool jazz with a New Orleans flavor."/>
    <n v="20000"/>
    <n v="100"/>
    <x v="2"/>
    <s v="US"/>
    <s v="USD"/>
    <n v="1355930645"/>
    <m/>
    <n v="1352906645"/>
    <x v="520"/>
    <b v="0"/>
    <n v="1"/>
    <b v="0"/>
    <s v="music/jazz"/>
    <n v="5.0000000000000001E-3"/>
    <n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m/>
    <n v="1381853222"/>
    <x v="5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m/>
    <n v="1320033976"/>
    <x v="520"/>
    <b v="0"/>
    <n v="20"/>
    <b v="0"/>
    <s v="music/jazz"/>
    <n v="0.309"/>
    <n v="284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m/>
    <n v="1409143393"/>
    <x v="520"/>
    <b v="0"/>
    <n v="30"/>
    <b v="0"/>
    <s v="music/jazz"/>
    <n v="0.21037037037037037"/>
    <n v="1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m/>
    <n v="1414018923"/>
    <x v="520"/>
    <b v="0"/>
    <n v="6"/>
    <b v="0"/>
    <s v="music/jazz"/>
    <n v="2.1999999999999999E-2"/>
    <n v="54.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m/>
    <n v="1358203069"/>
    <x v="520"/>
    <b v="0"/>
    <n v="15"/>
    <b v="0"/>
    <s v="music/jazz"/>
    <n v="0.109"/>
    <n v="10.666666666666666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m/>
    <n v="1382994511"/>
    <x v="520"/>
    <b v="0"/>
    <n v="5"/>
    <b v="0"/>
    <s v="music/jazz"/>
    <n v="2.6666666666666668E-2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m/>
    <n v="1276043330"/>
    <x v="52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m/>
    <n v="1334432695"/>
    <x v="520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m/>
    <n v="1348864913"/>
    <x v="520"/>
    <b v="0"/>
    <n v="28"/>
    <b v="0"/>
    <s v="music/jazz"/>
    <n v="0.10862068965517241"/>
    <n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m/>
    <n v="1331358169"/>
    <x v="520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m/>
    <n v="1273874306"/>
    <x v="520"/>
    <b v="0"/>
    <n v="5"/>
    <b v="0"/>
    <s v="music/jazz"/>
    <n v="0.38333333333333336"/>
    <n v="26.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m/>
    <n v="1392021502"/>
    <x v="520"/>
    <b v="0"/>
    <n v="7"/>
    <b v="0"/>
    <s v="music/jazz"/>
    <n v="6.5500000000000003E-2"/>
    <n v="197.28571428571428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m/>
    <n v="1360106145"/>
    <x v="520"/>
    <b v="0"/>
    <n v="30"/>
    <b v="0"/>
    <s v="music/jazz"/>
    <n v="0.14536842105263159"/>
    <n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m/>
    <n v="1394683409"/>
    <x v="520"/>
    <b v="0"/>
    <n v="2"/>
    <b v="0"/>
    <s v="music/jazz"/>
    <n v="0.06"/>
    <n v="7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m/>
    <n v="1396633284"/>
    <x v="520"/>
    <b v="0"/>
    <n v="30"/>
    <b v="0"/>
    <s v="music/jazz"/>
    <n v="0.30399999999999999"/>
    <n v="1.66666666666666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m/>
    <n v="1451462429"/>
    <x v="520"/>
    <b v="0"/>
    <n v="2"/>
    <b v="0"/>
    <s v="music/jazz"/>
    <n v="1.4285714285714285E-2"/>
    <n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m/>
    <n v="1323131689"/>
    <x v="52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m/>
    <n v="1380913757"/>
    <x v="520"/>
    <b v="0"/>
    <n v="2"/>
    <b v="0"/>
    <s v="music/jazz"/>
    <n v="1.1428571428571429E-2"/>
    <n v="12.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m/>
    <n v="1343993448"/>
    <x v="520"/>
    <b v="0"/>
    <n v="1"/>
    <b v="0"/>
    <s v="music/jazz"/>
    <n v="3.5714285714285713E-3"/>
    <n v="4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m/>
    <n v="1369246738"/>
    <x v="520"/>
    <b v="0"/>
    <n v="2"/>
    <b v="0"/>
    <s v="music/jazz"/>
    <n v="1.4545454545454545E-2"/>
    <n v="772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m/>
    <n v="1435363926"/>
    <x v="520"/>
    <b v="0"/>
    <n v="14"/>
    <b v="0"/>
    <s v="technology/wearables"/>
    <n v="0.17155555555555554"/>
    <n v="82.928571428571431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m/>
    <n v="1484101145"/>
    <x v="520"/>
    <b v="0"/>
    <n v="31"/>
    <b v="0"/>
    <s v="technology/wearables"/>
    <n v="2.3220000000000001E-2"/>
    <n v="21.54838709677419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m/>
    <n v="1452716060"/>
    <x v="520"/>
    <b v="0"/>
    <n v="16"/>
    <b v="0"/>
    <s v="technology/wearables"/>
    <n v="8.9066666666666669E-2"/>
    <n v="18.062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m/>
    <n v="1477843305"/>
    <x v="520"/>
    <b v="0"/>
    <n v="12"/>
    <b v="0"/>
    <s v="technology/wearables"/>
    <n v="9.633333333333334E-2"/>
    <n v="555.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m/>
    <n v="1458050450"/>
    <x v="520"/>
    <b v="0"/>
    <n v="96"/>
    <b v="0"/>
    <s v="technology/wearables"/>
    <n v="0.13325999999999999"/>
    <n v="25.87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m/>
    <n v="1482958626"/>
    <x v="520"/>
    <b v="0"/>
    <n v="16"/>
    <b v="0"/>
    <s v="technology/wearables"/>
    <n v="2.4840000000000001E-2"/>
    <n v="17.87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m/>
    <n v="1470852048"/>
    <x v="520"/>
    <b v="0"/>
    <n v="5"/>
    <b v="0"/>
    <s v="technology/wearables"/>
    <n v="1.9066666666666666E-2"/>
    <n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m/>
    <n v="1462128306"/>
    <x v="520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m/>
    <n v="1455220364"/>
    <x v="520"/>
    <b v="0"/>
    <n v="8"/>
    <b v="0"/>
    <s v="technology/wearables"/>
    <n v="0.12"/>
    <n v="34.125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m/>
    <n v="1450832576"/>
    <x v="520"/>
    <b v="0"/>
    <n v="7"/>
    <b v="0"/>
    <s v="technology/wearables"/>
    <n v="1.3650000000000001E-2"/>
    <n v="200.28571428571428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m/>
    <n v="1450461661"/>
    <x v="520"/>
    <b v="0"/>
    <n v="24"/>
    <b v="0"/>
    <s v="technology/wearables"/>
    <n v="0.28039999999999998"/>
    <n v="799.79166666666663"/>
    <x v="2"/>
    <s v="wearables"/>
  </r>
  <r>
    <n v="951"/>
    <s v="Smart Harness"/>
    <s v="Revolutionizing the way we walk our dogs!"/>
    <n v="50000"/>
    <n v="19195"/>
    <x v="2"/>
    <s v="US"/>
    <s v="USD"/>
    <n v="1465054872"/>
    <m/>
    <n v="1461166872"/>
    <x v="520"/>
    <b v="0"/>
    <n v="121"/>
    <b v="0"/>
    <s v="technology/wearables"/>
    <n v="0.38390000000000002"/>
    <n v="161.7520661157024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m/>
    <n v="1476888212"/>
    <x v="520"/>
    <b v="0"/>
    <n v="196"/>
    <b v="0"/>
    <s v="technology/wearables"/>
    <n v="0.39942857142857141"/>
    <n v="0.642857142857142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m/>
    <n v="1419566199"/>
    <x v="520"/>
    <b v="0"/>
    <n v="5"/>
    <b v="0"/>
    <s v="technology/wearables"/>
    <n v="8.3999999999999995E-3"/>
    <n v="1302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m/>
    <n v="1436472039"/>
    <x v="520"/>
    <b v="0"/>
    <n v="73"/>
    <b v="0"/>
    <s v="technology/wearables"/>
    <n v="0.43406666666666666"/>
    <n v="232.65753424657535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m/>
    <n v="1470294300"/>
    <x v="520"/>
    <b v="0"/>
    <n v="93"/>
    <b v="0"/>
    <s v="technology/wearables"/>
    <n v="5.6613333333333335E-2"/>
    <n v="9.25806451612903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m/>
    <n v="1424901359"/>
    <x v="520"/>
    <b v="0"/>
    <n v="17"/>
    <b v="0"/>
    <s v="technology/wearables"/>
    <n v="1.7219999999999999E-2"/>
    <n v="13.705882352941176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m/>
    <n v="1476710133"/>
    <x v="520"/>
    <b v="0"/>
    <n v="7"/>
    <b v="0"/>
    <s v="technology/wearables"/>
    <n v="1.9416666666666665E-2"/>
    <n v="125.85714285714286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m/>
    <n v="1426792563"/>
    <x v="520"/>
    <b v="0"/>
    <n v="17"/>
    <b v="0"/>
    <s v="technology/wearables"/>
    <n v="0.11328275684711328"/>
    <n v="1142.941176470588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m/>
    <n v="1419048665"/>
    <x v="520"/>
    <b v="0"/>
    <n v="171"/>
    <b v="0"/>
    <s v="technology/wearables"/>
    <n v="0.3886"/>
    <n v="150.0292397660818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m/>
    <n v="1485874955"/>
    <x v="520"/>
    <b v="0"/>
    <n v="188"/>
    <b v="0"/>
    <s v="technology/wearables"/>
    <n v="0.46100628930817611"/>
    <n v="213.18617021276594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m/>
    <n v="1483634335"/>
    <x v="520"/>
    <b v="0"/>
    <n v="110"/>
    <b v="0"/>
    <s v="technology/wearables"/>
    <n v="0.42188421052631581"/>
    <n v="6.472727272727272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m/>
    <n v="1451927153"/>
    <x v="520"/>
    <b v="0"/>
    <n v="37"/>
    <b v="0"/>
    <s v="technology/wearables"/>
    <n v="0.2848"/>
    <n v="10.189189189189189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m/>
    <n v="1473693319"/>
    <x v="520"/>
    <b v="0"/>
    <n v="9"/>
    <b v="0"/>
    <s v="technology/wearables"/>
    <n v="1.0771428571428571E-2"/>
    <n v="97.66666666666667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m/>
    <n v="1437663919"/>
    <x v="520"/>
    <b v="0"/>
    <n v="29"/>
    <b v="0"/>
    <s v="technology/wearables"/>
    <n v="7.9909090909090902E-3"/>
    <n v="10.275862068965518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m/>
    <n v="1474676646"/>
    <x v="520"/>
    <b v="0"/>
    <n v="6"/>
    <b v="0"/>
    <s v="technology/wearables"/>
    <n v="1.192E-2"/>
    <n v="296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m/>
    <n v="1473174932"/>
    <x v="520"/>
    <b v="0"/>
    <n v="30"/>
    <b v="0"/>
    <s v="technology/wearables"/>
    <n v="0.14799999999999999"/>
    <n v="118.73333333333333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m/>
    <n v="1456121174"/>
    <x v="520"/>
    <b v="0"/>
    <n v="81"/>
    <b v="0"/>
    <s v="technology/wearables"/>
    <n v="0.17810000000000001"/>
    <n v="1.30864197530864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m/>
    <n v="1405542034"/>
    <x v="520"/>
    <b v="0"/>
    <n v="4"/>
    <b v="0"/>
    <s v="technology/wearables"/>
    <n v="1.325E-2"/>
    <n v="350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m/>
    <n v="1483773407"/>
    <x v="520"/>
    <b v="0"/>
    <n v="11"/>
    <b v="0"/>
    <s v="technology/wearables"/>
    <n v="0.46666666666666667"/>
    <n v="208.7272727272727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m/>
    <n v="1481951853"/>
    <x v="520"/>
    <b v="0"/>
    <n v="14"/>
    <b v="0"/>
    <s v="technology/wearables"/>
    <n v="0.4592"/>
    <n v="16.14285714285714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m/>
    <n v="1429290060"/>
    <x v="520"/>
    <b v="0"/>
    <n v="5"/>
    <b v="0"/>
    <s v="technology/wearables"/>
    <n v="2.2599999999999999E-3"/>
    <n v="138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m/>
    <n v="1407271598"/>
    <x v="520"/>
    <b v="0"/>
    <n v="45"/>
    <b v="0"/>
    <s v="technology/wearables"/>
    <n v="0.34625"/>
    <n v="9.133333333333332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m/>
    <n v="1441844493"/>
    <x v="520"/>
    <b v="0"/>
    <n v="8"/>
    <b v="0"/>
    <s v="technology/wearables"/>
    <n v="2.0549999999999999E-2"/>
    <n v="3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m/>
    <n v="1456336756"/>
    <x v="520"/>
    <b v="0"/>
    <n v="3"/>
    <b v="0"/>
    <s v="technology/wearables"/>
    <n v="5.5999999999999999E-3"/>
    <n v="86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m/>
    <n v="1461948185"/>
    <x v="520"/>
    <b v="0"/>
    <n v="24"/>
    <b v="0"/>
    <s v="technology/wearables"/>
    <n v="2.6069999999999999E-2"/>
    <n v="120.3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m/>
    <n v="1435627497"/>
    <x v="520"/>
    <b v="0"/>
    <n v="18"/>
    <b v="0"/>
    <s v="technology/wearables"/>
    <n v="1.9259999999999999E-2"/>
    <n v="5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m/>
    <n v="1453502197"/>
    <x v="520"/>
    <b v="0"/>
    <n v="12"/>
    <b v="0"/>
    <s v="technology/wearables"/>
    <n v="0.33666666666666667"/>
    <n v="8106.083333333333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m/>
    <n v="1453793101"/>
    <x v="520"/>
    <b v="0"/>
    <n v="123"/>
    <b v="0"/>
    <s v="technology/wearables"/>
    <n v="0.5626326718299024"/>
    <n v="235.659837398373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m/>
    <n v="1463392828"/>
    <x v="520"/>
    <b v="0"/>
    <n v="96"/>
    <b v="0"/>
    <s v="technology/wearables"/>
    <n v="0.82817600000000002"/>
    <n v="15.479166666666666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m/>
    <n v="1413495722"/>
    <x v="520"/>
    <b v="0"/>
    <n v="31"/>
    <b v="0"/>
    <s v="technology/wearables"/>
    <n v="0.14860000000000001"/>
    <n v="0.35483870967741937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m/>
    <n v="1405032222"/>
    <x v="520"/>
    <b v="0"/>
    <n v="4"/>
    <b v="0"/>
    <s v="technology/wearables"/>
    <n v="1.2375123751237513E-4"/>
    <n v="0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m/>
    <n v="1472839486"/>
    <x v="520"/>
    <b v="0"/>
    <n v="3"/>
    <b v="0"/>
    <s v="technology/wearables"/>
    <n v="1.7142857142857143E-4"/>
    <n v="10250.333333333334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m/>
    <n v="1469289685"/>
    <x v="520"/>
    <b v="0"/>
    <n v="179"/>
    <b v="0"/>
    <s v="technology/wearables"/>
    <n v="0.2950613611721471"/>
    <n v="0.5921787709497207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m/>
    <n v="1424918808"/>
    <x v="520"/>
    <b v="0"/>
    <n v="3"/>
    <b v="0"/>
    <s v="technology/wearables"/>
    <n v="1.06E-2"/>
    <n v="629.33333333333337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m/>
    <n v="1449011610"/>
    <x v="520"/>
    <b v="0"/>
    <n v="23"/>
    <b v="0"/>
    <s v="technology/wearables"/>
    <n v="6.2933333333333327E-2"/>
    <n v="110.869565217391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m/>
    <n v="1447698300"/>
    <x v="520"/>
    <b v="0"/>
    <n v="23"/>
    <b v="0"/>
    <s v="technology/wearables"/>
    <n v="0.1275"/>
    <n v="287.3913043478260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m/>
    <n v="1400051050"/>
    <x v="520"/>
    <b v="0"/>
    <n v="41"/>
    <b v="0"/>
    <s v="technology/wearables"/>
    <n v="0.13220000000000001"/>
    <n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m/>
    <n v="1472718825"/>
    <x v="520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m/>
    <n v="1472509495"/>
    <x v="520"/>
    <b v="0"/>
    <n v="32"/>
    <b v="0"/>
    <s v="technology/wearables"/>
    <n v="0.16769999999999999"/>
    <n v="0.81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m/>
    <n v="1407178164"/>
    <x v="520"/>
    <b v="0"/>
    <n v="2"/>
    <b v="0"/>
    <s v="technology/wearables"/>
    <n v="1.0399999999999999E-3"/>
    <n v="106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m/>
    <n v="1466186988"/>
    <x v="520"/>
    <b v="0"/>
    <n v="7"/>
    <b v="0"/>
    <s v="technology/wearables"/>
    <n v="4.24E-2"/>
    <n v="66.714285714285708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m/>
    <n v="1457475119"/>
    <x v="520"/>
    <b v="0"/>
    <n v="4"/>
    <b v="0"/>
    <s v="technology/wearables"/>
    <n v="4.6699999999999997E-3"/>
    <n v="4390.2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m/>
    <n v="1476054568"/>
    <x v="520"/>
    <b v="0"/>
    <n v="196"/>
    <b v="0"/>
    <s v="technology/wearables"/>
    <n v="0.25087142857142858"/>
    <n v="23.82142857142857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m/>
    <n v="1412835530"/>
    <x v="520"/>
    <b v="0"/>
    <n v="11"/>
    <b v="0"/>
    <s v="technology/wearables"/>
    <n v="2.3345000000000001E-2"/>
    <n v="66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m/>
    <n v="1415140480"/>
    <x v="520"/>
    <b v="0"/>
    <n v="9"/>
    <b v="0"/>
    <s v="technology/wearables"/>
    <n v="7.2599999999999998E-2"/>
    <n v="7.222222222222222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m/>
    <n v="1403902060"/>
    <x v="52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m/>
    <n v="1414549697"/>
    <x v="520"/>
    <b v="0"/>
    <n v="8"/>
    <b v="0"/>
    <s v="technology/wearables"/>
    <n v="1.2999999999999999E-2"/>
    <n v="4391.87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m/>
    <n v="1444017801"/>
    <x v="520"/>
    <b v="0"/>
    <n v="229"/>
    <b v="0"/>
    <s v="technology/wearables"/>
    <n v="0.58558333333333334"/>
    <n v="51.01746724890829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m/>
    <n v="1413270690"/>
    <x v="520"/>
    <b v="0"/>
    <n v="40"/>
    <b v="0"/>
    <s v="technology/wearables"/>
    <n v="7.7886666666666673E-2"/>
    <n v="495.6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m/>
    <n v="1484357160"/>
    <x v="520"/>
    <b v="0"/>
    <n v="6"/>
    <b v="0"/>
    <s v="technology/wearables"/>
    <n v="2.2157147647256063E-2"/>
    <n v="866.6666666666666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m/>
    <n v="1481908613"/>
    <x v="520"/>
    <b v="0"/>
    <n v="4"/>
    <b v="0"/>
    <s v="technology/wearables"/>
    <n v="1.04"/>
    <n v="74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m/>
    <n v="1447777514"/>
    <x v="520"/>
    <b v="0"/>
    <n v="22"/>
    <b v="0"/>
    <s v="technology/wearables"/>
    <n v="0.29602960296029601"/>
    <n v="145.95454545454547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m/>
    <n v="1487091661"/>
    <x v="520"/>
    <b v="0"/>
    <n v="15"/>
    <b v="0"/>
    <s v="technology/wearables"/>
    <n v="0.16055"/>
    <n v="1370.133333333333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m/>
    <n v="1453222827"/>
    <x v="520"/>
    <b v="0"/>
    <n v="95"/>
    <b v="0"/>
    <s v="technology/wearables"/>
    <n v="0.82208000000000003"/>
    <n v="1580.0210526315789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m/>
    <n v="1443538783"/>
    <x v="520"/>
    <b v="0"/>
    <n v="161"/>
    <b v="0"/>
    <s v="technology/wearables"/>
    <n v="0.75051000000000001"/>
    <n v="1.45341614906832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m/>
    <n v="1417654672"/>
    <x v="520"/>
    <b v="0"/>
    <n v="8"/>
    <b v="0"/>
    <s v="technology/wearables"/>
    <n v="5.8500000000000003E-2"/>
    <n v="166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m/>
    <n v="1478095223"/>
    <x v="520"/>
    <b v="0"/>
    <n v="76"/>
    <b v="0"/>
    <s v="technology/wearables"/>
    <n v="0.44319999999999998"/>
    <n v="3.2894736842105261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m/>
    <n v="1480361115"/>
    <x v="520"/>
    <b v="0"/>
    <n v="1"/>
    <b v="0"/>
    <s v="technology/wearables"/>
    <n v="2.6737967914438501E-3"/>
    <n v="656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m/>
    <n v="1463754646"/>
    <x v="520"/>
    <b v="0"/>
    <n v="101"/>
    <b v="0"/>
    <s v="technology/wearables"/>
    <n v="0.1313"/>
    <n v="2.1782178217821784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m/>
    <n v="1468180462"/>
    <x v="520"/>
    <b v="0"/>
    <n v="4"/>
    <b v="0"/>
    <s v="technology/wearables"/>
    <n v="1.9088937093275488E-3"/>
    <n v="18.7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m/>
    <n v="1415050395"/>
    <x v="520"/>
    <b v="0"/>
    <n v="1"/>
    <b v="0"/>
    <s v="technology/wearables"/>
    <n v="3.7499999999999999E-3"/>
    <n v="1076751.0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m/>
    <n v="1481366052"/>
    <x v="520"/>
    <b v="0"/>
    <n v="775"/>
    <b v="0"/>
    <s v="technology/wearables"/>
    <n v="215.35021"/>
    <n v="11.13806451612903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m/>
    <n v="1449000056"/>
    <x v="520"/>
    <b v="0"/>
    <n v="90"/>
    <b v="0"/>
    <s v="technology/wearables"/>
    <n v="0.34527999999999998"/>
    <n v="34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m/>
    <n v="1415750615"/>
    <x v="520"/>
    <b v="0"/>
    <n v="16"/>
    <b v="0"/>
    <s v="technology/wearables"/>
    <n v="0.30599999999999999"/>
    <n v="1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m/>
    <n v="1445893495"/>
    <x v="520"/>
    <b v="0"/>
    <n v="6"/>
    <b v="0"/>
    <s v="technology/wearables"/>
    <n v="2.6666666666666668E-2"/>
    <n v="473.66666666666669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m/>
    <n v="1456108456"/>
    <x v="520"/>
    <b v="0"/>
    <n v="38"/>
    <b v="0"/>
    <s v="technology/wearables"/>
    <n v="2.8420000000000001E-2"/>
    <n v="1505.1842105263158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m/>
    <n v="1444666335"/>
    <x v="520"/>
    <b v="0"/>
    <n v="355"/>
    <b v="0"/>
    <s v="technology/wearables"/>
    <n v="0.22878799999999999"/>
    <n v="1.749295774647887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m/>
    <n v="1465904933"/>
    <x v="520"/>
    <b v="0"/>
    <n v="7"/>
    <b v="0"/>
    <s v="technology/wearables"/>
    <n v="3.1050000000000001E-2"/>
    <n v="3042.8571428571427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m/>
    <n v="1420500149"/>
    <x v="520"/>
    <b v="0"/>
    <n v="400"/>
    <b v="0"/>
    <s v="technology/wearables"/>
    <n v="0.47333333333333333"/>
    <n v="7.964999999999999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m/>
    <n v="1430617209"/>
    <x v="520"/>
    <b v="0"/>
    <n v="30"/>
    <b v="1"/>
    <s v="music/electronic music"/>
    <n v="2.0554838709677421"/>
    <n v="351.8036666666666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m/>
    <n v="1443074571"/>
    <x v="520"/>
    <b v="1"/>
    <n v="478"/>
    <b v="1"/>
    <s v="music/electronic music"/>
    <n v="3.5180366666666667"/>
    <n v="4.807531380753138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m/>
    <n v="1429284677"/>
    <x v="520"/>
    <b v="1"/>
    <n v="74"/>
    <b v="1"/>
    <s v="music/electronic music"/>
    <n v="1.149"/>
    <n v="64.09459459459459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m/>
    <n v="1432245861"/>
    <x v="520"/>
    <b v="0"/>
    <n v="131"/>
    <b v="1"/>
    <s v="music/electronic music"/>
    <n v="2.3715000000000002"/>
    <n v="181.126335877862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m/>
    <n v="1451656563"/>
    <x v="520"/>
    <b v="1"/>
    <n v="61"/>
    <b v="1"/>
    <s v="music/electronic music"/>
    <n v="1.1863774999999999"/>
    <n v="1261.472459016393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m/>
    <n v="1423944037"/>
    <x v="520"/>
    <b v="1"/>
    <n v="1071"/>
    <b v="1"/>
    <s v="music/electronic music"/>
    <n v="1.099283142857143"/>
    <n v="6.536489262371615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m/>
    <n v="1456480016"/>
    <x v="520"/>
    <b v="1"/>
    <n v="122"/>
    <b v="1"/>
    <s v="music/electronic music"/>
    <n v="1.0000828571428571"/>
    <n v="63.38524590163934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m/>
    <n v="1411433347"/>
    <x v="520"/>
    <b v="1"/>
    <n v="111"/>
    <b v="1"/>
    <s v="music/electronic music"/>
    <n v="1.0309292094387414"/>
    <n v="105.64864864864865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m/>
    <n v="1484924605"/>
    <x v="520"/>
    <b v="1"/>
    <n v="255"/>
    <b v="1"/>
    <s v="music/electronic music"/>
    <n v="1.1727000000000001"/>
    <n v="43.82745098039215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m/>
    <n v="1423501507"/>
    <x v="520"/>
    <b v="0"/>
    <n v="141"/>
    <b v="1"/>
    <s v="music/electronic music"/>
    <n v="1.1175999999999999"/>
    <n v="48.52482269503546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m/>
    <n v="1472470549"/>
    <x v="520"/>
    <b v="0"/>
    <n v="159"/>
    <b v="1"/>
    <s v="music/electronic music"/>
    <n v="3.4209999999999998"/>
    <n v="67.54716981132075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m/>
    <n v="1447698010"/>
    <x v="520"/>
    <b v="0"/>
    <n v="99"/>
    <b v="1"/>
    <s v="music/electronic music"/>
    <n v="1.0740000000000001"/>
    <n v="59.180202020202024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m/>
    <n v="1464105625"/>
    <x v="520"/>
    <b v="0"/>
    <n v="96"/>
    <b v="1"/>
    <s v="music/electronic music"/>
    <n v="1.0849703703703704"/>
    <n v="14.22916666666666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m/>
    <n v="1479144880"/>
    <x v="520"/>
    <b v="0"/>
    <n v="27"/>
    <b v="1"/>
    <s v="music/electronic music"/>
    <n v="1.0286144578313252"/>
    <n v="240.7440740740740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m/>
    <n v="1467604804"/>
    <x v="520"/>
    <b v="0"/>
    <n v="166"/>
    <b v="1"/>
    <s v="music/electronic music"/>
    <n v="1.3000180000000001"/>
    <n v="29.83132530120482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m/>
    <n v="1421076220"/>
    <x v="520"/>
    <b v="0"/>
    <n v="76"/>
    <b v="1"/>
    <s v="music/electronic music"/>
    <n v="1.0765217391304347"/>
    <n v="66.52921052631579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m/>
    <n v="1354790790"/>
    <x v="520"/>
    <b v="0"/>
    <n v="211"/>
    <b v="1"/>
    <s v="music/electronic music"/>
    <n v="1.1236044444444444"/>
    <n v="4.83886255924170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m/>
    <n v="1429991062"/>
    <x v="520"/>
    <b v="0"/>
    <n v="21"/>
    <b v="1"/>
    <s v="music/electronic music"/>
    <n v="1.0209999999999999"/>
    <n v="103.8095238095238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m/>
    <n v="1455773623"/>
    <x v="520"/>
    <b v="0"/>
    <n v="61"/>
    <b v="1"/>
    <s v="music/electronic music"/>
    <n v="1.4533333333333334"/>
    <n v="10.50819672131147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m/>
    <n v="1479436646"/>
    <x v="520"/>
    <b v="0"/>
    <n v="30"/>
    <b v="1"/>
    <s v="music/electronic music"/>
    <n v="1.282"/>
    <n v="8.33333333333333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m/>
    <n v="1469725209"/>
    <x v="520"/>
    <b v="0"/>
    <n v="1"/>
    <b v="0"/>
    <s v="journalism/audio"/>
    <n v="2.9411764705882353E-3"/>
    <n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m/>
    <n v="1405041992"/>
    <x v="520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m/>
    <n v="1406824948"/>
    <x v="520"/>
    <b v="0"/>
    <n v="1"/>
    <b v="0"/>
    <s v="journalism/audio"/>
    <n v="1.5384615384615385E-2"/>
    <n v="8537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m/>
    <n v="1429509855"/>
    <x v="520"/>
    <b v="0"/>
    <n v="292"/>
    <b v="0"/>
    <s v="journalism/audio"/>
    <n v="8.5370000000000001E-2"/>
    <n v="2.0547945205479451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m/>
    <n v="1420668801"/>
    <x v="520"/>
    <b v="0"/>
    <n v="2"/>
    <b v="0"/>
    <s v="journalism/audio"/>
    <n v="8.571428571428571E-4"/>
    <n v="13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m/>
    <n v="1406235550"/>
    <x v="520"/>
    <b v="0"/>
    <n v="8"/>
    <b v="0"/>
    <s v="journalism/audio"/>
    <n v="2.6599999999999999E-2"/>
    <n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m/>
    <n v="1447273560"/>
    <x v="52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m/>
    <n v="1412624315"/>
    <x v="520"/>
    <b v="0"/>
    <n v="1"/>
    <b v="0"/>
    <s v="journalism/audio"/>
    <n v="5.0000000000000001E-4"/>
    <n v="212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m/>
    <n v="1471310189"/>
    <x v="520"/>
    <b v="0"/>
    <n v="4"/>
    <b v="0"/>
    <s v="journalism/audio"/>
    <n v="1.4133333333333333E-2"/>
    <n v="0"/>
    <x v="5"/>
    <s v="audio"/>
  </r>
  <r>
    <n v="1049"/>
    <s v="J1 (Canceled)"/>
    <s v="------"/>
    <n v="12000"/>
    <n v="0"/>
    <x v="1"/>
    <s v="US"/>
    <s v="USD"/>
    <n v="1455272445"/>
    <m/>
    <n v="1452680445"/>
    <x v="520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m/>
    <n v="1439665677"/>
    <x v="52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m/>
    <n v="1406679625"/>
    <x v="520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m/>
    <n v="1461438495"/>
    <x v="52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m/>
    <n v="1486613332"/>
    <x v="520"/>
    <b v="0"/>
    <n v="1"/>
    <b v="0"/>
    <s v="journalism/audio"/>
    <n v="0.01"/>
    <n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m/>
    <n v="1405110399"/>
    <x v="52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m/>
    <n v="1454802545"/>
    <x v="520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m/>
    <n v="1424711777"/>
    <x v="520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m/>
    <n v="1478292883"/>
    <x v="520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m/>
    <n v="1423777043"/>
    <x v="52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m/>
    <n v="1423681056"/>
    <x v="52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m/>
    <n v="1426542893"/>
    <x v="520"/>
    <b v="0"/>
    <n v="1"/>
    <b v="0"/>
    <s v="journalism/audio"/>
    <n v="0.01"/>
    <n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m/>
    <n v="1456987108"/>
    <x v="52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m/>
    <n v="1467746541"/>
    <x v="520"/>
    <b v="0"/>
    <n v="4"/>
    <b v="0"/>
    <s v="journalism/audio"/>
    <n v="0.95477386934673369"/>
    <n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m/>
    <n v="1470012262"/>
    <x v="520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m/>
    <n v="1369286903"/>
    <x v="520"/>
    <b v="0"/>
    <n v="123"/>
    <b v="0"/>
    <s v="games/video games"/>
    <n v="8.9744444444444446E-2"/>
    <n v="0.65853658536585369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m/>
    <n v="1390381722"/>
    <x v="520"/>
    <b v="0"/>
    <n v="5"/>
    <b v="0"/>
    <s v="games/video games"/>
    <n v="2.7E-2"/>
    <n v="1010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m/>
    <n v="1371769582"/>
    <x v="520"/>
    <b v="0"/>
    <n v="148"/>
    <b v="0"/>
    <s v="games/video games"/>
    <n v="3.3673333333333333E-2"/>
    <n v="0.878378378378378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m/>
    <n v="1385065931"/>
    <x v="520"/>
    <b v="0"/>
    <n v="10"/>
    <b v="0"/>
    <s v="games/video games"/>
    <n v="0.26"/>
    <n v="4.5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m/>
    <n v="1457686464"/>
    <x v="520"/>
    <b v="0"/>
    <n v="4"/>
    <b v="0"/>
    <s v="games/video games"/>
    <n v="1.5E-3"/>
    <n v="212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m/>
    <n v="1382679059"/>
    <x v="520"/>
    <b v="0"/>
    <n v="21"/>
    <b v="0"/>
    <s v="games/video games"/>
    <n v="0.38636363636363635"/>
    <n v="3.333333333333333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m/>
    <n v="1347322622"/>
    <x v="520"/>
    <b v="0"/>
    <n v="2"/>
    <b v="0"/>
    <s v="games/video games"/>
    <n v="7.0000000000000001E-3"/>
    <n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m/>
    <n v="1445191493"/>
    <x v="520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m/>
    <n v="1389038297"/>
    <x v="520"/>
    <b v="0"/>
    <n v="4"/>
    <b v="0"/>
    <s v="games/video games"/>
    <n v="6.8000000000000005E-4"/>
    <n v="2.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m/>
    <n v="1316214541"/>
    <x v="520"/>
    <b v="0"/>
    <n v="1"/>
    <b v="0"/>
    <s v="games/video games"/>
    <n v="1.3333333333333334E-2"/>
    <n v="3407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m/>
    <n v="1386216545"/>
    <x v="520"/>
    <b v="0"/>
    <n v="30"/>
    <b v="0"/>
    <s v="games/video games"/>
    <n v="6.3092592592592589E-2"/>
    <n v="1.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m/>
    <n v="1333748516"/>
    <x v="520"/>
    <b v="0"/>
    <n v="3"/>
    <b v="0"/>
    <s v="games/video games"/>
    <n v="4.4999999999999998E-2"/>
    <n v="15691.33333333333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m/>
    <n v="1405674250"/>
    <x v="520"/>
    <b v="0"/>
    <n v="975"/>
    <b v="0"/>
    <s v="games/video games"/>
    <n v="0.62765333333333329"/>
    <n v="7.532307692307692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m/>
    <n v="1450152011"/>
    <x v="520"/>
    <b v="0"/>
    <n v="167"/>
    <b v="0"/>
    <s v="games/video games"/>
    <n v="0.29376000000000002"/>
    <n v="0.2694610778443113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m/>
    <n v="1307421721"/>
    <x v="520"/>
    <b v="0"/>
    <n v="5"/>
    <b v="0"/>
    <s v="games/video games"/>
    <n v="7.4999999999999997E-2"/>
    <n v="135.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m/>
    <n v="1461072936"/>
    <x v="520"/>
    <b v="0"/>
    <n v="18"/>
    <b v="0"/>
    <s v="games/video games"/>
    <n v="2.6076923076923077E-2"/>
    <n v="101.166666666666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m/>
    <n v="1397186333"/>
    <x v="520"/>
    <b v="0"/>
    <n v="98"/>
    <b v="0"/>
    <s v="games/video games"/>
    <n v="9.1050000000000006E-2"/>
    <n v="0.1224489795918367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m/>
    <n v="1419891292"/>
    <x v="520"/>
    <b v="0"/>
    <n v="4"/>
    <b v="0"/>
    <s v="games/video games"/>
    <n v="1.7647058823529413E-4"/>
    <n v="14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m/>
    <n v="1342043088"/>
    <x v="520"/>
    <b v="0"/>
    <n v="3"/>
    <b v="0"/>
    <s v="games/video games"/>
    <n v="5.5999999999999999E-3"/>
    <n v="136.66666666666666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m/>
    <n v="1401810583"/>
    <x v="520"/>
    <b v="0"/>
    <n v="1"/>
    <b v="0"/>
    <s v="games/video games"/>
    <n v="8.2000000000000007E-3"/>
    <n v="0"/>
    <x v="6"/>
    <s v="video games"/>
  </r>
  <r>
    <n v="1084"/>
    <s v="My own channel"/>
    <s v="I want to start my own channel for gaming"/>
    <n v="550"/>
    <n v="0"/>
    <x v="2"/>
    <s v="US"/>
    <s v="USD"/>
    <n v="1407534804"/>
    <m/>
    <n v="1404942804"/>
    <x v="520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m/>
    <n v="1455379575"/>
    <x v="520"/>
    <b v="0"/>
    <n v="9"/>
    <b v="0"/>
    <s v="games/video games"/>
    <n v="3.4200000000000001E-2"/>
    <n v="1.6666666666666667"/>
    <x v="6"/>
    <s v="video games"/>
  </r>
  <r>
    <n v="1086"/>
    <s v="Cyber Universe Online"/>
    <s v="Humanity's future in the Galaxy"/>
    <n v="18000"/>
    <n v="15"/>
    <x v="2"/>
    <s v="US"/>
    <s v="USD"/>
    <n v="1408913291"/>
    <m/>
    <n v="1406321291"/>
    <x v="520"/>
    <b v="0"/>
    <n v="2"/>
    <b v="0"/>
    <s v="games/video games"/>
    <n v="8.3333333333333339E-4"/>
    <n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m/>
    <n v="1400260087"/>
    <x v="520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m/>
    <n v="1395774667"/>
    <x v="520"/>
    <b v="0"/>
    <n v="147"/>
    <b v="0"/>
    <s v="games/video games"/>
    <n v="0.14182977777777778"/>
    <n v="7.986394557823129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m/>
    <n v="1432701175"/>
    <x v="520"/>
    <b v="0"/>
    <n v="49"/>
    <b v="0"/>
    <s v="games/video games"/>
    <n v="7.8266666666666665E-2"/>
    <n v="0.1020408163265306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m/>
    <n v="1430281653"/>
    <x v="520"/>
    <b v="0"/>
    <n v="1"/>
    <b v="0"/>
    <s v="games/video games"/>
    <n v="3.8464497269020693E-4"/>
    <n v="2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m/>
    <n v="1457725272"/>
    <x v="520"/>
    <b v="0"/>
    <n v="2"/>
    <b v="0"/>
    <s v="games/video games"/>
    <n v="0.125"/>
    <n v="10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m/>
    <n v="1354840638"/>
    <x v="520"/>
    <b v="0"/>
    <n v="7"/>
    <b v="0"/>
    <s v="games/video games"/>
    <n v="1.0500000000000001E-2"/>
    <n v="6.035714285714285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m/>
    <n v="1453936937"/>
    <x v="520"/>
    <b v="0"/>
    <n v="4"/>
    <b v="0"/>
    <s v="games/video games"/>
    <n v="0.14083333333333334"/>
    <n v="823.5025000000000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m/>
    <n v="1315588033"/>
    <x v="520"/>
    <b v="0"/>
    <n v="27"/>
    <b v="0"/>
    <s v="games/video games"/>
    <n v="0.18300055555555556"/>
    <n v="932.3703703703703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m/>
    <n v="1375275220"/>
    <x v="520"/>
    <b v="0"/>
    <n v="94"/>
    <b v="0"/>
    <s v="games/video games"/>
    <n v="5.0347999999999997E-2"/>
    <n v="22.893617021276597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m/>
    <n v="1409747154"/>
    <x v="520"/>
    <b v="0"/>
    <n v="29"/>
    <b v="0"/>
    <s v="games/video games"/>
    <n v="0.17933333333333334"/>
    <n v="1.620689655172413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m/>
    <n v="1390330877"/>
    <x v="520"/>
    <b v="0"/>
    <n v="7"/>
    <b v="0"/>
    <s v="games/video games"/>
    <n v="4.6999999999999999E-4"/>
    <n v="257.5714285714285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m/>
    <n v="1394821095"/>
    <x v="520"/>
    <b v="0"/>
    <n v="22"/>
    <b v="0"/>
    <s v="games/video games"/>
    <n v="7.2120000000000004E-2"/>
    <n v="1.136363636363636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m/>
    <n v="1428955468"/>
    <x v="520"/>
    <b v="0"/>
    <n v="1"/>
    <b v="0"/>
    <s v="games/video games"/>
    <n v="5.0000000000000001E-3"/>
    <n v="1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m/>
    <n v="1452825571"/>
    <x v="520"/>
    <b v="0"/>
    <n v="10"/>
    <b v="0"/>
    <s v="games/video games"/>
    <n v="2.5000000000000001E-2"/>
    <n v="4.0999999999999996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m/>
    <n v="1466188338"/>
    <x v="520"/>
    <b v="0"/>
    <n v="6"/>
    <b v="0"/>
    <s v="games/video games"/>
    <n v="4.0999999999999999E-4"/>
    <n v="70.833333333333329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m/>
    <n v="1383095125"/>
    <x v="520"/>
    <b v="0"/>
    <n v="24"/>
    <b v="0"/>
    <s v="games/video games"/>
    <n v="5.3124999999999999E-2"/>
    <n v="10.12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m/>
    <n v="1461043190"/>
    <x v="520"/>
    <b v="0"/>
    <n v="15"/>
    <b v="0"/>
    <s v="games/video games"/>
    <n v="1.6199999999999999E-2"/>
    <n v="198.0666666666666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m/>
    <n v="1399888221"/>
    <x v="520"/>
    <b v="0"/>
    <n v="37"/>
    <b v="0"/>
    <s v="games/video games"/>
    <n v="4.9516666666666667E-2"/>
    <n v="38.67567567567567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m/>
    <n v="1393038927"/>
    <x v="520"/>
    <b v="0"/>
    <n v="20"/>
    <b v="0"/>
    <s v="games/video games"/>
    <n v="1.5900000000000001E-3"/>
    <n v="8.2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m/>
    <n v="1330969575"/>
    <x v="520"/>
    <b v="0"/>
    <n v="7"/>
    <b v="0"/>
    <s v="games/video games"/>
    <n v="0.41249999999999998"/>
    <n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m/>
    <n v="1403556024"/>
    <x v="520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m/>
    <n v="1329146235"/>
    <x v="520"/>
    <b v="0"/>
    <n v="21"/>
    <b v="0"/>
    <s v="games/video games"/>
    <n v="2.93E-2"/>
    <n v="2.142857142857142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m/>
    <n v="1476900190"/>
    <x v="520"/>
    <b v="0"/>
    <n v="3"/>
    <b v="0"/>
    <s v="games/video games"/>
    <n v="4.4999999999999997E-3"/>
    <n v="8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m/>
    <n v="1352327022"/>
    <x v="520"/>
    <b v="0"/>
    <n v="11"/>
    <b v="0"/>
    <s v="games/video games"/>
    <n v="5.1000000000000004E-3"/>
    <n v="9.0909090909090912E-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m/>
    <n v="1449636790"/>
    <x v="520"/>
    <b v="0"/>
    <n v="1"/>
    <b v="0"/>
    <s v="games/video games"/>
    <n v="4.0000000000000002E-4"/>
    <n v="31272.92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m/>
    <n v="1416507211"/>
    <x v="520"/>
    <b v="0"/>
    <n v="312"/>
    <b v="0"/>
    <s v="games/video games"/>
    <n v="0.35537409090909089"/>
    <n v="1.6025641025641024E-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m/>
    <n v="1405466820"/>
    <x v="520"/>
    <b v="0"/>
    <n v="1"/>
    <b v="0"/>
    <s v="games/video games"/>
    <n v="5.0000000000000001E-3"/>
    <n v="1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m/>
    <n v="1378714687"/>
    <x v="520"/>
    <b v="0"/>
    <n v="3"/>
    <b v="0"/>
    <s v="games/video games"/>
    <n v="1.6666666666666668E-3"/>
    <n v="17.666666666666668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m/>
    <n v="1456764095"/>
    <x v="520"/>
    <b v="0"/>
    <n v="4"/>
    <b v="0"/>
    <s v="games/video games"/>
    <n v="1.325E-3"/>
    <n v="44.63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m/>
    <n v="1334089208"/>
    <x v="520"/>
    <b v="0"/>
    <n v="10"/>
    <b v="0"/>
    <s v="games/video games"/>
    <n v="3.5704000000000004E-4"/>
    <n v="8.3000000000000007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m/>
    <n v="1448461313"/>
    <x v="520"/>
    <b v="0"/>
    <n v="8"/>
    <b v="0"/>
    <s v="games/video games"/>
    <n v="8.3000000000000004E-2"/>
    <n v="13.6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m/>
    <n v="1394078379"/>
    <x v="520"/>
    <b v="0"/>
    <n v="3"/>
    <b v="0"/>
    <s v="games/video games"/>
    <n v="2.4222222222222221E-2"/>
    <n v="1.6666666666666667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m/>
    <n v="1395687664"/>
    <x v="520"/>
    <b v="0"/>
    <n v="1"/>
    <b v="0"/>
    <s v="games/video games"/>
    <n v="2.3809523809523812E-3"/>
    <n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m/>
    <n v="1315947400"/>
    <x v="5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m/>
    <n v="1455315916"/>
    <x v="520"/>
    <b v="0"/>
    <n v="5"/>
    <b v="0"/>
    <s v="games/video games"/>
    <n v="1.16E-4"/>
    <n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m/>
    <n v="1368723225"/>
    <x v="520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m/>
    <n v="1395318848"/>
    <x v="520"/>
    <b v="0"/>
    <n v="3"/>
    <b v="0"/>
    <s v="games/video games"/>
    <n v="2.2000000000000001E-3"/>
    <n v="141.66666666666666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m/>
    <n v="1427817651"/>
    <x v="520"/>
    <b v="0"/>
    <n v="7"/>
    <b v="0"/>
    <s v="games/mobile games"/>
    <n v="4.7222222222222223E-3"/>
    <n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m/>
    <n v="1438009130"/>
    <x v="52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m/>
    <n v="1465890694"/>
    <x v="520"/>
    <b v="0"/>
    <n v="2"/>
    <b v="0"/>
    <s v="games/mobile games"/>
    <n v="5.0000000000000001E-3"/>
    <n v="292.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m/>
    <n v="1413318600"/>
    <x v="520"/>
    <b v="0"/>
    <n v="23"/>
    <b v="0"/>
    <s v="games/mobile games"/>
    <n v="1.6714285714285713E-2"/>
    <n v="4.3478260869565216E-2"/>
    <x v="6"/>
    <s v="mobile games"/>
  </r>
  <r>
    <n v="1128"/>
    <s v="Flying Turds"/>
    <s v="#havingfunFTW"/>
    <n v="1000"/>
    <n v="1"/>
    <x v="2"/>
    <s v="GB"/>
    <s v="GBP"/>
    <n v="1407425717"/>
    <m/>
    <n v="1404833717"/>
    <x v="520"/>
    <b v="0"/>
    <n v="1"/>
    <b v="0"/>
    <s v="games/mobile games"/>
    <n v="1E-3"/>
    <n v="2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m/>
    <n v="1462515693"/>
    <x v="520"/>
    <b v="0"/>
    <n v="2"/>
    <b v="0"/>
    <s v="games/mobile games"/>
    <n v="1.0499999999999999E-3"/>
    <n v="5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m/>
    <n v="1411775700"/>
    <x v="520"/>
    <b v="0"/>
    <n v="3"/>
    <b v="0"/>
    <s v="games/mobile games"/>
    <n v="2.2000000000000001E-3"/>
    <n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m/>
    <n v="1448401668"/>
    <x v="52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m/>
    <n v="1480646771"/>
    <x v="520"/>
    <b v="0"/>
    <n v="13"/>
    <b v="0"/>
    <s v="games/mobile games"/>
    <n v="0.14380000000000001"/>
    <n v="1.538461538461538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m/>
    <n v="1404207981"/>
    <x v="520"/>
    <b v="0"/>
    <n v="1"/>
    <b v="0"/>
    <s v="games/mobile games"/>
    <n v="6.6666666666666671E-3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m/>
    <n v="1416034228"/>
    <x v="520"/>
    <b v="0"/>
    <n v="1"/>
    <b v="0"/>
    <s v="games/mobile games"/>
    <n v="4.0000000000000003E-5"/>
    <n v="5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m/>
    <n v="1467935094"/>
    <x v="520"/>
    <b v="0"/>
    <n v="1"/>
    <b v="0"/>
    <s v="games/mobile games"/>
    <n v="0.05"/>
    <n v="27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m/>
    <n v="1447949229"/>
    <x v="520"/>
    <b v="0"/>
    <n v="6"/>
    <b v="0"/>
    <s v="games/mobile games"/>
    <n v="6.4439140811455853E-2"/>
    <n v="1645.8333333333333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m/>
    <n v="1458848421"/>
    <x v="520"/>
    <b v="0"/>
    <n v="39"/>
    <b v="0"/>
    <s v="games/mobile games"/>
    <n v="0.39500000000000002"/>
    <n v="3.20512820512820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m/>
    <n v="1483307131"/>
    <x v="520"/>
    <b v="0"/>
    <n v="4"/>
    <b v="0"/>
    <s v="games/mobile games"/>
    <n v="3.5714285714285713E-3"/>
    <n v="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m/>
    <n v="1417508426"/>
    <x v="520"/>
    <b v="0"/>
    <n v="1"/>
    <b v="0"/>
    <s v="games/mobile games"/>
    <n v="6.2500000000000001E-4"/>
    <n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m/>
    <n v="1436267121"/>
    <x v="52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m/>
    <n v="1433868450"/>
    <x v="52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m/>
    <n v="1421539727"/>
    <x v="52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m/>
    <n v="1447735126"/>
    <x v="520"/>
    <b v="0"/>
    <n v="8"/>
    <b v="0"/>
    <s v="games/mobile games"/>
    <n v="4.1333333333333335E-3"/>
    <n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m/>
    <n v="1427689320"/>
    <x v="5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m/>
    <n v="1407088592"/>
    <x v="520"/>
    <b v="0"/>
    <n v="1"/>
    <b v="0"/>
    <s v="food/food trucks"/>
    <n v="1.25E-3"/>
    <n v="53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m/>
    <n v="1395787973"/>
    <x v="520"/>
    <b v="0"/>
    <n v="12"/>
    <b v="0"/>
    <s v="food/food trucks"/>
    <n v="8.8333333333333333E-2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m/>
    <n v="1408576783"/>
    <x v="520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m/>
    <n v="1477973181"/>
    <x v="520"/>
    <b v="0"/>
    <n v="3"/>
    <b v="0"/>
    <s v="food/food trucks"/>
    <n v="4.8666666666666667E-3"/>
    <n v="25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m/>
    <n v="1463504566"/>
    <x v="520"/>
    <b v="0"/>
    <n v="2"/>
    <b v="0"/>
    <s v="food/food trucks"/>
    <n v="1.5E-3"/>
    <n v="12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m/>
    <n v="1447109675"/>
    <x v="520"/>
    <b v="0"/>
    <n v="6"/>
    <b v="0"/>
    <s v="food/food trucks"/>
    <n v="0.1008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m/>
    <n v="1439000863"/>
    <x v="520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m/>
    <n v="1429117312"/>
    <x v="520"/>
    <b v="0"/>
    <n v="15"/>
    <b v="0"/>
    <s v="food/food trucks"/>
    <n v="5.6937500000000002E-2"/>
    <n v="3.3333333333333335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m/>
    <n v="1432055305"/>
    <x v="520"/>
    <b v="0"/>
    <n v="1"/>
    <b v="0"/>
    <s v="food/food trucks"/>
    <n v="6.2500000000000003E-3"/>
    <n v="3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m/>
    <n v="1438915006"/>
    <x v="520"/>
    <b v="0"/>
    <n v="3"/>
    <b v="0"/>
    <s v="food/food trucks"/>
    <n v="6.5000000000000002E-2"/>
    <n v="62.6666666666666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m/>
    <n v="1405448408"/>
    <x v="520"/>
    <b v="0"/>
    <n v="8"/>
    <b v="0"/>
    <s v="food/food trucks"/>
    <n v="7.5199999999999998E-3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m/>
    <n v="1422150162"/>
    <x v="520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m/>
    <n v="1412607880"/>
    <x v="520"/>
    <b v="0"/>
    <n v="3"/>
    <b v="0"/>
    <s v="food/food trucks"/>
    <n v="1.5100000000000001E-2"/>
    <n v="11.66666666666666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m/>
    <n v="1415499128"/>
    <x v="520"/>
    <b v="0"/>
    <n v="3"/>
    <b v="0"/>
    <s v="food/food trucks"/>
    <n v="4.6666666666666671E-3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m/>
    <n v="1433006765"/>
    <x v="52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m/>
    <n v="1424922186"/>
    <x v="520"/>
    <b v="0"/>
    <n v="19"/>
    <b v="0"/>
    <s v="food/food trucks"/>
    <n v="3.85E-2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m/>
    <n v="1430233589"/>
    <x v="520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m/>
    <n v="1408983864"/>
    <x v="520"/>
    <b v="0"/>
    <n v="2"/>
    <b v="0"/>
    <s v="food/food trucks"/>
    <n v="5.8333333333333338E-4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m/>
    <n v="1405012920"/>
    <x v="5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m/>
    <n v="1463678582"/>
    <x v="520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m/>
    <n v="1401685730"/>
    <x v="520"/>
    <b v="0"/>
    <n v="25"/>
    <b v="0"/>
    <s v="food/food trucks"/>
    <n v="0.20705000000000001"/>
    <n v="114.84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m/>
    <n v="1432640342"/>
    <x v="520"/>
    <b v="0"/>
    <n v="8"/>
    <b v="0"/>
    <s v="food/food trucks"/>
    <n v="0.19139999999999999"/>
    <n v="122.3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m/>
    <n v="1407865095"/>
    <x v="520"/>
    <b v="0"/>
    <n v="16"/>
    <b v="0"/>
    <s v="food/food trucks"/>
    <n v="1.6316666666666667E-2"/>
    <n v="63.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m/>
    <n v="1471915065"/>
    <x v="520"/>
    <b v="0"/>
    <n v="3"/>
    <b v="0"/>
    <s v="food/food trucks"/>
    <n v="5.6666666666666664E-2"/>
    <n v="5.666666666666667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m/>
    <n v="1422001763"/>
    <x v="520"/>
    <b v="0"/>
    <n v="3"/>
    <b v="0"/>
    <s v="food/food trucks"/>
    <n v="1.6999999999999999E-3"/>
    <n v="33.33333333333333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m/>
    <n v="1430429171"/>
    <x v="520"/>
    <b v="0"/>
    <n v="2"/>
    <b v="0"/>
    <s v="food/food trucks"/>
    <n v="4.0000000000000001E-3"/>
    <n v="12.5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m/>
    <n v="1414351127"/>
    <x v="520"/>
    <b v="0"/>
    <n v="1"/>
    <b v="0"/>
    <s v="food/food trucks"/>
    <n v="1E-3"/>
    <n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m/>
    <n v="1405959752"/>
    <x v="520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m/>
    <n v="1435552057"/>
    <x v="520"/>
    <b v="0"/>
    <n v="1"/>
    <b v="0"/>
    <s v="food/food trucks"/>
    <n v="2.4000000000000001E-4"/>
    <n v="886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m/>
    <n v="1460146327"/>
    <x v="520"/>
    <b v="0"/>
    <n v="19"/>
    <b v="0"/>
    <s v="food/food trucks"/>
    <n v="5.906666666666667E-2"/>
    <n v="30.78947368421052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m/>
    <n v="1434389339"/>
    <x v="520"/>
    <b v="0"/>
    <n v="9"/>
    <b v="0"/>
    <s v="food/food trucks"/>
    <n v="2.9250000000000002E-2"/>
    <n v="1.111111111111111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m/>
    <n v="1484094498"/>
    <x v="520"/>
    <b v="0"/>
    <n v="1"/>
    <b v="0"/>
    <s v="food/food trucks"/>
    <n v="5.7142857142857142E-5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m/>
    <n v="1410796296"/>
    <x v="520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m/>
    <n v="1405633452"/>
    <x v="520"/>
    <b v="0"/>
    <n v="1"/>
    <b v="0"/>
    <s v="food/food trucks"/>
    <n v="6.666666666666667E-5"/>
    <n v="32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m/>
    <n v="1443460627"/>
    <x v="520"/>
    <b v="0"/>
    <n v="5"/>
    <b v="0"/>
    <s v="food/food trucks"/>
    <n v="5.3333333333333337E-2"/>
    <n v="117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m/>
    <n v="1400786514"/>
    <x v="520"/>
    <b v="0"/>
    <n v="85"/>
    <b v="0"/>
    <s v="food/food trucks"/>
    <n v="0.11749999999999999"/>
    <n v="4.7058823529411764E-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m/>
    <n v="1422605321"/>
    <x v="520"/>
    <b v="0"/>
    <n v="3"/>
    <b v="0"/>
    <s v="food/food trucks"/>
    <n v="8.0000000000000007E-5"/>
    <n v="14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m/>
    <n v="1482609088"/>
    <x v="520"/>
    <b v="0"/>
    <n v="4"/>
    <b v="0"/>
    <s v="food/food trucks"/>
    <n v="4.2000000000000003E-2"/>
    <n v="2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m/>
    <n v="1476391223"/>
    <x v="520"/>
    <b v="0"/>
    <n v="3"/>
    <b v="0"/>
    <s v="food/food trucks"/>
    <n v="0.04"/>
    <n v="7695.3333333333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m/>
    <n v="1483712611"/>
    <x v="520"/>
    <b v="0"/>
    <n v="375"/>
    <b v="1"/>
    <s v="photography/photobooks"/>
    <n v="1.0493636363636363"/>
    <n v="35.14666666666666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m/>
    <n v="1430945149"/>
    <x v="520"/>
    <b v="0"/>
    <n v="111"/>
    <b v="1"/>
    <s v="photography/photobooks"/>
    <n v="1.0544"/>
    <n v="72.117117117117118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m/>
    <n v="1430340195"/>
    <x v="520"/>
    <b v="0"/>
    <n v="123"/>
    <b v="1"/>
    <s v="photography/photobooks"/>
    <n v="1.0673333333333332"/>
    <n v="74.07317073170732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m/>
    <n v="1429133323"/>
    <x v="520"/>
    <b v="0"/>
    <n v="70"/>
    <b v="1"/>
    <s v="photography/photobooks"/>
    <n v="1.0412571428571429"/>
    <n v="45.87142857142857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m/>
    <n v="1481129340"/>
    <x v="520"/>
    <b v="0"/>
    <n v="85"/>
    <b v="1"/>
    <s v="photography/photobooks"/>
    <n v="1.6054999999999999"/>
    <n v="114.1176470588235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m/>
    <n v="1465428595"/>
    <x v="520"/>
    <b v="0"/>
    <n v="86"/>
    <b v="1"/>
    <s v="photography/photobooks"/>
    <n v="1.0777777777777777"/>
    <n v="7.848837209302325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m/>
    <n v="1406908725"/>
    <x v="520"/>
    <b v="0"/>
    <n v="13"/>
    <b v="1"/>
    <s v="photography/photobooks"/>
    <n v="1.35"/>
    <n v="226.5384615384615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m/>
    <n v="1455892160"/>
    <x v="520"/>
    <b v="0"/>
    <n v="33"/>
    <b v="1"/>
    <s v="photography/photobooks"/>
    <n v="1.0907407407407408"/>
    <n v="8.787878787878787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m/>
    <n v="1484222978"/>
    <x v="520"/>
    <b v="0"/>
    <n v="15"/>
    <b v="1"/>
    <s v="photography/photobooks"/>
    <n v="2.9"/>
    <n v="1455.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m/>
    <n v="1455043053"/>
    <x v="520"/>
    <b v="0"/>
    <n v="273"/>
    <b v="1"/>
    <s v="photography/photobooks"/>
    <n v="1.0395714285714286"/>
    <n v="147.5457875457875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m/>
    <n v="1425901379"/>
    <x v="520"/>
    <b v="0"/>
    <n v="714"/>
    <b v="1"/>
    <s v="photography/photobooks"/>
    <n v="3.2223999999999999"/>
    <n v="18.90756302521008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m/>
    <n v="1445415653"/>
    <x v="520"/>
    <b v="0"/>
    <n v="170"/>
    <b v="1"/>
    <s v="photography/photobooks"/>
    <n v="1.35"/>
    <n v="230.2176470588235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m/>
    <n v="1447875539"/>
    <x v="520"/>
    <b v="0"/>
    <n v="512"/>
    <b v="1"/>
    <s v="photography/photobooks"/>
    <n v="2.6991034482758622"/>
    <n v="74.207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m/>
    <n v="1463155034"/>
    <x v="520"/>
    <b v="0"/>
    <n v="314"/>
    <b v="1"/>
    <s v="photography/photobooks"/>
    <n v="2.5329333333333333"/>
    <n v="29.04777070063694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m/>
    <n v="1448463086"/>
    <x v="520"/>
    <b v="0"/>
    <n v="167"/>
    <b v="1"/>
    <s v="photography/photobooks"/>
    <n v="2.6059999999999999"/>
    <n v="16.12574850299401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m/>
    <n v="1433615400"/>
    <x v="520"/>
    <b v="0"/>
    <n v="9"/>
    <b v="1"/>
    <s v="photography/photobooks"/>
    <n v="1.0131677953348381"/>
    <n v="669.8888888888889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m/>
    <n v="1427369256"/>
    <x v="520"/>
    <b v="0"/>
    <n v="103"/>
    <b v="1"/>
    <s v="photography/photobooks"/>
    <n v="1.2560416666666667"/>
    <n v="59.672524271844665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m/>
    <n v="1466001246"/>
    <x v="520"/>
    <b v="0"/>
    <n v="111"/>
    <b v="1"/>
    <s v="photography/photobooks"/>
    <n v="1.0243783333333334"/>
    <n v="448.7477477477477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m/>
    <n v="1432796154"/>
    <x v="520"/>
    <b v="0"/>
    <n v="271"/>
    <b v="1"/>
    <s v="photography/photobooks"/>
    <n v="1.99244"/>
    <n v="61.62361623616236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m/>
    <n v="1430491527"/>
    <x v="520"/>
    <b v="0"/>
    <n v="101"/>
    <b v="1"/>
    <s v="photography/photobooks"/>
    <n v="1.0245398773006136"/>
    <n v="132.5049504950495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m/>
    <n v="1445363833"/>
    <x v="520"/>
    <b v="0"/>
    <n v="57"/>
    <b v="1"/>
    <s v="photography/photobooks"/>
    <n v="1.0294615384615384"/>
    <n v="230.0350877192982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m/>
    <n v="1431605351"/>
    <x v="520"/>
    <b v="0"/>
    <n v="62"/>
    <b v="1"/>
    <s v="photography/photobooks"/>
    <n v="1.0086153846153847"/>
    <n v="16.69354838709677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m/>
    <n v="1486406253"/>
    <x v="520"/>
    <b v="0"/>
    <n v="32"/>
    <b v="1"/>
    <s v="photography/photobooks"/>
    <n v="1.1499999999999999"/>
    <n v="543.62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m/>
    <n v="1456827573"/>
    <x v="520"/>
    <b v="0"/>
    <n v="141"/>
    <b v="1"/>
    <s v="photography/photobooks"/>
    <n v="1.0416766467065868"/>
    <n v="110.141843971631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m/>
    <n v="1456246864"/>
    <x v="520"/>
    <b v="0"/>
    <n v="75"/>
    <b v="1"/>
    <s v="photography/photobooks"/>
    <n v="1.5529999999999999"/>
    <n v="84.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m/>
    <n v="1485461905"/>
    <x v="520"/>
    <b v="0"/>
    <n v="46"/>
    <b v="1"/>
    <s v="photography/photobooks"/>
    <n v="1.06"/>
    <n v="1105.7173913043478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m/>
    <n v="1431124572"/>
    <x v="520"/>
    <b v="0"/>
    <n v="103"/>
    <b v="1"/>
    <s v="photography/photobooks"/>
    <n v="2.5431499999999998"/>
    <n v="9.8155339805825239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m/>
    <n v="1464209261"/>
    <x v="520"/>
    <b v="0"/>
    <n v="6"/>
    <b v="1"/>
    <s v="photography/photobooks"/>
    <n v="1.0109999999999999"/>
    <n v="537.6666666666666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m/>
    <n v="1447195695"/>
    <x v="520"/>
    <b v="0"/>
    <n v="83"/>
    <b v="1"/>
    <s v="photography/photobooks"/>
    <n v="1.2904"/>
    <n v="80.06024096385542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m/>
    <n v="1482862100"/>
    <x v="520"/>
    <b v="0"/>
    <n v="108"/>
    <b v="1"/>
    <s v="photography/photobooks"/>
    <n v="1.0223076923076924"/>
    <n v="24.407407407407408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m/>
    <n v="1428696605"/>
    <x v="520"/>
    <b v="0"/>
    <n v="25"/>
    <b v="1"/>
    <s v="photography/photobooks"/>
    <n v="1.3180000000000001"/>
    <n v="1572.160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m/>
    <n v="1398895756"/>
    <x v="520"/>
    <b v="0"/>
    <n v="549"/>
    <b v="1"/>
    <s v="photography/photobooks"/>
    <n v="7.8608020000000005"/>
    <n v="37.154826958105645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m/>
    <n v="1441032457"/>
    <x v="520"/>
    <b v="0"/>
    <n v="222"/>
    <b v="1"/>
    <s v="photography/photobooks"/>
    <n v="1.4570000000000001"/>
    <n v="122.47297297297297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m/>
    <n v="1465932340"/>
    <x v="520"/>
    <b v="0"/>
    <n v="183"/>
    <b v="1"/>
    <s v="photography/photobooks"/>
    <n v="1.026"/>
    <n v="84.72677595628415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m/>
    <n v="1443714800"/>
    <x v="520"/>
    <b v="0"/>
    <n v="89"/>
    <b v="1"/>
    <s v="photography/photobooks"/>
    <n v="1.7227777777777777"/>
    <n v="292.40449438202245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m/>
    <n v="1474369513"/>
    <x v="520"/>
    <b v="0"/>
    <n v="253"/>
    <b v="1"/>
    <s v="photography/photobooks"/>
    <n v="1.5916819571865444"/>
    <n v="61.52173913043478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m/>
    <n v="1437923112"/>
    <x v="520"/>
    <b v="0"/>
    <n v="140"/>
    <b v="1"/>
    <s v="photography/photobooks"/>
    <n v="1.0376666666666667"/>
    <n v="17.507214285714287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m/>
    <n v="1478431488"/>
    <x v="520"/>
    <b v="0"/>
    <n v="103"/>
    <b v="1"/>
    <s v="photography/photobooks"/>
    <n v="1.1140954545454547"/>
    <n v="108.88349514563107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m/>
    <n v="1456852647"/>
    <x v="520"/>
    <b v="0"/>
    <n v="138"/>
    <b v="1"/>
    <s v="photography/photobooks"/>
    <n v="2.80375"/>
    <n v="160.84782608695653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m/>
    <n v="1476159309"/>
    <x v="520"/>
    <b v="0"/>
    <n v="191"/>
    <b v="1"/>
    <s v="photography/photobooks"/>
    <n v="1.1210606060606061"/>
    <n v="5.549738219895288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m/>
    <n v="1396876302"/>
    <x v="520"/>
    <b v="0"/>
    <n v="18"/>
    <b v="0"/>
    <s v="music/world music"/>
    <n v="7.0666666666666669E-2"/>
    <n v="7.33333333333333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m/>
    <n v="1377294278"/>
    <x v="520"/>
    <b v="0"/>
    <n v="3"/>
    <b v="0"/>
    <s v="music/world music"/>
    <n v="4.3999999999999997E-2"/>
    <n v="645.66666666666663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m/>
    <n v="1395089981"/>
    <x v="520"/>
    <b v="0"/>
    <n v="40"/>
    <b v="0"/>
    <s v="music/world music"/>
    <n v="3.8739999999999997E-2"/>
    <n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m/>
    <n v="1404770616"/>
    <x v="52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m/>
    <n v="1312047008"/>
    <x v="520"/>
    <b v="0"/>
    <n v="24"/>
    <b v="0"/>
    <s v="music/world music"/>
    <n v="0.29299999999999998"/>
    <n v="1.041666666666666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m/>
    <n v="1331982127"/>
    <x v="520"/>
    <b v="0"/>
    <n v="1"/>
    <b v="0"/>
    <s v="music/world music"/>
    <n v="9.0909090909090905E-3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m/>
    <n v="1295997630"/>
    <x v="52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m/>
    <n v="1436394968"/>
    <x v="52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m/>
    <n v="1377030070"/>
    <x v="520"/>
    <b v="0"/>
    <n v="1"/>
    <b v="0"/>
    <s v="music/world music"/>
    <n v="8.0000000000000002E-3"/>
    <n v="116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m/>
    <n v="1328049974"/>
    <x v="520"/>
    <b v="0"/>
    <n v="6"/>
    <b v="0"/>
    <s v="music/world music"/>
    <n v="0.11600000000000001"/>
    <n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m/>
    <n v="1420311342"/>
    <x v="520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m/>
    <n v="1383621299"/>
    <x v="520"/>
    <b v="0"/>
    <n v="6"/>
    <b v="0"/>
    <s v="music/world music"/>
    <n v="2.787363950092912E-2"/>
    <n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m/>
    <n v="1342801164"/>
    <x v="52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m/>
    <n v="1344062865"/>
    <x v="520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m/>
    <n v="1310049536"/>
    <x v="520"/>
    <b v="0"/>
    <n v="3"/>
    <b v="0"/>
    <s v="music/world music"/>
    <n v="0.17799999999999999"/>
    <n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m/>
    <n v="1323212767"/>
    <x v="520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m/>
    <n v="1368579457"/>
    <x v="520"/>
    <b v="0"/>
    <n v="8"/>
    <b v="0"/>
    <s v="music/world music"/>
    <n v="3.0124999999999999E-2"/>
    <n v="317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m/>
    <n v="1413057980"/>
    <x v="520"/>
    <b v="0"/>
    <n v="34"/>
    <b v="0"/>
    <s v="music/world music"/>
    <n v="0.50739999999999996"/>
    <n v="0.147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m/>
    <n v="1314417502"/>
    <x v="520"/>
    <b v="0"/>
    <n v="1"/>
    <b v="0"/>
    <s v="music/world music"/>
    <n v="5.4884742041712408E-3"/>
    <n v="169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m/>
    <n v="1304888771"/>
    <x v="520"/>
    <b v="0"/>
    <n v="38"/>
    <b v="0"/>
    <s v="music/world music"/>
    <n v="0.14091666666666666"/>
    <n v="54.631578947368418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m/>
    <n v="1363981723"/>
    <x v="520"/>
    <b v="1"/>
    <n v="45"/>
    <b v="1"/>
    <s v="music/rock"/>
    <n v="1.038"/>
    <n v="53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m/>
    <n v="1400163834"/>
    <x v="520"/>
    <b v="1"/>
    <n v="17"/>
    <b v="1"/>
    <s v="music/rock"/>
    <n v="1.2024999999999999"/>
    <n v="137.6470588235294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m/>
    <n v="1319245349"/>
    <x v="520"/>
    <b v="1"/>
    <n v="31"/>
    <b v="1"/>
    <s v="music/rock"/>
    <n v="1.17"/>
    <n v="137.9032258064516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m/>
    <n v="1365231655"/>
    <x v="520"/>
    <b v="1"/>
    <n v="50"/>
    <b v="1"/>
    <s v="music/rock"/>
    <n v="1.2214285714285715"/>
    <n v="75.819999999999993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m/>
    <n v="1399563953"/>
    <x v="520"/>
    <b v="1"/>
    <n v="59"/>
    <b v="1"/>
    <s v="music/rock"/>
    <n v="1.5164"/>
    <n v="88.50847457627118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m/>
    <n v="1339091211"/>
    <x v="520"/>
    <b v="1"/>
    <n v="81"/>
    <b v="1"/>
    <s v="music/rock"/>
    <n v="1.0444"/>
    <n v="741.3086419753086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m/>
    <n v="1406129131"/>
    <x v="520"/>
    <b v="1"/>
    <n v="508"/>
    <b v="1"/>
    <s v="music/rock"/>
    <n v="2.0015333333333332"/>
    <n v="12.023622047244094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m/>
    <n v="1311795167"/>
    <x v="520"/>
    <b v="1"/>
    <n v="74"/>
    <b v="1"/>
    <s v="music/rock"/>
    <n v="1.018"/>
    <n v="65.10810810810811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m/>
    <n v="1380238969"/>
    <x v="520"/>
    <b v="1"/>
    <n v="141"/>
    <b v="1"/>
    <s v="music/rock"/>
    <n v="1.3765714285714286"/>
    <n v="215.484539007092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m/>
    <n v="1407178107"/>
    <x v="520"/>
    <b v="1"/>
    <n v="711"/>
    <b v="1"/>
    <s v="music/rock"/>
    <n v="3038.3319999999999"/>
    <n v="18.73839662447257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m/>
    <n v="1288968886"/>
    <x v="520"/>
    <b v="1"/>
    <n v="141"/>
    <b v="1"/>
    <s v="music/rock"/>
    <n v="1.9885074626865671"/>
    <n v="43.05673758865248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m/>
    <n v="1383337052"/>
    <x v="520"/>
    <b v="1"/>
    <n v="109"/>
    <b v="1"/>
    <s v="music/rock"/>
    <n v="2.0236666666666667"/>
    <n v="324.6709174311926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m/>
    <n v="1326492231"/>
    <x v="520"/>
    <b v="1"/>
    <n v="361"/>
    <b v="1"/>
    <s v="music/rock"/>
    <n v="1.1796376666666666"/>
    <n v="44.90304709141274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m/>
    <n v="1297562590"/>
    <x v="520"/>
    <b v="1"/>
    <n v="176"/>
    <b v="1"/>
    <s v="music/rock"/>
    <n v="2.9472727272727273"/>
    <n v="145.3270454545454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m/>
    <n v="1375368012"/>
    <x v="520"/>
    <b v="1"/>
    <n v="670"/>
    <b v="1"/>
    <s v="music/rock"/>
    <n v="2.1314633333333335"/>
    <n v="3.889552238805970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m/>
    <n v="1399504664"/>
    <x v="520"/>
    <b v="1"/>
    <n v="96"/>
    <b v="1"/>
    <s v="music/rock"/>
    <n v="1.0424"/>
    <n v="39.07291666666666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m/>
    <n v="1390853620"/>
    <x v="520"/>
    <b v="1"/>
    <n v="74"/>
    <b v="1"/>
    <s v="music/rock"/>
    <n v="1.1366666666666667"/>
    <n v="27.36486486486486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m/>
    <n v="1388391227"/>
    <x v="520"/>
    <b v="1"/>
    <n v="52"/>
    <b v="1"/>
    <s v="music/rock"/>
    <n v="1.0125"/>
    <n v="156.7692307692307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m/>
    <n v="1389982692"/>
    <x v="520"/>
    <b v="1"/>
    <n v="105"/>
    <b v="1"/>
    <s v="music/rock"/>
    <n v="1.2541538461538462"/>
    <n v="17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m/>
    <n v="1393034470"/>
    <x v="520"/>
    <b v="1"/>
    <n v="41"/>
    <b v="1"/>
    <s v="music/rock"/>
    <n v="1.19"/>
    <n v="26.390243902439025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m/>
    <n v="1380556483"/>
    <x v="520"/>
    <b v="1"/>
    <n v="34"/>
    <b v="1"/>
    <s v="music/rock"/>
    <n v="1.6646153846153846"/>
    <n v="122.6520588235294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m/>
    <n v="1287071015"/>
    <x v="520"/>
    <b v="1"/>
    <n v="66"/>
    <b v="1"/>
    <s v="music/rock"/>
    <n v="1.1914771428571429"/>
    <n v="144.6212121212121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m/>
    <n v="1386882145"/>
    <x v="520"/>
    <b v="1"/>
    <n v="50"/>
    <b v="1"/>
    <s v="music/rock"/>
    <n v="1.0047368421052632"/>
    <n v="447.9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m/>
    <n v="1372082558"/>
    <x v="520"/>
    <b v="1"/>
    <n v="159"/>
    <b v="1"/>
    <s v="music/rock"/>
    <n v="1.018"/>
    <n v="88.05031446540880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m/>
    <n v="1377116247"/>
    <x v="520"/>
    <b v="1"/>
    <n v="182"/>
    <b v="1"/>
    <s v="music/rock"/>
    <n v="1.1666666666666667"/>
    <n v="112.230769230769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m/>
    <n v="1458157512"/>
    <x v="520"/>
    <b v="1"/>
    <n v="206"/>
    <b v="1"/>
    <s v="music/rock"/>
    <n v="1.0864893617021276"/>
    <n v="55.68932038834951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m/>
    <n v="1327523642"/>
    <x v="520"/>
    <b v="1"/>
    <n v="169"/>
    <b v="1"/>
    <s v="music/rock"/>
    <n v="1.1472"/>
    <n v="45.177514792899409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m/>
    <n v="1381767859"/>
    <x v="520"/>
    <b v="1"/>
    <n v="31"/>
    <b v="1"/>
    <s v="music/rock"/>
    <n v="1.018"/>
    <n v="170.9677419354838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m/>
    <n v="1270576379"/>
    <x v="520"/>
    <b v="1"/>
    <n v="28"/>
    <b v="1"/>
    <s v="music/rock"/>
    <n v="1.06"/>
    <n v="147.8571428571428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m/>
    <n v="1406914291"/>
    <x v="520"/>
    <b v="1"/>
    <n v="54"/>
    <b v="1"/>
    <s v="music/rock"/>
    <n v="1.0349999999999999"/>
    <n v="717.4785185185184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m/>
    <n v="1343320425"/>
    <x v="520"/>
    <b v="1"/>
    <n v="467"/>
    <b v="1"/>
    <s v="music/rock"/>
    <n v="1.5497535999999998"/>
    <n v="52.07944325481798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m/>
    <n v="1372884587"/>
    <x v="520"/>
    <b v="1"/>
    <n v="389"/>
    <b v="1"/>
    <s v="music/rock"/>
    <n v="1.6214066666666667"/>
    <n v="8.053033419023137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m/>
    <n v="1247504047"/>
    <x v="520"/>
    <b v="1"/>
    <n v="68"/>
    <b v="1"/>
    <s v="music/rock"/>
    <n v="1.0442100000000001"/>
    <n v="234.0977941176470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m/>
    <n v="1343741347"/>
    <x v="520"/>
    <b v="1"/>
    <n v="413"/>
    <b v="1"/>
    <s v="music/rock"/>
    <n v="1.0612433333333333"/>
    <n v="24.38498789346246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m/>
    <n v="1401196766"/>
    <x v="520"/>
    <b v="1"/>
    <n v="190"/>
    <b v="1"/>
    <s v="music/rock"/>
    <n v="1.5493846153846154"/>
    <n v="72.96931578947368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m/>
    <n v="1392171770"/>
    <x v="520"/>
    <b v="1"/>
    <n v="189"/>
    <b v="1"/>
    <s v="music/rock"/>
    <n v="1.1077157238734421"/>
    <n v="88.02529100529099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m/>
    <n v="1291227054"/>
    <x v="520"/>
    <b v="1"/>
    <n v="130"/>
    <b v="1"/>
    <s v="music/rock"/>
    <n v="1.1091186666666666"/>
    <n v="59.61538461538461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m/>
    <n v="1373305836"/>
    <x v="520"/>
    <b v="1"/>
    <n v="74"/>
    <b v="1"/>
    <s v="music/rock"/>
    <n v="1.1071428571428572"/>
    <n v="250.5675675675675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m/>
    <n v="1383909855"/>
    <x v="520"/>
    <b v="1"/>
    <n v="274"/>
    <b v="1"/>
    <s v="music/rock"/>
    <n v="1.2361333333333333"/>
    <n v="7.702554744525547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m/>
    <n v="1360948389"/>
    <x v="520"/>
    <b v="1"/>
    <n v="22"/>
    <b v="1"/>
    <s v="music/rock"/>
    <n v="2.1105"/>
    <n v="91.81818181818181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m/>
    <n v="1481175482"/>
    <x v="520"/>
    <b v="0"/>
    <n v="31"/>
    <b v="1"/>
    <s v="theater/plays"/>
    <n v="1.01"/>
    <n v="65.5806451612903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m/>
    <n v="1433512775"/>
    <x v="520"/>
    <b v="0"/>
    <n v="63"/>
    <b v="1"/>
    <s v="theater/plays"/>
    <n v="1.0165"/>
    <n v="25.793650793650794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m/>
    <n v="1423041227"/>
    <x v="520"/>
    <b v="0"/>
    <n v="20"/>
    <b v="1"/>
    <s v="theater/plays"/>
    <n v="1.0833333333333333"/>
    <n v="30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m/>
    <n v="1428936856"/>
    <x v="520"/>
    <b v="0"/>
    <n v="25"/>
    <b v="1"/>
    <s v="theater/plays"/>
    <n v="2.42"/>
    <n v="160.7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m/>
    <n v="1468122163"/>
    <x v="520"/>
    <b v="0"/>
    <n v="61"/>
    <b v="1"/>
    <s v="theater/plays"/>
    <n v="1.0044999999999999"/>
    <n v="30.754098360655739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m/>
    <n v="1480907645"/>
    <x v="520"/>
    <b v="0"/>
    <n v="52"/>
    <b v="1"/>
    <s v="theater/plays"/>
    <n v="1.2506666666666666"/>
    <n v="73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m/>
    <n v="1427121931"/>
    <x v="520"/>
    <b v="0"/>
    <n v="86"/>
    <b v="1"/>
    <s v="theater/plays"/>
    <n v="1.0857142857142856"/>
    <n v="50.82558139534883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m/>
    <n v="1425224391"/>
    <x v="520"/>
    <b v="0"/>
    <n v="42"/>
    <b v="1"/>
    <s v="theater/plays"/>
    <n v="1.4570000000000001"/>
    <n v="44.52380952380952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m/>
    <n v="1441822828"/>
    <x v="520"/>
    <b v="0"/>
    <n v="52"/>
    <b v="1"/>
    <s v="theater/plays"/>
    <n v="1.1000000000000001"/>
    <n v="294.9038461538461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m/>
    <n v="1444927771"/>
    <x v="520"/>
    <b v="0"/>
    <n v="120"/>
    <b v="1"/>
    <s v="theater/plays"/>
    <n v="1.0223333333333333"/>
    <n v="5.08333333333333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m/>
    <n v="1443696797"/>
    <x v="520"/>
    <b v="0"/>
    <n v="22"/>
    <b v="1"/>
    <s v="theater/plays"/>
    <n v="1.22"/>
    <n v="115.8636363636363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m/>
    <n v="1435585497"/>
    <x v="520"/>
    <b v="0"/>
    <n v="64"/>
    <b v="1"/>
    <s v="theater/plays"/>
    <n v="1.0196000000000001"/>
    <n v="18.7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m/>
    <n v="1456189973"/>
    <x v="520"/>
    <b v="0"/>
    <n v="23"/>
    <b v="1"/>
    <s v="theater/plays"/>
    <n v="1.411764705882353"/>
    <n v="952.3913043478261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m/>
    <n v="1459533358"/>
    <x v="520"/>
    <b v="0"/>
    <n v="238"/>
    <b v="1"/>
    <s v="theater/plays"/>
    <n v="1.0952500000000001"/>
    <n v="8.794117647058824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m/>
    <n v="1459268432"/>
    <x v="520"/>
    <b v="0"/>
    <n v="33"/>
    <b v="1"/>
    <s v="theater/plays"/>
    <n v="1.0465"/>
    <n v="131.515151515151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m/>
    <n v="1434310359"/>
    <x v="520"/>
    <b v="0"/>
    <n v="32"/>
    <b v="1"/>
    <s v="theater/plays"/>
    <n v="1.24"/>
    <n v="126.5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m/>
    <n v="1461427938"/>
    <x v="520"/>
    <b v="0"/>
    <n v="24"/>
    <b v="1"/>
    <s v="theater/plays"/>
    <n v="1.35"/>
    <n v="85.6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m/>
    <n v="1436551178"/>
    <x v="520"/>
    <b v="0"/>
    <n v="29"/>
    <b v="1"/>
    <s v="theater/plays"/>
    <n v="1.0275000000000001"/>
    <n v="86.2068965517241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m/>
    <n v="1477963411"/>
    <x v="520"/>
    <b v="0"/>
    <n v="50"/>
    <b v="1"/>
    <s v="theater/plays"/>
    <n v="1"/>
    <n v="91.182600000000008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m/>
    <n v="1468578920"/>
    <x v="520"/>
    <b v="0"/>
    <n v="108"/>
    <b v="1"/>
    <s v="theater/plays"/>
    <n v="1.3026085714285716"/>
    <n v="146.768518518518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m/>
    <n v="1484196005"/>
    <x v="520"/>
    <b v="0"/>
    <n v="104"/>
    <b v="0"/>
    <s v="technology/wearables"/>
    <n v="0.39627499999999999"/>
    <n v="74.932692307692307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m/>
    <n v="1466611108"/>
    <x v="520"/>
    <b v="0"/>
    <n v="86"/>
    <b v="0"/>
    <s v="technology/wearables"/>
    <n v="0.25976666666666665"/>
    <n v="834.54651162790697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m/>
    <n v="1415098734"/>
    <x v="520"/>
    <b v="0"/>
    <n v="356"/>
    <b v="0"/>
    <s v="technology/wearables"/>
    <n v="0.65246363636363636"/>
    <n v="16.17134831460674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m/>
    <n v="1453118679"/>
    <x v="520"/>
    <b v="0"/>
    <n v="45"/>
    <b v="0"/>
    <s v="technology/wearables"/>
    <n v="0.11514000000000001"/>
    <n v="25.24444444444444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m/>
    <n v="1472481812"/>
    <x v="520"/>
    <b v="0"/>
    <n v="38"/>
    <b v="0"/>
    <s v="technology/wearables"/>
    <n v="0.11360000000000001"/>
    <n v="338.9210526315789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m/>
    <n v="1441919468"/>
    <x v="520"/>
    <b v="0"/>
    <n v="35"/>
    <b v="0"/>
    <s v="technology/wearables"/>
    <n v="1.1199130434782609"/>
    <n v="88.57142857142856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m/>
    <n v="1467734450"/>
    <x v="520"/>
    <b v="0"/>
    <n v="24"/>
    <b v="0"/>
    <s v="technology/wearables"/>
    <n v="0.155"/>
    <n v="3336.2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m/>
    <n v="1477509319"/>
    <x v="520"/>
    <b v="0"/>
    <n v="100"/>
    <b v="0"/>
    <s v="technology/wearables"/>
    <n v="0.32028000000000001"/>
    <n v="0.2800000000000000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m/>
    <n v="1426783922"/>
    <x v="520"/>
    <b v="0"/>
    <n v="1"/>
    <b v="0"/>
    <s v="technology/wearables"/>
    <n v="6.0869565217391303E-3"/>
    <n v="12446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m/>
    <n v="1454432514"/>
    <x v="520"/>
    <b v="0"/>
    <n v="122"/>
    <b v="0"/>
    <s v="technology/wearables"/>
    <n v="0.31114999999999998"/>
    <n v="16.62295081967213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m/>
    <n v="1471881860"/>
    <x v="520"/>
    <b v="0"/>
    <n v="11"/>
    <b v="0"/>
    <s v="technology/wearables"/>
    <n v="1.1266666666666666E-2"/>
    <n v="3673.09090909090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m/>
    <n v="1443700648"/>
    <x v="520"/>
    <b v="0"/>
    <n v="248"/>
    <b v="0"/>
    <s v="technology/wearables"/>
    <n v="0.40404000000000001"/>
    <n v="4.0322580645161289E-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m/>
    <n v="1453676709"/>
    <x v="520"/>
    <b v="0"/>
    <n v="1"/>
    <b v="0"/>
    <s v="technology/wearables"/>
    <n v="1.3333333333333333E-5"/>
    <n v="11467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m/>
    <n v="1464586746"/>
    <x v="520"/>
    <b v="0"/>
    <n v="19"/>
    <b v="0"/>
    <s v="technology/wearables"/>
    <n v="5.7334999999999997E-2"/>
    <n v="322.6315789473684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m/>
    <n v="1418346172"/>
    <x v="520"/>
    <b v="0"/>
    <n v="135"/>
    <b v="0"/>
    <s v="technology/wearables"/>
    <n v="0.15325"/>
    <n v="6.4888888888888889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m/>
    <n v="1403810965"/>
    <x v="520"/>
    <b v="0"/>
    <n v="9"/>
    <b v="0"/>
    <s v="technology/wearables"/>
    <n v="0.15103448275862069"/>
    <n v="55.88888888888888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m/>
    <n v="1480610046"/>
    <x v="520"/>
    <b v="0"/>
    <n v="3"/>
    <b v="0"/>
    <s v="technology/wearables"/>
    <n v="5.0299999999999997E-3"/>
    <n v="2006.333333333333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m/>
    <n v="1479923937"/>
    <x v="520"/>
    <b v="0"/>
    <n v="7"/>
    <b v="0"/>
    <s v="technology/wearables"/>
    <n v="1.3028138528138528E-2"/>
    <n v="15.14285714285714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m/>
    <n v="1429631125"/>
    <x v="520"/>
    <b v="0"/>
    <n v="4"/>
    <b v="0"/>
    <s v="technology/wearables"/>
    <n v="3.0285714285714286E-3"/>
    <n v="33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m/>
    <n v="1458665146"/>
    <x v="520"/>
    <b v="0"/>
    <n v="44"/>
    <b v="0"/>
    <s v="technology/wearables"/>
    <n v="8.8800000000000004E-2"/>
    <n v="111.81818181818181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m/>
    <n v="1473779552"/>
    <x v="520"/>
    <b v="0"/>
    <n v="90"/>
    <b v="0"/>
    <s v="technology/wearables"/>
    <n v="9.8400000000000001E-2"/>
    <n v="5.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m/>
    <n v="1480471435"/>
    <x v="520"/>
    <b v="0"/>
    <n v="8"/>
    <b v="0"/>
    <s v="technology/wearables"/>
    <n v="2.4299999999999999E-2"/>
    <n v="141.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m/>
    <n v="1417460428"/>
    <x v="520"/>
    <b v="0"/>
    <n v="11"/>
    <b v="0"/>
    <s v="technology/wearables"/>
    <n v="1.1299999999999999E-2"/>
    <n v="15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m/>
    <n v="1430324235"/>
    <x v="520"/>
    <b v="0"/>
    <n v="41"/>
    <b v="0"/>
    <s v="technology/wearables"/>
    <n v="3.5520833333333335E-2"/>
    <n v="42.63414634146341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m/>
    <n v="1472570734"/>
    <x v="520"/>
    <b v="0"/>
    <n v="15"/>
    <b v="0"/>
    <s v="technology/wearables"/>
    <n v="2.3306666666666667E-2"/>
    <n v="27.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m/>
    <n v="1414041545"/>
    <x v="520"/>
    <b v="0"/>
    <n v="9"/>
    <b v="0"/>
    <s v="technology/wearables"/>
    <n v="8.1600000000000006E-3"/>
    <n v="874.7777777777778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m/>
    <n v="1464763109"/>
    <x v="520"/>
    <b v="0"/>
    <n v="50"/>
    <b v="0"/>
    <s v="technology/wearables"/>
    <n v="0.22494285714285714"/>
    <n v="68.34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m/>
    <n v="1468843554"/>
    <x v="520"/>
    <b v="0"/>
    <n v="34"/>
    <b v="0"/>
    <s v="technology/wearables"/>
    <n v="1.3668E-2"/>
    <n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m/>
    <n v="1482888408"/>
    <x v="520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m/>
    <n v="1402886025"/>
    <x v="520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m/>
    <n v="1455129287"/>
    <x v="520"/>
    <b v="0"/>
    <n v="276"/>
    <b v="0"/>
    <s v="technology/wearables"/>
    <n v="0.10754135338345865"/>
    <n v="17.89855072463768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m/>
    <n v="1446762502"/>
    <x v="520"/>
    <b v="0"/>
    <n v="16"/>
    <b v="0"/>
    <s v="technology/wearables"/>
    <n v="0.1976"/>
    <n v="5309.18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m/>
    <n v="1415825028"/>
    <x v="520"/>
    <b v="0"/>
    <n v="224"/>
    <b v="0"/>
    <s v="technology/wearables"/>
    <n v="0.84946999999999995"/>
    <n v="110.2276785714285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m/>
    <n v="1485957079"/>
    <x v="520"/>
    <b v="0"/>
    <n v="140"/>
    <b v="0"/>
    <s v="technology/wearables"/>
    <n v="0.49381999999999998"/>
    <n v="7.078571428571428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m/>
    <n v="1435951033"/>
    <x v="520"/>
    <b v="0"/>
    <n v="15"/>
    <b v="0"/>
    <s v="technology/wearables"/>
    <n v="3.3033333333333331E-2"/>
    <n v="221.1333333333333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m/>
    <n v="1414164715"/>
    <x v="520"/>
    <b v="0"/>
    <n v="37"/>
    <b v="0"/>
    <s v="technology/wearables"/>
    <n v="6.6339999999999996E-2"/>
    <n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m/>
    <n v="1405520253"/>
    <x v="52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m/>
    <n v="1472569117"/>
    <x v="520"/>
    <b v="0"/>
    <n v="46"/>
    <b v="0"/>
    <s v="technology/wearables"/>
    <n v="0.7036"/>
    <n v="2.173913043478260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m/>
    <n v="1434569739"/>
    <x v="520"/>
    <b v="0"/>
    <n v="1"/>
    <b v="0"/>
    <s v="technology/wearables"/>
    <n v="2E-3"/>
    <n v="5114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m/>
    <n v="1466512683"/>
    <x v="520"/>
    <b v="0"/>
    <n v="323"/>
    <b v="0"/>
    <s v="technology/wearables"/>
    <n v="1.02298"/>
    <n v="17.54179566563467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m/>
    <n v="1464807439"/>
    <x v="520"/>
    <b v="0"/>
    <n v="139"/>
    <b v="1"/>
    <s v="publishing/nonfiction"/>
    <n v="3.7773333333333334"/>
    <n v="2.69784172661870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m/>
    <n v="1402342359"/>
    <x v="520"/>
    <b v="0"/>
    <n v="7"/>
    <b v="1"/>
    <s v="publishing/nonfiction"/>
    <n v="1.25"/>
    <n v="1031.285714285714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m/>
    <n v="1369705751"/>
    <x v="520"/>
    <b v="0"/>
    <n v="149"/>
    <b v="1"/>
    <s v="publishing/nonfiction"/>
    <n v="1.473265306122449"/>
    <n v="17.1476510067114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m/>
    <n v="1423149525"/>
    <x v="520"/>
    <b v="0"/>
    <n v="31"/>
    <b v="1"/>
    <s v="publishing/nonfiction"/>
    <n v="1.022"/>
    <n v="193.0645161290322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m/>
    <n v="1416485333"/>
    <x v="520"/>
    <b v="0"/>
    <n v="26"/>
    <b v="1"/>
    <s v="publishing/nonfiction"/>
    <n v="1.018723404255319"/>
    <n v="392.6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m/>
    <n v="1447055935"/>
    <x v="520"/>
    <b v="0"/>
    <n v="172"/>
    <b v="1"/>
    <s v="publishing/nonfiction"/>
    <n v="2.0419999999999998"/>
    <n v="30.24709302325581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m/>
    <n v="1448497134"/>
    <x v="520"/>
    <b v="0"/>
    <n v="78"/>
    <b v="1"/>
    <s v="publishing/nonfiction"/>
    <n v="1.0405"/>
    <n v="259.65384615384613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m/>
    <n v="1452707144"/>
    <x v="520"/>
    <b v="0"/>
    <n v="120"/>
    <b v="1"/>
    <s v="publishing/nonfiction"/>
    <n v="1.0126500000000001"/>
    <n v="113.4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m/>
    <n v="1436968366"/>
    <x v="520"/>
    <b v="0"/>
    <n v="227"/>
    <b v="1"/>
    <s v="publishing/nonfiction"/>
    <n v="1.3613999999999999"/>
    <n v="5.88546255506607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m/>
    <n v="1359946188"/>
    <x v="520"/>
    <b v="0"/>
    <n v="42"/>
    <b v="1"/>
    <s v="publishing/nonfiction"/>
    <n v="1.3360000000000001"/>
    <n v="37.21428571428571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m/>
    <n v="1463080979"/>
    <x v="520"/>
    <b v="0"/>
    <n v="64"/>
    <b v="1"/>
    <s v="publishing/nonfiction"/>
    <n v="1.3025"/>
    <n v="47.9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m/>
    <n v="1351663605"/>
    <x v="520"/>
    <b v="0"/>
    <n v="121"/>
    <b v="1"/>
    <s v="publishing/nonfiction"/>
    <n v="1.2267999999999999"/>
    <n v="51.368264462809918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m/>
    <n v="1370393760"/>
    <x v="520"/>
    <b v="0"/>
    <n v="87"/>
    <b v="1"/>
    <s v="publishing/nonfiction"/>
    <n v="1.8281058823529412"/>
    <n v="28.80459770114942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m/>
    <n v="1359587137"/>
    <x v="520"/>
    <b v="0"/>
    <n v="65"/>
    <b v="1"/>
    <s v="publishing/nonfiction"/>
    <n v="1.2529999999999999"/>
    <n v="51.5384615384615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m/>
    <n v="1306417323"/>
    <x v="520"/>
    <b v="0"/>
    <n v="49"/>
    <b v="1"/>
    <s v="publishing/nonfiction"/>
    <n v="1.1166666666666667"/>
    <n v="15.59183673469387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m/>
    <n v="1304623990"/>
    <x v="520"/>
    <b v="0"/>
    <n v="19"/>
    <b v="1"/>
    <s v="publishing/nonfiction"/>
    <n v="1.1575757575757575"/>
    <n v="136.7368421052631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m/>
    <n v="1341524220"/>
    <x v="520"/>
    <b v="0"/>
    <n v="81"/>
    <b v="1"/>
    <s v="publishing/nonfiction"/>
    <n v="1.732"/>
    <n v="93.32098765432098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m/>
    <n v="1400778772"/>
    <x v="520"/>
    <b v="0"/>
    <n v="264"/>
    <b v="1"/>
    <s v="publishing/nonfiction"/>
    <n v="1.2598333333333334"/>
    <n v="4.132575757575757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m/>
    <n v="1373408731"/>
    <x v="520"/>
    <b v="0"/>
    <n v="25"/>
    <b v="1"/>
    <s v="publishing/nonfiction"/>
    <n v="1.091"/>
    <n v="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m/>
    <n v="1453925727"/>
    <x v="520"/>
    <b v="0"/>
    <n v="5"/>
    <b v="1"/>
    <s v="publishing/nonfiction"/>
    <n v="1"/>
    <n v="9966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m/>
    <n v="1415464906"/>
    <x v="520"/>
    <b v="0"/>
    <n v="144"/>
    <b v="1"/>
    <s v="music/rock"/>
    <n v="1.1864285714285714"/>
    <n v="52.22222222222222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m/>
    <n v="1423935352"/>
    <x v="520"/>
    <b v="0"/>
    <n v="92"/>
    <b v="1"/>
    <s v="music/rock"/>
    <n v="1.0026666666666666"/>
    <n v="103.1161956521739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m/>
    <n v="1413158063"/>
    <x v="520"/>
    <b v="0"/>
    <n v="147"/>
    <b v="1"/>
    <s v="music/rock"/>
    <n v="1.2648920000000001"/>
    <n v="38.86394557823129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m/>
    <n v="1444867450"/>
    <x v="520"/>
    <b v="0"/>
    <n v="90"/>
    <b v="1"/>
    <s v="music/rock"/>
    <n v="1.1426000000000001"/>
    <n v="6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m/>
    <n v="1432269294"/>
    <x v="520"/>
    <b v="0"/>
    <n v="87"/>
    <b v="1"/>
    <s v="music/rock"/>
    <n v="1.107"/>
    <n v="391.8463218390804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m/>
    <n v="1394633746"/>
    <x v="520"/>
    <b v="0"/>
    <n v="406"/>
    <b v="1"/>
    <s v="music/rock"/>
    <n v="1.0534805315203954"/>
    <n v="3.830049261083743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m/>
    <n v="1380585890"/>
    <x v="520"/>
    <b v="0"/>
    <n v="20"/>
    <b v="1"/>
    <s v="music/rock"/>
    <n v="1.0366666666666666"/>
    <n v="374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m/>
    <n v="1428430342"/>
    <x v="520"/>
    <b v="0"/>
    <n v="70"/>
    <b v="1"/>
    <s v="music/rock"/>
    <n v="1.0708672667523933"/>
    <n v="8.857142857142857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m/>
    <n v="1339523132"/>
    <x v="520"/>
    <b v="0"/>
    <n v="16"/>
    <b v="1"/>
    <s v="music/rock"/>
    <n v="1.24"/>
    <n v="656.312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m/>
    <n v="1480546233"/>
    <x v="520"/>
    <b v="0"/>
    <n v="52"/>
    <b v="1"/>
    <s v="music/rock"/>
    <n v="1.0501"/>
    <n v="54.65384615384615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m/>
    <n v="1456285988"/>
    <x v="520"/>
    <b v="0"/>
    <n v="66"/>
    <b v="1"/>
    <s v="music/rock"/>
    <n v="1.8946666666666667"/>
    <n v="103.8333333333333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m/>
    <n v="1481852119"/>
    <x v="520"/>
    <b v="0"/>
    <n v="109"/>
    <b v="1"/>
    <s v="music/rock"/>
    <n v="1.7132499999999999"/>
    <n v="85.7064220183486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m/>
    <n v="1478189006"/>
    <x v="520"/>
    <b v="0"/>
    <n v="168"/>
    <b v="1"/>
    <s v="music/rock"/>
    <n v="2.5248648648648651"/>
    <n v="8.988095238095237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m/>
    <n v="1484198170"/>
    <x v="520"/>
    <b v="0"/>
    <n v="31"/>
    <b v="1"/>
    <s v="music/rock"/>
    <n v="1.1615384615384616"/>
    <n v="131.19354838709677"/>
    <x v="4"/>
    <s v="rock"/>
  </r>
  <r>
    <n v="1378"/>
    <s v="SIX BY SEVEN"/>
    <s v="A psychedelic post rock masterpiece!"/>
    <n v="2000"/>
    <n v="4067"/>
    <x v="0"/>
    <s v="GB"/>
    <s v="GBP"/>
    <n v="1470075210"/>
    <m/>
    <n v="1468779210"/>
    <x v="520"/>
    <b v="0"/>
    <n v="133"/>
    <b v="1"/>
    <s v="music/rock"/>
    <n v="2.0335000000000001"/>
    <n v="83.90977443609023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m/>
    <n v="1430912876"/>
    <x v="520"/>
    <b v="0"/>
    <n v="151"/>
    <b v="1"/>
    <s v="music/rock"/>
    <n v="1.1160000000000001"/>
    <n v="0.70198675496688745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m/>
    <n v="1431886706"/>
    <x v="520"/>
    <b v="0"/>
    <n v="5"/>
    <b v="1"/>
    <s v="music/rock"/>
    <n v="4.24"/>
    <n v="107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m/>
    <n v="1480396125"/>
    <x v="520"/>
    <b v="0"/>
    <n v="73"/>
    <b v="1"/>
    <s v="music/rock"/>
    <n v="1.071"/>
    <n v="114.3698630136986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m/>
    <n v="1365275536"/>
    <x v="520"/>
    <b v="0"/>
    <n v="148"/>
    <b v="1"/>
    <s v="music/rock"/>
    <n v="1.043625"/>
    <n v="31.574324324324323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m/>
    <n v="1480729678"/>
    <x v="520"/>
    <b v="0"/>
    <n v="93"/>
    <b v="1"/>
    <s v="music/rock"/>
    <n v="2.124090909090909"/>
    <n v="46.6989247311827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m/>
    <n v="1433525922"/>
    <x v="520"/>
    <b v="0"/>
    <n v="63"/>
    <b v="1"/>
    <s v="music/rock"/>
    <n v="1.2408571428571429"/>
    <n v="140.1982539682539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m/>
    <n v="1457109121"/>
    <x v="520"/>
    <b v="0"/>
    <n v="134"/>
    <b v="1"/>
    <s v="music/rock"/>
    <n v="1.10406125"/>
    <n v="6.5298507462686564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m/>
    <n v="1435591889"/>
    <x v="520"/>
    <b v="0"/>
    <n v="14"/>
    <b v="1"/>
    <s v="music/rock"/>
    <n v="2.1875"/>
    <n v="390.3571428571428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m/>
    <n v="1430604395"/>
    <x v="520"/>
    <b v="0"/>
    <n v="78"/>
    <b v="1"/>
    <s v="music/rock"/>
    <n v="1.36625"/>
    <n v="86.414999999999992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m/>
    <n v="1474469117"/>
    <x v="520"/>
    <b v="0"/>
    <n v="112"/>
    <b v="1"/>
    <s v="music/rock"/>
    <n v="1.348074"/>
    <n v="6.491071428571428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m/>
    <n v="1468495957"/>
    <x v="520"/>
    <b v="0"/>
    <n v="34"/>
    <b v="1"/>
    <s v="music/rock"/>
    <n v="1.454"/>
    <n v="89.852941176470594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m/>
    <n v="1427224606"/>
    <x v="520"/>
    <b v="0"/>
    <n v="19"/>
    <b v="1"/>
    <s v="music/rock"/>
    <n v="1.0910714285714285"/>
    <n v="2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m/>
    <n v="1436369818"/>
    <x v="520"/>
    <b v="0"/>
    <n v="13"/>
    <b v="1"/>
    <s v="music/rock"/>
    <n v="1.1020000000000001"/>
    <n v="218.53846153846155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m/>
    <n v="1454298186"/>
    <x v="520"/>
    <b v="0"/>
    <n v="104"/>
    <b v="1"/>
    <s v="music/rock"/>
    <n v="1.1364000000000001"/>
    <n v="98.41346153846153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m/>
    <n v="1467476523"/>
    <x v="520"/>
    <b v="0"/>
    <n v="52"/>
    <b v="1"/>
    <s v="music/rock"/>
    <n v="1.0235000000000001"/>
    <n v="17.61538461538461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m/>
    <n v="1484623726"/>
    <x v="520"/>
    <b v="0"/>
    <n v="17"/>
    <b v="1"/>
    <s v="music/rock"/>
    <n v="1.2213333333333334"/>
    <n v="230.3529411764705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m/>
    <n v="1481838481"/>
    <x v="520"/>
    <b v="0"/>
    <n v="82"/>
    <b v="1"/>
    <s v="music/rock"/>
    <n v="1.1188571428571428"/>
    <n v="78.512195121951223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m/>
    <n v="1421279882"/>
    <x v="520"/>
    <b v="0"/>
    <n v="73"/>
    <b v="1"/>
    <s v="music/rock"/>
    <n v="1.073"/>
    <n v="155.95890410958904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m/>
    <n v="1475013710"/>
    <x v="520"/>
    <b v="0"/>
    <n v="158"/>
    <b v="1"/>
    <s v="music/rock"/>
    <n v="1.1385000000000001"/>
    <n v="30.54430379746835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m/>
    <n v="1465160334"/>
    <x v="520"/>
    <b v="0"/>
    <n v="65"/>
    <b v="1"/>
    <s v="music/rock"/>
    <n v="1.0968181818181819"/>
    <n v="174.66153846153847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m/>
    <n v="1410048373"/>
    <x v="520"/>
    <b v="0"/>
    <n v="184"/>
    <b v="1"/>
    <s v="music/rock"/>
    <n v="1.2614444444444444"/>
    <n v="3.184782608695652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m/>
    <n v="1462695073"/>
    <x v="520"/>
    <b v="0"/>
    <n v="34"/>
    <b v="1"/>
    <s v="music/rock"/>
    <n v="1.6742857142857144"/>
    <n v="365.0882352941176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m/>
    <n v="1367798074"/>
    <x v="520"/>
    <b v="0"/>
    <n v="240"/>
    <b v="1"/>
    <s v="music/rock"/>
    <n v="4.9652000000000003"/>
    <n v="11.3708333333333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m/>
    <n v="1425259011"/>
    <x v="520"/>
    <b v="0"/>
    <n v="113"/>
    <b v="1"/>
    <s v="music/rock"/>
    <n v="1.0915999999999999"/>
    <n v="36.30973451327433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m/>
    <n v="1372210235"/>
    <x v="520"/>
    <b v="0"/>
    <n v="66"/>
    <b v="1"/>
    <s v="music/rock"/>
    <n v="1.0257499999999999"/>
    <n v="3.651515151515151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m/>
    <n v="1422447285"/>
    <x v="520"/>
    <b v="1"/>
    <n v="5"/>
    <b v="0"/>
    <s v="publishing/translations"/>
    <n v="1.6620689655172414E-2"/>
    <n v="21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m/>
    <n v="1414599601"/>
    <x v="520"/>
    <b v="1"/>
    <n v="17"/>
    <b v="0"/>
    <s v="publishing/translations"/>
    <n v="4.1999999999999997E-3"/>
    <n v="0.8823529411764705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m/>
    <n v="1445336607"/>
    <x v="52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m/>
    <n v="1405687978"/>
    <x v="520"/>
    <b v="0"/>
    <n v="2"/>
    <b v="0"/>
    <s v="publishing/translations"/>
    <n v="5.0000000000000001E-3"/>
    <n v="3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m/>
    <n v="1444856156"/>
    <x v="520"/>
    <b v="0"/>
    <n v="6"/>
    <b v="0"/>
    <s v="publishing/translations"/>
    <n v="7.1999999999999995E-2"/>
    <n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m/>
    <n v="1414897935"/>
    <x v="520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m/>
    <n v="1461051520"/>
    <x v="520"/>
    <b v="0"/>
    <n v="1"/>
    <b v="0"/>
    <s v="publishing/translations"/>
    <n v="1.6666666666666666E-4"/>
    <n v="7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m/>
    <n v="1420766700"/>
    <x v="520"/>
    <b v="0"/>
    <n v="3"/>
    <b v="0"/>
    <s v="publishing/translations"/>
    <n v="2.3333333333333335E-3"/>
    <n v="106.66666666666667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m/>
    <n v="1415064699"/>
    <x v="520"/>
    <b v="0"/>
    <n v="13"/>
    <b v="0"/>
    <s v="publishing/translations"/>
    <n v="4.5714285714285714E-2"/>
    <n v="7.69230769230769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m/>
    <n v="1450780170"/>
    <x v="520"/>
    <b v="0"/>
    <n v="1"/>
    <b v="0"/>
    <s v="publishing/translations"/>
    <n v="0.05"/>
    <n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m/>
    <n v="1480831467"/>
    <x v="520"/>
    <b v="0"/>
    <n v="1"/>
    <b v="0"/>
    <s v="publishing/translations"/>
    <n v="2E-3"/>
    <n v="8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m/>
    <n v="1436285591"/>
    <x v="520"/>
    <b v="0"/>
    <n v="9"/>
    <b v="0"/>
    <s v="publishing/translations"/>
    <n v="0.18181818181818182"/>
    <n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m/>
    <n v="1445552019"/>
    <x v="52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m/>
    <n v="1439696174"/>
    <x v="520"/>
    <b v="0"/>
    <n v="2"/>
    <b v="0"/>
    <s v="publishing/translations"/>
    <n v="1.2222222222222223E-2"/>
    <n v="3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m/>
    <n v="1453805834"/>
    <x v="520"/>
    <b v="0"/>
    <n v="1"/>
    <b v="0"/>
    <s v="publishing/translations"/>
    <n v="2E-3"/>
    <n v="44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m/>
    <n v="1473418619"/>
    <x v="520"/>
    <b v="0"/>
    <n v="10"/>
    <b v="0"/>
    <s v="publishing/translations"/>
    <n v="7.0634920634920634E-2"/>
    <n v="0.3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m/>
    <n v="1464969686"/>
    <x v="520"/>
    <b v="0"/>
    <n v="3"/>
    <b v="0"/>
    <s v="publishing/translations"/>
    <n v="2.7272727272727271E-2"/>
    <n v="66.66666666666667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m/>
    <n v="1420840709"/>
    <x v="520"/>
    <b v="0"/>
    <n v="2"/>
    <b v="0"/>
    <s v="publishing/translations"/>
    <n v="1E-3"/>
    <n v="13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m/>
    <n v="1471844704"/>
    <x v="520"/>
    <b v="0"/>
    <n v="2"/>
    <b v="0"/>
    <s v="publishing/translations"/>
    <n v="1.0399999999999999E-3"/>
    <n v="5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m/>
    <n v="1449045531"/>
    <x v="520"/>
    <b v="0"/>
    <n v="1"/>
    <b v="0"/>
    <s v="publishing/translations"/>
    <n v="3.3333333333333335E-3"/>
    <n v="1527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m/>
    <n v="1478106802"/>
    <x v="520"/>
    <b v="0"/>
    <n v="14"/>
    <b v="0"/>
    <s v="publishing/translations"/>
    <n v="0.2036"/>
    <n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m/>
    <n v="1427684959"/>
    <x v="520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m/>
    <n v="1435224120"/>
    <x v="5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m/>
    <n v="1471638385"/>
    <x v="520"/>
    <b v="0"/>
    <n v="4"/>
    <b v="0"/>
    <s v="publishing/translations"/>
    <n v="8.3799999999999999E-2"/>
    <n v="11.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m/>
    <n v="1456996017"/>
    <x v="520"/>
    <b v="0"/>
    <n v="3"/>
    <b v="0"/>
    <s v="publishing/translations"/>
    <n v="4.4999999999999998E-2"/>
    <n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m/>
    <n v="1426037242"/>
    <x v="520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m/>
    <n v="1416339088"/>
    <x v="520"/>
    <b v="0"/>
    <n v="5"/>
    <b v="0"/>
    <s v="publishing/translations"/>
    <n v="8.0600000000000005E-2"/>
    <n v="1086.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m/>
    <n v="1445922216"/>
    <x v="520"/>
    <b v="0"/>
    <n v="47"/>
    <b v="0"/>
    <s v="publishing/translations"/>
    <n v="0.31947058823529412"/>
    <n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m/>
    <n v="1434825828"/>
    <x v="520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m/>
    <n v="1477839675"/>
    <x v="520"/>
    <b v="0"/>
    <n v="10"/>
    <b v="0"/>
    <s v="publishing/translations"/>
    <n v="6.7083333333333328E-2"/>
    <n v="819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m/>
    <n v="1431973478"/>
    <x v="520"/>
    <b v="0"/>
    <n v="11"/>
    <b v="0"/>
    <s v="publishing/translations"/>
    <n v="9.987804878048781E-2"/>
    <n v="1.363636363636363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m/>
    <n v="1441997020"/>
    <x v="520"/>
    <b v="0"/>
    <n v="2"/>
    <b v="0"/>
    <s v="publishing/translations"/>
    <n v="1E-3"/>
    <n v="3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m/>
    <n v="1453451057"/>
    <x v="520"/>
    <b v="0"/>
    <n v="2"/>
    <b v="0"/>
    <s v="publishing/translations"/>
    <n v="7.7000000000000002E-3"/>
    <n v="403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m/>
    <n v="1402058739"/>
    <x v="520"/>
    <b v="0"/>
    <n v="22"/>
    <b v="0"/>
    <s v="publishing/translations"/>
    <n v="0.26900000000000002"/>
    <n v="27.27272727272727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m/>
    <n v="1459198499"/>
    <x v="520"/>
    <b v="0"/>
    <n v="8"/>
    <b v="0"/>
    <s v="publishing/translations"/>
    <n v="0.03"/>
    <n v="22.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m/>
    <n v="1423166101"/>
    <x v="520"/>
    <b v="0"/>
    <n v="6"/>
    <b v="0"/>
    <s v="publishing/translations"/>
    <n v="6.6055045871559637E-2"/>
    <n v="0.16666666666666666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m/>
    <n v="1461693463"/>
    <x v="520"/>
    <b v="0"/>
    <n v="1"/>
    <b v="0"/>
    <s v="publishing/translations"/>
    <n v="7.6923076923076926E-5"/>
    <n v="202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m/>
    <n v="1436811769"/>
    <x v="520"/>
    <b v="0"/>
    <n v="3"/>
    <b v="0"/>
    <s v="publishing/translations"/>
    <n v="1.1222222222222222E-2"/>
    <n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m/>
    <n v="1461598158"/>
    <x v="520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m/>
    <n v="1480803209"/>
    <x v="520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m/>
    <n v="1436907462"/>
    <x v="520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m/>
    <n v="1431694855"/>
    <x v="520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m/>
    <n v="1459507478"/>
    <x v="520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m/>
    <n v="1465407134"/>
    <x v="520"/>
    <b v="0"/>
    <n v="3"/>
    <b v="0"/>
    <s v="publishing/translations"/>
    <n v="1.4999999999999999E-4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m/>
    <n v="1429655318"/>
    <x v="52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m/>
    <n v="1427138905"/>
    <x v="52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m/>
    <n v="1453349197"/>
    <x v="520"/>
    <b v="0"/>
    <n v="1"/>
    <b v="0"/>
    <s v="publishing/translations"/>
    <n v="1.0000000000000001E-5"/>
    <n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m/>
    <n v="1413759659"/>
    <x v="520"/>
    <b v="0"/>
    <n v="2"/>
    <b v="0"/>
    <s v="publishing/translations"/>
    <n v="1.0554089709762533E-4"/>
    <n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m/>
    <n v="1403974363"/>
    <x v="520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m/>
    <n v="1488386547"/>
    <x v="520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m/>
    <n v="1459716480"/>
    <x v="520"/>
    <b v="0"/>
    <n v="1"/>
    <b v="0"/>
    <s v="publishing/translations"/>
    <n v="8.5714285714285719E-3"/>
    <n v="157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m/>
    <n v="1405181320"/>
    <x v="520"/>
    <b v="0"/>
    <n v="7"/>
    <b v="0"/>
    <s v="publishing/translations"/>
    <n v="0.105"/>
    <n v="20.71428571428571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m/>
    <n v="1480867365"/>
    <x v="520"/>
    <b v="0"/>
    <n v="3"/>
    <b v="0"/>
    <s v="publishing/translations"/>
    <n v="2.9000000000000001E-2"/>
    <n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m/>
    <n v="1444685444"/>
    <x v="520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m/>
    <n v="1405097760"/>
    <x v="52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m/>
    <n v="1446612896"/>
    <x v="52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m/>
    <n v="1412371898"/>
    <x v="52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m/>
    <n v="1410967754"/>
    <x v="520"/>
    <b v="1"/>
    <n v="340"/>
    <b v="1"/>
    <s v="publishing/radio &amp; podcasts"/>
    <n v="1.012446"/>
    <n v="12.766764705882352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m/>
    <n v="1363017271"/>
    <x v="520"/>
    <b v="1"/>
    <n v="150"/>
    <b v="1"/>
    <s v="publishing/radio &amp; podcasts"/>
    <n v="1.085175"/>
    <n v="5.9066666666666663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m/>
    <n v="1361483538"/>
    <x v="520"/>
    <b v="1"/>
    <n v="25"/>
    <b v="1"/>
    <s v="publishing/radio &amp; podcasts"/>
    <n v="1.4766666666666666"/>
    <n v="326.39999999999998"/>
    <x v="3"/>
    <s v="radio &amp; podcasts"/>
  </r>
  <r>
    <n v="1464"/>
    <s v="Science Studio"/>
    <s v="The Best Science Media on the Web"/>
    <n v="5000"/>
    <n v="8160"/>
    <x v="0"/>
    <s v="US"/>
    <s v="USD"/>
    <n v="1361029958"/>
    <m/>
    <n v="1358437958"/>
    <x v="520"/>
    <b v="1"/>
    <n v="234"/>
    <b v="1"/>
    <s v="publishing/radio &amp; podcasts"/>
    <n v="1.6319999999999999"/>
    <n v="585.146794871794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m/>
    <n v="1329759452"/>
    <x v="520"/>
    <b v="1"/>
    <n v="2602"/>
    <b v="1"/>
    <s v="publishing/radio &amp; podcasts"/>
    <n v="4.5641449999999999"/>
    <n v="6.6335011529592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m/>
    <n v="1449029266"/>
    <x v="520"/>
    <b v="1"/>
    <n v="248"/>
    <b v="1"/>
    <s v="publishing/radio &amp; podcasts"/>
    <n v="1.0787731249999999"/>
    <n v="185.6129032258064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m/>
    <n v="1327518885"/>
    <x v="520"/>
    <b v="1"/>
    <n v="600"/>
    <b v="1"/>
    <s v="publishing/radio &amp; podcasts"/>
    <n v="1.1508"/>
    <n v="16.20833333333333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m/>
    <n v="1302654049"/>
    <x v="520"/>
    <b v="1"/>
    <n v="293"/>
    <b v="1"/>
    <s v="publishing/radio &amp; podcasts"/>
    <n v="1.0236842105263158"/>
    <n v="163.74744027303754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m/>
    <n v="1358346109"/>
    <x v="520"/>
    <b v="1"/>
    <n v="321"/>
    <b v="1"/>
    <s v="publishing/radio &amp; podcasts"/>
    <n v="1.0842485875706214"/>
    <n v="5.847352024922118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m/>
    <n v="1354909863"/>
    <x v="520"/>
    <b v="1"/>
    <n v="81"/>
    <b v="1"/>
    <s v="publishing/radio &amp; podcasts"/>
    <n v="1.2513333333333334"/>
    <n v="410.2345679012345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m/>
    <n v="1426028334"/>
    <x v="520"/>
    <b v="1"/>
    <n v="343"/>
    <b v="1"/>
    <s v="publishing/radio &amp; podcasts"/>
    <n v="1.03840625"/>
    <n v="101.0962099125364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m/>
    <n v="1379336503"/>
    <x v="520"/>
    <b v="1"/>
    <n v="336"/>
    <b v="1"/>
    <s v="publishing/radio &amp; podcasts"/>
    <n v="1.3870400000000001"/>
    <n v="5.380178571428571"/>
    <x v="3"/>
    <s v="radio &amp; podcasts"/>
  </r>
  <r>
    <n v="1473"/>
    <s v="ONE LOVES ONLY FORM"/>
    <s v="Public Radio Project"/>
    <n v="1500"/>
    <n v="1807.74"/>
    <x v="0"/>
    <s v="US"/>
    <s v="USD"/>
    <n v="1330644639"/>
    <m/>
    <n v="1328052639"/>
    <x v="520"/>
    <b v="1"/>
    <n v="47"/>
    <b v="1"/>
    <s v="publishing/radio &amp; podcasts"/>
    <n v="1.20516"/>
    <n v="71.65957446808511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m/>
    <n v="1376501292"/>
    <x v="520"/>
    <b v="1"/>
    <n v="76"/>
    <b v="1"/>
    <s v="publishing/radio &amp; podcasts"/>
    <n v="1.1226666666666667"/>
    <n v="372.37434210526317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m/>
    <n v="1416244863"/>
    <x v="520"/>
    <b v="1"/>
    <n v="441"/>
    <b v="1"/>
    <s v="publishing/radio &amp; podcasts"/>
    <n v="1.8866966666666667"/>
    <n v="90.00743764172335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m/>
    <n v="1313024422"/>
    <x v="520"/>
    <b v="1"/>
    <n v="916"/>
    <b v="1"/>
    <s v="publishing/radio &amp; podcasts"/>
    <n v="6.6155466666666669"/>
    <n v="36.45524017467249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m/>
    <n v="1319467604"/>
    <x v="520"/>
    <b v="1"/>
    <n v="369"/>
    <b v="1"/>
    <s v="publishing/radio &amp; podcasts"/>
    <n v="1.1131"/>
    <n v="1601.1032791327914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m/>
    <n v="1367355313"/>
    <x v="520"/>
    <b v="1"/>
    <n v="20242"/>
    <b v="1"/>
    <s v="publishing/radio &amp; podcasts"/>
    <n v="11.8161422"/>
    <n v="0.1085861080920857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m/>
    <n v="1398448389"/>
    <x v="520"/>
    <b v="1"/>
    <n v="71"/>
    <b v="1"/>
    <s v="publishing/radio &amp; podcasts"/>
    <n v="1.37375"/>
    <n v="824.2281690140844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m/>
    <n v="1373408699"/>
    <x v="520"/>
    <b v="1"/>
    <n v="635"/>
    <b v="1"/>
    <s v="publishing/radio &amp; podcasts"/>
    <n v="1.170404"/>
    <n v="0.1653543307086614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m/>
    <n v="1380838145"/>
    <x v="520"/>
    <b v="0"/>
    <n v="6"/>
    <b v="0"/>
    <s v="publishing/fiction"/>
    <n v="2.1000000000000001E-2"/>
    <n v="0.833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m/>
    <n v="1345062936"/>
    <x v="520"/>
    <b v="0"/>
    <n v="1"/>
    <b v="0"/>
    <s v="publishing/fiction"/>
    <n v="1E-3"/>
    <n v="5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m/>
    <n v="1467002275"/>
    <x v="520"/>
    <b v="0"/>
    <n v="2"/>
    <b v="0"/>
    <s v="publishing/fiction"/>
    <n v="7.1428571428571426E-3"/>
    <n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m/>
    <n v="1337834963"/>
    <x v="52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m/>
    <n v="1430939173"/>
    <x v="520"/>
    <b v="0"/>
    <n v="3"/>
    <b v="0"/>
    <s v="publishing/fiction"/>
    <n v="2.2388059701492536E-2"/>
    <n v="16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m/>
    <n v="1422417761"/>
    <x v="520"/>
    <b v="0"/>
    <n v="3"/>
    <b v="0"/>
    <s v="publishing/fiction"/>
    <n v="2.3999999999999998E-3"/>
    <n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m/>
    <n v="1467583271"/>
    <x v="520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m/>
    <n v="1386336660"/>
    <x v="520"/>
    <b v="0"/>
    <n v="6"/>
    <b v="0"/>
    <s v="publishing/fiction"/>
    <n v="2.4E-2"/>
    <n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m/>
    <n v="1350398452"/>
    <x v="520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m/>
    <n v="1378214874"/>
    <x v="520"/>
    <b v="0"/>
    <n v="19"/>
    <b v="0"/>
    <s v="publishing/fiction"/>
    <n v="0.30862068965517242"/>
    <n v="5.2631578947368425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m/>
    <n v="1418922443"/>
    <x v="520"/>
    <b v="0"/>
    <n v="1"/>
    <b v="0"/>
    <s v="publishing/fiction"/>
    <n v="8.3333333333333329E-2"/>
    <n v="3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m/>
    <n v="1305839646"/>
    <x v="520"/>
    <b v="0"/>
    <n v="2"/>
    <b v="0"/>
    <s v="publishing/fiction"/>
    <n v="7.4999999999999997E-3"/>
    <n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m/>
    <n v="1368823675"/>
    <x v="520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m/>
    <n v="1425489613"/>
    <x v="520"/>
    <b v="0"/>
    <n v="11"/>
    <b v="0"/>
    <s v="publishing/fiction"/>
    <n v="8.8999999999999996E-2"/>
    <n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m/>
    <n v="1311879431"/>
    <x v="520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m/>
    <n v="1405682659"/>
    <x v="520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m/>
    <n v="1371655522"/>
    <x v="520"/>
    <b v="0"/>
    <n v="1"/>
    <b v="0"/>
    <s v="publishing/fiction"/>
    <n v="6.666666666666667E-5"/>
    <n v="5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m/>
    <n v="1405899378"/>
    <x v="520"/>
    <b v="0"/>
    <n v="3"/>
    <b v="0"/>
    <s v="publishing/fiction"/>
    <n v="1.9E-2"/>
    <n v="1.6666666666666667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m/>
    <n v="1465171833"/>
    <x v="520"/>
    <b v="0"/>
    <n v="1"/>
    <b v="0"/>
    <s v="publishing/fiction"/>
    <n v="2.5000000000000001E-3"/>
    <n v="701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m/>
    <n v="1364852557"/>
    <x v="520"/>
    <b v="0"/>
    <n v="15"/>
    <b v="0"/>
    <s v="publishing/fiction"/>
    <n v="0.25035714285714283"/>
    <n v="5766.1333333333332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m/>
    <n v="1433772023"/>
    <x v="520"/>
    <b v="1"/>
    <n v="885"/>
    <b v="1"/>
    <s v="photography/photobooks"/>
    <n v="1.6633076923076924"/>
    <n v="25.2180790960451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m/>
    <n v="1456491680"/>
    <x v="520"/>
    <b v="1"/>
    <n v="329"/>
    <b v="1"/>
    <s v="photography/photobooks"/>
    <n v="1.0144545454545455"/>
    <n v="12.29765957446808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m/>
    <n v="1472026801"/>
    <x v="520"/>
    <b v="1"/>
    <n v="71"/>
    <b v="1"/>
    <s v="photography/photobooks"/>
    <n v="1.0789146666666667"/>
    <n v="254.45070422535213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m/>
    <n v="1399996024"/>
    <x v="520"/>
    <b v="1"/>
    <n v="269"/>
    <b v="1"/>
    <s v="photography/photobooks"/>
    <n v="2.7793846153846156"/>
    <n v="61.60966542750929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m/>
    <n v="1455446303"/>
    <x v="520"/>
    <b v="1"/>
    <n v="345"/>
    <b v="1"/>
    <s v="photography/photobooks"/>
    <n v="1.0358125"/>
    <n v="4.843478260869565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m/>
    <n v="1403635904"/>
    <x v="520"/>
    <b v="1"/>
    <n v="43"/>
    <b v="1"/>
    <s v="photography/photobooks"/>
    <n v="1.1140000000000001"/>
    <n v="6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m/>
    <n v="1268822909"/>
    <x v="520"/>
    <b v="1"/>
    <n v="33"/>
    <b v="1"/>
    <s v="photography/photobooks"/>
    <n v="2.15"/>
    <n v="620.93939393939399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m/>
    <n v="1401201881"/>
    <x v="520"/>
    <b v="1"/>
    <n v="211"/>
    <b v="1"/>
    <s v="photography/photobooks"/>
    <n v="1.1076216216216217"/>
    <n v="102.54606635071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m/>
    <n v="1484570885"/>
    <x v="520"/>
    <b v="1"/>
    <n v="196"/>
    <b v="1"/>
    <s v="photography/photobooks"/>
    <n v="1.2364125714285714"/>
    <n v="82.47755102040817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m/>
    <n v="1403169278"/>
    <x v="520"/>
    <b v="1"/>
    <n v="405"/>
    <b v="1"/>
    <s v="photography/photobooks"/>
    <n v="1.0103500000000001"/>
    <n v="38.64444444444444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m/>
    <n v="1445263204"/>
    <x v="520"/>
    <b v="1"/>
    <n v="206"/>
    <b v="1"/>
    <s v="photography/photobooks"/>
    <n v="1.1179285714285714"/>
    <n v="94.936893203883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m/>
    <n v="1483719939"/>
    <x v="520"/>
    <b v="1"/>
    <n v="335"/>
    <b v="1"/>
    <s v="photography/photobooks"/>
    <n v="5.5877142857142861"/>
    <n v="35.82537313432835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m/>
    <n v="1402931866"/>
    <x v="520"/>
    <b v="1"/>
    <n v="215"/>
    <b v="1"/>
    <s v="photography/photobooks"/>
    <n v="1.5001875"/>
    <n v="123.8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m/>
    <n v="1439907640"/>
    <x v="520"/>
    <b v="1"/>
    <n v="176"/>
    <b v="1"/>
    <s v="photography/photobooks"/>
    <n v="1.0647599999999999"/>
    <n v="2679.357954545454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m/>
    <n v="1455516297"/>
    <x v="520"/>
    <b v="1"/>
    <n v="555"/>
    <b v="1"/>
    <s v="photography/photobooks"/>
    <n v="1.57189"/>
    <n v="33.28288288288288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m/>
    <n v="1473160292"/>
    <x v="520"/>
    <b v="1"/>
    <n v="116"/>
    <b v="1"/>
    <s v="photography/photobooks"/>
    <n v="1.0865882352941176"/>
    <n v="209.4568965517241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m/>
    <n v="1415194553"/>
    <x v="520"/>
    <b v="1"/>
    <n v="615"/>
    <b v="1"/>
    <s v="photography/photobooks"/>
    <n v="1.6197999999999999"/>
    <n v="50.08943089430894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m/>
    <n v="1398973252"/>
    <x v="520"/>
    <b v="1"/>
    <n v="236"/>
    <b v="1"/>
    <s v="photography/photobooks"/>
    <n v="2.0536666666666665"/>
    <n v="39.41843220338983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m/>
    <n v="1400867283"/>
    <x v="520"/>
    <b v="1"/>
    <n v="145"/>
    <b v="1"/>
    <s v="photography/photobooks"/>
    <n v="1.033638888888889"/>
    <n v="128.44827586206895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m/>
    <n v="1415824513"/>
    <x v="520"/>
    <b v="1"/>
    <n v="167"/>
    <b v="1"/>
    <s v="photography/photobooks"/>
    <n v="1.0347222222222223"/>
    <n v="239.8502994011976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m/>
    <n v="1462248091"/>
    <x v="520"/>
    <b v="1"/>
    <n v="235"/>
    <b v="1"/>
    <s v="photography/photobooks"/>
    <n v="1.0681333333333334"/>
    <n v="257.23446808510636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m/>
    <n v="1410983739"/>
    <x v="520"/>
    <b v="1"/>
    <n v="452"/>
    <b v="1"/>
    <s v="photography/photobooks"/>
    <n v="1.3896574712643677"/>
    <n v="51.09734513274336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m/>
    <n v="1416592916"/>
    <x v="520"/>
    <b v="1"/>
    <n v="241"/>
    <b v="1"/>
    <s v="photography/photobooks"/>
    <n v="1.2484324324324325"/>
    <n v="25.76763485477178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m/>
    <n v="1485000090"/>
    <x v="520"/>
    <b v="1"/>
    <n v="28"/>
    <b v="1"/>
    <s v="photography/photobooks"/>
    <n v="2.0699999999999998"/>
    <n v="161.5767857142857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m/>
    <n v="1468947138"/>
    <x v="520"/>
    <b v="1"/>
    <n v="140"/>
    <b v="1"/>
    <s v="photography/photobooks"/>
    <n v="1.7400576923076922"/>
    <n v="197.6785714285714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m/>
    <n v="1448951847"/>
    <x v="520"/>
    <b v="1"/>
    <n v="280"/>
    <b v="1"/>
    <s v="photography/photobooks"/>
    <n v="1.2032608695652174"/>
    <n v="13.80553571428571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m/>
    <n v="1487082286"/>
    <x v="520"/>
    <b v="1"/>
    <n v="70"/>
    <b v="1"/>
    <s v="photography/photobooks"/>
    <n v="1.1044428571428573"/>
    <n v="120.67142857142858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m/>
    <n v="1483292122"/>
    <x v="520"/>
    <b v="1"/>
    <n v="160"/>
    <b v="1"/>
    <s v="photography/photobooks"/>
    <n v="2.8156666666666665"/>
    <n v="119.5562500000000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m/>
    <n v="1424185520"/>
    <x v="520"/>
    <b v="1"/>
    <n v="141"/>
    <b v="1"/>
    <s v="photography/photobooks"/>
    <n v="1.0067894736842105"/>
    <n v="334.673758865248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m/>
    <n v="1443464695"/>
    <x v="520"/>
    <b v="1"/>
    <n v="874"/>
    <b v="1"/>
    <s v="photography/photobooks"/>
    <n v="1.3482571428571428"/>
    <n v="4.7311212814645307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m/>
    <n v="1414610126"/>
    <x v="520"/>
    <b v="1"/>
    <n v="73"/>
    <b v="1"/>
    <s v="photography/photobooks"/>
    <n v="1.7595744680851064"/>
    <n v="331.5205479452054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m/>
    <n v="1453461865"/>
    <x v="520"/>
    <b v="1"/>
    <n v="294"/>
    <b v="1"/>
    <s v="photography/photobooks"/>
    <n v="4.8402000000000003"/>
    <n v="222.15306122448979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m/>
    <n v="1457913777"/>
    <x v="520"/>
    <b v="1"/>
    <n v="740"/>
    <b v="1"/>
    <s v="photography/photobooks"/>
    <n v="1.4514"/>
    <n v="42.337837837837839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m/>
    <n v="1438791062"/>
    <x v="520"/>
    <b v="1"/>
    <n v="369"/>
    <b v="1"/>
    <s v="photography/photobooks"/>
    <n v="4.1773333333333333"/>
    <n v="14.35501355013550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m/>
    <n v="1461527631"/>
    <x v="520"/>
    <b v="1"/>
    <n v="110"/>
    <b v="1"/>
    <s v="photography/photobooks"/>
    <n v="1.3242499999999999"/>
    <n v="273.0637272727272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m/>
    <n v="1438110910"/>
    <x v="520"/>
    <b v="1"/>
    <n v="455"/>
    <b v="1"/>
    <s v="photography/photobooks"/>
    <n v="2.5030841666666666"/>
    <n v="47.446153846153848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m/>
    <n v="1467358427"/>
    <x v="520"/>
    <b v="1"/>
    <n v="224"/>
    <b v="1"/>
    <s v="photography/photobooks"/>
    <n v="1.7989999999999999"/>
    <n v="32.0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m/>
    <n v="1418064370"/>
    <x v="520"/>
    <b v="1"/>
    <n v="46"/>
    <b v="1"/>
    <s v="photography/photobooks"/>
    <n v="1.0262857142857142"/>
    <n v="591.243913043478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m/>
    <n v="1480629819"/>
    <x v="520"/>
    <b v="0"/>
    <n v="284"/>
    <b v="1"/>
    <s v="photography/photobooks"/>
    <n v="1.359861"/>
    <n v="62.2535211267605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m/>
    <n v="1414368616"/>
    <x v="520"/>
    <b v="1"/>
    <n v="98"/>
    <b v="1"/>
    <s v="photography/photobooks"/>
    <n v="1.1786666666666668"/>
    <n v="6.1224489795918366E-2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m/>
    <n v="1417453538"/>
    <x v="520"/>
    <b v="0"/>
    <n v="2"/>
    <b v="0"/>
    <s v="photography/nature"/>
    <n v="3.3333333333333332E-4"/>
    <n v="1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m/>
    <n v="1434412500"/>
    <x v="520"/>
    <b v="0"/>
    <n v="1"/>
    <b v="0"/>
    <s v="photography/nature"/>
    <n v="0.04"/>
    <n v="1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m/>
    <n v="1414066434"/>
    <x v="520"/>
    <b v="0"/>
    <n v="1"/>
    <b v="0"/>
    <s v="photography/nature"/>
    <n v="4.4444444444444444E-3"/>
    <n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m/>
    <n v="1424222024"/>
    <x v="52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m/>
    <n v="1422393234"/>
    <x v="520"/>
    <b v="0"/>
    <n v="1"/>
    <b v="0"/>
    <s v="photography/nature"/>
    <n v="3.3333333333333332E-4"/>
    <n v="289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m/>
    <n v="1405746399"/>
    <x v="520"/>
    <b v="0"/>
    <n v="11"/>
    <b v="0"/>
    <s v="photography/nature"/>
    <n v="0.28899999999999998"/>
    <n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m/>
    <n v="1487240082"/>
    <x v="520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m/>
    <n v="1444425020"/>
    <x v="520"/>
    <b v="0"/>
    <n v="1"/>
    <b v="0"/>
    <s v="photography/nature"/>
    <n v="8.5714285714285715E-2"/>
    <n v="17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m/>
    <n v="1443928559"/>
    <x v="520"/>
    <b v="0"/>
    <n v="6"/>
    <b v="0"/>
    <s v="photography/nature"/>
    <n v="0.34"/>
    <n v="16.8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m/>
    <n v="1460458034"/>
    <x v="520"/>
    <b v="0"/>
    <n v="7"/>
    <b v="0"/>
    <s v="photography/nature"/>
    <n v="0.13466666666666666"/>
    <n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m/>
    <n v="1430164039"/>
    <x v="520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m/>
    <n v="1410366708"/>
    <x v="520"/>
    <b v="0"/>
    <n v="16"/>
    <b v="0"/>
    <s v="photography/nature"/>
    <n v="0.49186046511627907"/>
    <n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m/>
    <n v="1438584447"/>
    <x v="52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m/>
    <n v="1435903390"/>
    <x v="52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m/>
    <n v="1440513832"/>
    <x v="52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m/>
    <n v="1465011624"/>
    <x v="520"/>
    <b v="0"/>
    <n v="12"/>
    <b v="0"/>
    <s v="photography/nature"/>
    <n v="0.45133333333333331"/>
    <n v="8.333333333333333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m/>
    <n v="1408549233"/>
    <x v="520"/>
    <b v="0"/>
    <n v="1"/>
    <b v="0"/>
    <s v="photography/nature"/>
    <n v="0.04"/>
    <n v="3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m/>
    <n v="1435656759"/>
    <x v="520"/>
    <b v="0"/>
    <n v="3"/>
    <b v="0"/>
    <s v="photography/nature"/>
    <n v="4.6666666666666669E-2"/>
    <n v="16.66666666666666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m/>
    <n v="1428974199"/>
    <x v="520"/>
    <b v="0"/>
    <n v="1"/>
    <b v="0"/>
    <s v="photography/nature"/>
    <n v="3.3333333333333335E-3"/>
    <n v="94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m/>
    <n v="1414110593"/>
    <x v="520"/>
    <b v="0"/>
    <n v="4"/>
    <b v="0"/>
    <s v="photography/nature"/>
    <n v="3.7600000000000001E-2"/>
    <n v="16.7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m/>
    <n v="1381194003"/>
    <x v="520"/>
    <b v="0"/>
    <n v="1"/>
    <b v="0"/>
    <s v="publishing/art books"/>
    <n v="6.7000000000000002E-3"/>
    <n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m/>
    <n v="1253712916"/>
    <x v="52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m/>
    <n v="1389635351"/>
    <x v="520"/>
    <b v="0"/>
    <n v="2"/>
    <b v="0"/>
    <s v="publishing/art books"/>
    <n v="1.4166666666666666E-2"/>
    <n v="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m/>
    <n v="1430124509"/>
    <x v="520"/>
    <b v="0"/>
    <n v="1"/>
    <b v="0"/>
    <s v="publishing/art books"/>
    <n v="1E-3"/>
    <n v="1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m/>
    <n v="1304962261"/>
    <x v="520"/>
    <b v="0"/>
    <n v="1"/>
    <b v="0"/>
    <s v="publishing/art books"/>
    <n v="2.5000000000000001E-2"/>
    <n v="637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m/>
    <n v="1467151204"/>
    <x v="520"/>
    <b v="0"/>
    <n v="59"/>
    <b v="0"/>
    <s v="publishing/art books"/>
    <n v="0.21249999999999999"/>
    <n v="5.932203389830508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m/>
    <n v="1391293745"/>
    <x v="520"/>
    <b v="0"/>
    <n v="13"/>
    <b v="0"/>
    <s v="publishing/art books"/>
    <n v="4.1176470588235294E-2"/>
    <n v="262.3076923076923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m/>
    <n v="1416360585"/>
    <x v="520"/>
    <b v="0"/>
    <n v="22"/>
    <b v="0"/>
    <s v="publishing/art books"/>
    <n v="0.13639999999999999"/>
    <n v="0"/>
    <x v="3"/>
    <s v="art books"/>
  </r>
  <r>
    <n v="1569"/>
    <s v="to be removed (Canceled)"/>
    <s v="to be removed"/>
    <n v="30000"/>
    <n v="0"/>
    <x v="1"/>
    <s v="US"/>
    <s v="USD"/>
    <n v="1369498714"/>
    <m/>
    <n v="1366906714"/>
    <x v="520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m/>
    <n v="1457551882"/>
    <x v="520"/>
    <b v="0"/>
    <n v="52"/>
    <b v="0"/>
    <s v="publishing/art books"/>
    <n v="0.41399999999999998"/>
    <n v="1.5384615384615385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m/>
    <n v="1432146483"/>
    <x v="520"/>
    <b v="0"/>
    <n v="4"/>
    <b v="0"/>
    <s v="publishing/art books"/>
    <n v="6.6115702479338841E-3"/>
    <n v="31.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m/>
    <n v="1454546859"/>
    <x v="520"/>
    <b v="0"/>
    <n v="3"/>
    <b v="0"/>
    <s v="publishing/art books"/>
    <n v="0.05"/>
    <n v="74.333333333333329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m/>
    <n v="1487548802"/>
    <x v="520"/>
    <b v="0"/>
    <n v="3"/>
    <b v="0"/>
    <s v="publishing/art books"/>
    <n v="2.4777777777777777E-2"/>
    <n v="168.66666666666666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m/>
    <n v="1421187329"/>
    <x v="520"/>
    <b v="0"/>
    <n v="6"/>
    <b v="0"/>
    <s v="publishing/art books"/>
    <n v="5.0599999999999999E-2"/>
    <n v="381.8333333333333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m/>
    <n v="1402317296"/>
    <x v="520"/>
    <b v="0"/>
    <n v="35"/>
    <b v="0"/>
    <s v="publishing/art books"/>
    <n v="0.2291"/>
    <n v="18.57142857142857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m/>
    <n v="1431810368"/>
    <x v="520"/>
    <b v="0"/>
    <n v="10"/>
    <b v="0"/>
    <s v="publishing/art books"/>
    <n v="0.13"/>
    <n v="5.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m/>
    <n v="1337977248"/>
    <x v="520"/>
    <b v="0"/>
    <n v="2"/>
    <b v="0"/>
    <s v="publishing/art books"/>
    <n v="5.4999999999999997E-3"/>
    <n v="102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m/>
    <n v="1281317691"/>
    <x v="520"/>
    <b v="0"/>
    <n v="4"/>
    <b v="0"/>
    <s v="publishing/art books"/>
    <n v="0.10806536636794939"/>
    <n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m/>
    <n v="1374882891"/>
    <x v="520"/>
    <b v="0"/>
    <n v="2"/>
    <b v="0"/>
    <s v="publishing/art books"/>
    <n v="8.4008400840084006E-3"/>
    <n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m/>
    <n v="1332378726"/>
    <x v="52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m/>
    <n v="1447757190"/>
    <x v="520"/>
    <b v="0"/>
    <n v="1"/>
    <b v="0"/>
    <s v="photography/places"/>
    <n v="5.0000000000000001E-3"/>
    <n v="93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m/>
    <n v="1440961053"/>
    <x v="520"/>
    <b v="0"/>
    <n v="3"/>
    <b v="0"/>
    <s v="photography/places"/>
    <n v="9.2999999999999999E-2"/>
    <n v="5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m/>
    <n v="1409089391"/>
    <x v="520"/>
    <b v="0"/>
    <n v="1"/>
    <b v="0"/>
    <s v="photography/places"/>
    <n v="7.5000000000000002E-4"/>
    <n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m/>
    <n v="1400600101"/>
    <x v="520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m/>
    <n v="1480800568"/>
    <x v="520"/>
    <b v="0"/>
    <n v="12"/>
    <b v="0"/>
    <s v="photography/places"/>
    <n v="0.79"/>
    <n v="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m/>
    <n v="1425609022"/>
    <x v="52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m/>
    <n v="1415918965"/>
    <x v="520"/>
    <b v="0"/>
    <n v="1"/>
    <b v="0"/>
    <s v="photography/places"/>
    <n v="1.3333333333333334E-4"/>
    <n v="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m/>
    <n v="1420091999"/>
    <x v="52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m/>
    <n v="1441841886"/>
    <x v="520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m/>
    <n v="1440448464"/>
    <x v="520"/>
    <b v="0"/>
    <n v="2"/>
    <b v="0"/>
    <s v="photography/places"/>
    <n v="1.7000000000000001E-2"/>
    <n v="2046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m/>
    <n v="1457112341"/>
    <x v="520"/>
    <b v="0"/>
    <n v="92"/>
    <b v="0"/>
    <s v="photography/places"/>
    <n v="0.29228571428571426"/>
    <n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m/>
    <n v="1423619085"/>
    <x v="520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m/>
    <n v="1422562655"/>
    <x v="520"/>
    <b v="0"/>
    <n v="3"/>
    <b v="0"/>
    <s v="photography/places"/>
    <n v="1.3636363636363637E-4"/>
    <n v="68.333333333333329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m/>
    <n v="1458147982"/>
    <x v="520"/>
    <b v="0"/>
    <n v="10"/>
    <b v="0"/>
    <s v="photography/places"/>
    <n v="0.20499999999999999"/>
    <n v="28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m/>
    <n v="1400634728"/>
    <x v="520"/>
    <b v="0"/>
    <n v="7"/>
    <b v="0"/>
    <s v="photography/places"/>
    <n v="2.8E-3"/>
    <n v="10.714285714285714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m/>
    <n v="1414577969"/>
    <x v="520"/>
    <b v="0"/>
    <n v="3"/>
    <b v="0"/>
    <s v="photography/places"/>
    <n v="2.3076923076923078E-2"/>
    <n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m/>
    <n v="1471768197"/>
    <x v="520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m/>
    <n v="1432742458"/>
    <x v="520"/>
    <b v="0"/>
    <n v="1"/>
    <b v="0"/>
    <s v="photography/places"/>
    <n v="1.25E-3"/>
    <n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m/>
    <n v="1457528176"/>
    <x v="520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m/>
    <n v="1401585752"/>
    <x v="520"/>
    <b v="0"/>
    <n v="9"/>
    <b v="0"/>
    <s v="photography/places"/>
    <n v="7.3400000000000007E-2"/>
    <n v="300.692222222222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m/>
    <n v="1301969633"/>
    <x v="520"/>
    <b v="0"/>
    <n v="56"/>
    <b v="1"/>
    <s v="music/rock"/>
    <n v="1.082492"/>
    <n v="26.83035714285714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m/>
    <n v="1314947317"/>
    <x v="520"/>
    <b v="0"/>
    <n v="32"/>
    <b v="1"/>
    <s v="music/rock"/>
    <n v="1.0016666666666667"/>
    <n v="62.520625000000003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m/>
    <n v="1322539459"/>
    <x v="520"/>
    <b v="0"/>
    <n v="30"/>
    <b v="1"/>
    <s v="music/rock"/>
    <n v="1.0003299999999999"/>
    <n v="113.966666666666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m/>
    <n v="1328559435"/>
    <x v="520"/>
    <b v="0"/>
    <n v="70"/>
    <b v="1"/>
    <s v="music/rock"/>
    <n v="1.2210714285714286"/>
    <n v="86.3085714285714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m/>
    <n v="1311380313"/>
    <x v="520"/>
    <b v="0"/>
    <n v="44"/>
    <b v="1"/>
    <s v="music/rock"/>
    <n v="1.0069333333333335"/>
    <n v="183.6438636363636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m/>
    <n v="1293158438"/>
    <x v="520"/>
    <b v="0"/>
    <n v="92"/>
    <b v="1"/>
    <s v="music/rock"/>
    <n v="1.01004125"/>
    <n v="157.7282608695652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m/>
    <n v="1337887451"/>
    <x v="520"/>
    <b v="0"/>
    <n v="205"/>
    <b v="1"/>
    <s v="music/rock"/>
    <n v="1.4511000000000001"/>
    <n v="5.926829268292682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m/>
    <n v="1385754986"/>
    <x v="520"/>
    <b v="0"/>
    <n v="23"/>
    <b v="1"/>
    <s v="music/rock"/>
    <n v="1.0125"/>
    <n v="77.17391304347826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m/>
    <n v="1315612909"/>
    <x v="520"/>
    <b v="0"/>
    <n v="4"/>
    <b v="1"/>
    <s v="music/rock"/>
    <n v="1.1833333333333333"/>
    <n v="1359.2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m/>
    <n v="1353017510"/>
    <x v="520"/>
    <b v="0"/>
    <n v="112"/>
    <b v="1"/>
    <s v="music/rock"/>
    <n v="2.7185000000000001"/>
    <n v="8.937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m/>
    <n v="1368576032"/>
    <x v="520"/>
    <b v="0"/>
    <n v="27"/>
    <b v="1"/>
    <s v="music/rock"/>
    <n v="1.25125"/>
    <n v="20.370370370370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m/>
    <n v="1354568384"/>
    <x v="520"/>
    <b v="0"/>
    <n v="11"/>
    <b v="1"/>
    <s v="music/rock"/>
    <n v="1.1000000000000001"/>
    <n v="92.27272727272726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m/>
    <n v="1340329202"/>
    <x v="520"/>
    <b v="0"/>
    <n v="26"/>
    <b v="1"/>
    <s v="music/rock"/>
    <n v="1.0149999999999999"/>
    <n v="197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m/>
    <n v="1401924769"/>
    <x v="520"/>
    <b v="0"/>
    <n v="77"/>
    <b v="1"/>
    <s v="music/rock"/>
    <n v="1.0269999999999999"/>
    <n v="118.5714285714285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m/>
    <n v="1319850796"/>
    <x v="520"/>
    <b v="0"/>
    <n v="136"/>
    <b v="1"/>
    <s v="music/rock"/>
    <n v="1.1412500000000001"/>
    <n v="76.61764705882353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m/>
    <n v="1350061821"/>
    <x v="520"/>
    <b v="0"/>
    <n v="157"/>
    <b v="1"/>
    <s v="music/rock"/>
    <n v="1.042"/>
    <n v="65.031847133757964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m/>
    <n v="1380470188"/>
    <x v="520"/>
    <b v="0"/>
    <n v="158"/>
    <b v="1"/>
    <s v="music/rock"/>
    <n v="1.4585714285714286"/>
    <n v="9.9746835443037973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m/>
    <n v="1359301335"/>
    <x v="520"/>
    <b v="0"/>
    <n v="27"/>
    <b v="1"/>
    <s v="music/rock"/>
    <n v="1.0506666666666666"/>
    <n v="74.07407407407407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m/>
    <n v="1408940886"/>
    <x v="520"/>
    <b v="0"/>
    <n v="23"/>
    <b v="1"/>
    <s v="music/rock"/>
    <n v="1.3333333333333333"/>
    <n v="49.130434782608695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m/>
    <n v="1361002140"/>
    <x v="520"/>
    <b v="0"/>
    <n v="17"/>
    <b v="1"/>
    <s v="music/rock"/>
    <n v="1.1299999999999999"/>
    <n v="356.4705882352941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m/>
    <n v="1333550015"/>
    <x v="520"/>
    <b v="0"/>
    <n v="37"/>
    <b v="1"/>
    <s v="music/rock"/>
    <n v="1.212"/>
    <n v="189.7027027027027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m/>
    <n v="1415343874"/>
    <x v="520"/>
    <b v="0"/>
    <n v="65"/>
    <b v="1"/>
    <s v="music/rock"/>
    <n v="1.0172463768115942"/>
    <n v="11.66153846153846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m/>
    <n v="1372437089"/>
    <x v="520"/>
    <b v="0"/>
    <n v="18"/>
    <b v="1"/>
    <s v="music/rock"/>
    <n v="1.0106666666666666"/>
    <n v="65.55555555555555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m/>
    <n v="1354265335"/>
    <x v="520"/>
    <b v="0"/>
    <n v="25"/>
    <b v="1"/>
    <s v="music/rock"/>
    <n v="1.18"/>
    <n v="46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m/>
    <n v="1344962853"/>
    <x v="520"/>
    <b v="0"/>
    <n v="104"/>
    <b v="1"/>
    <s v="music/rock"/>
    <n v="1.5533333333333332"/>
    <n v="77.83653846153846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m/>
    <n v="1383337267"/>
    <x v="520"/>
    <b v="0"/>
    <n v="108"/>
    <b v="1"/>
    <s v="music/rock"/>
    <n v="1.0118750000000001"/>
    <n v="21.66666666666666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m/>
    <n v="1351011489"/>
    <x v="520"/>
    <b v="0"/>
    <n v="38"/>
    <b v="1"/>
    <s v="music/rock"/>
    <n v="1.17"/>
    <n v="106.23684210526316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m/>
    <n v="1400175682"/>
    <x v="520"/>
    <b v="0"/>
    <n v="88"/>
    <b v="1"/>
    <s v="music/rock"/>
    <n v="1.00925"/>
    <n v="70.681818181818187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m/>
    <n v="1389041333"/>
    <x v="520"/>
    <b v="0"/>
    <n v="82"/>
    <b v="1"/>
    <s v="music/rock"/>
    <n v="1.0366666666666666"/>
    <n v="129.3902439024390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m/>
    <n v="1328040375"/>
    <x v="520"/>
    <b v="0"/>
    <n v="126"/>
    <b v="1"/>
    <s v="music/rock"/>
    <n v="2.6524999999999999"/>
    <n v="123.7380952380952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m/>
    <n v="1347482261"/>
    <x v="520"/>
    <b v="0"/>
    <n v="133"/>
    <b v="1"/>
    <s v="music/rock"/>
    <n v="1.5590999999999999"/>
    <n v="30.56390977443609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m/>
    <n v="1311667854"/>
    <x v="520"/>
    <b v="0"/>
    <n v="47"/>
    <b v="1"/>
    <s v="music/rock"/>
    <n v="1.0162500000000001"/>
    <n v="212.765957446808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m/>
    <n v="1324329156"/>
    <x v="520"/>
    <b v="0"/>
    <n v="58"/>
    <b v="1"/>
    <s v="music/rock"/>
    <n v="1"/>
    <n v="34.655172413793103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m/>
    <n v="1303706001"/>
    <x v="520"/>
    <b v="0"/>
    <n v="32"/>
    <b v="1"/>
    <s v="music/rock"/>
    <n v="1.0049999999999999"/>
    <n v="78.3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m/>
    <n v="1463086261"/>
    <x v="520"/>
    <b v="0"/>
    <n v="37"/>
    <b v="1"/>
    <s v="music/rock"/>
    <n v="1.2529999999999999"/>
    <n v="125.9459459459459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m/>
    <n v="1304129088"/>
    <x v="520"/>
    <b v="0"/>
    <n v="87"/>
    <b v="1"/>
    <s v="music/rock"/>
    <n v="1.0355555555555556"/>
    <n v="5.965517241379310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m/>
    <n v="1257444140"/>
    <x v="520"/>
    <b v="0"/>
    <n v="15"/>
    <b v="1"/>
    <s v="music/rock"/>
    <n v="1.038"/>
    <n v="7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m/>
    <n v="1358180968"/>
    <x v="520"/>
    <b v="0"/>
    <n v="27"/>
    <b v="1"/>
    <s v="music/rock"/>
    <n v="1.05"/>
    <n v="66.66666666666667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m/>
    <n v="1328197165"/>
    <x v="520"/>
    <b v="0"/>
    <n v="19"/>
    <b v="1"/>
    <s v="music/rock"/>
    <n v="1"/>
    <n v="35.76000000000000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m/>
    <n v="1279603955"/>
    <x v="520"/>
    <b v="0"/>
    <n v="17"/>
    <b v="1"/>
    <s v="music/rock"/>
    <n v="1.6986000000000001"/>
    <n v="149.11764705882354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m/>
    <n v="1416406744"/>
    <x v="520"/>
    <b v="0"/>
    <n v="26"/>
    <b v="1"/>
    <s v="music/pop"/>
    <n v="1.014"/>
    <n v="46.15384615384615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m/>
    <n v="1306283727"/>
    <x v="520"/>
    <b v="0"/>
    <n v="28"/>
    <b v="1"/>
    <s v="music/pop"/>
    <n v="1"/>
    <n v="222.67857142857142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m/>
    <n v="1345924012"/>
    <x v="520"/>
    <b v="0"/>
    <n v="37"/>
    <b v="1"/>
    <s v="music/pop"/>
    <n v="1.2470000000000001"/>
    <n v="295.9459459459459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m/>
    <n v="1348363560"/>
    <x v="520"/>
    <b v="0"/>
    <n v="128"/>
    <b v="1"/>
    <s v="music/pop"/>
    <n v="1.095"/>
    <n v="43.28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m/>
    <n v="1378306140"/>
    <x v="520"/>
    <b v="0"/>
    <n v="10"/>
    <b v="1"/>
    <s v="music/pop"/>
    <n v="1.1080000000000001"/>
    <n v="220.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m/>
    <n v="1405248503"/>
    <x v="520"/>
    <b v="0"/>
    <n v="83"/>
    <b v="1"/>
    <s v="music/pop"/>
    <n v="1.1020000000000001"/>
    <n v="63.08433734939759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m/>
    <n v="1336643377"/>
    <x v="520"/>
    <b v="0"/>
    <n v="46"/>
    <b v="1"/>
    <s v="music/pop"/>
    <n v="1.0471999999999999"/>
    <n v="62.63043478260869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m/>
    <n v="1298048082"/>
    <x v="520"/>
    <b v="0"/>
    <n v="90"/>
    <b v="1"/>
    <s v="music/pop"/>
    <n v="1.2526086956521738"/>
    <n v="42.470333333333329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m/>
    <n v="1396974355"/>
    <x v="520"/>
    <b v="0"/>
    <n v="81"/>
    <b v="1"/>
    <s v="music/pop"/>
    <n v="1.0058763157894737"/>
    <n v="34.95061728395062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m/>
    <n v="1378722437"/>
    <x v="520"/>
    <b v="0"/>
    <n v="32"/>
    <b v="1"/>
    <s v="music/pop"/>
    <n v="1.4155"/>
    <n v="62.9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m/>
    <n v="1300916220"/>
    <x v="520"/>
    <b v="0"/>
    <n v="20"/>
    <b v="1"/>
    <s v="music/pop"/>
    <n v="1.0075000000000001"/>
    <n v="226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m/>
    <n v="1382701793"/>
    <x v="520"/>
    <b v="0"/>
    <n v="70"/>
    <b v="1"/>
    <s v="music/pop"/>
    <n v="1.0066666666666666"/>
    <n v="124.4502857142857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m/>
    <n v="1300996896"/>
    <x v="520"/>
    <b v="0"/>
    <n v="168"/>
    <b v="1"/>
    <s v="music/pop"/>
    <n v="1.7423040000000001"/>
    <n v="7.851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m/>
    <n v="1332192160"/>
    <x v="520"/>
    <b v="0"/>
    <n v="34"/>
    <b v="1"/>
    <s v="music/pop"/>
    <n v="1.199090909090909"/>
    <n v="63.029411764705884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m/>
    <n v="1331060420"/>
    <x v="520"/>
    <b v="0"/>
    <n v="48"/>
    <b v="1"/>
    <s v="music/pop"/>
    <n v="1.4286666666666668"/>
    <n v="156.77333333333334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m/>
    <n v="1352845052"/>
    <x v="520"/>
    <b v="0"/>
    <n v="48"/>
    <b v="1"/>
    <s v="music/pop"/>
    <n v="1.0033493333333334"/>
    <n v="546.5302083333333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m/>
    <n v="1335293168"/>
    <x v="520"/>
    <b v="0"/>
    <n v="221"/>
    <b v="1"/>
    <s v="music/pop"/>
    <n v="1.0493380000000001"/>
    <n v="35.90045248868778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m/>
    <n v="1352524767"/>
    <x v="520"/>
    <b v="0"/>
    <n v="107"/>
    <b v="1"/>
    <s v="music/pop"/>
    <n v="1.3223333333333334"/>
    <n v="5.2710280373831777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m/>
    <n v="1384811721"/>
    <x v="520"/>
    <b v="0"/>
    <n v="45"/>
    <b v="1"/>
    <s v="music/pop"/>
    <n v="1.1279999999999999"/>
    <n v="22.288888888888888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m/>
    <n v="1459355950"/>
    <x v="520"/>
    <b v="0"/>
    <n v="36"/>
    <b v="1"/>
    <s v="music/pop"/>
    <n v="12.5375"/>
    <n v="224.9444444444444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m/>
    <n v="1449359831"/>
    <x v="520"/>
    <b v="0"/>
    <n v="101"/>
    <b v="1"/>
    <s v="music/pop"/>
    <n v="1.0250632911392406"/>
    <n v="81.29702970297029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m/>
    <n v="1320122736"/>
    <x v="520"/>
    <b v="0"/>
    <n v="62"/>
    <b v="1"/>
    <s v="music/pop"/>
    <n v="1.026375"/>
    <n v="17.41935483870967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m/>
    <n v="1420158707"/>
    <x v="520"/>
    <b v="0"/>
    <n v="32"/>
    <b v="1"/>
    <s v="music/pop"/>
    <n v="1.08"/>
    <n v="95.63187499999999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m/>
    <n v="1328033818"/>
    <x v="520"/>
    <b v="0"/>
    <n v="89"/>
    <b v="1"/>
    <s v="music/pop"/>
    <n v="1.2240879999999998"/>
    <n v="46.97752808988764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m/>
    <n v="1295624113"/>
    <x v="520"/>
    <b v="0"/>
    <n v="93"/>
    <b v="1"/>
    <s v="music/pop"/>
    <n v="1.1945714285714286"/>
    <n v="43.24731182795699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m/>
    <n v="1361858673"/>
    <x v="520"/>
    <b v="0"/>
    <n v="98"/>
    <b v="1"/>
    <s v="music/pop"/>
    <n v="1.6088"/>
    <n v="44.01020408163265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m/>
    <n v="1392169298"/>
    <x v="520"/>
    <b v="0"/>
    <n v="82"/>
    <b v="1"/>
    <s v="music/pop"/>
    <n v="1.2685294117647059"/>
    <n v="100.1341463414634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m/>
    <n v="1319859339"/>
    <x v="520"/>
    <b v="0"/>
    <n v="116"/>
    <b v="1"/>
    <s v="music/pop"/>
    <n v="1.026375"/>
    <n v="24.09482758620689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m/>
    <n v="1459545276"/>
    <x v="520"/>
    <b v="0"/>
    <n v="52"/>
    <b v="1"/>
    <s v="music/pop"/>
    <n v="1.3975"/>
    <n v="19.73076923076923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m/>
    <n v="1273961999"/>
    <x v="520"/>
    <b v="0"/>
    <n v="23"/>
    <b v="1"/>
    <s v="music/pop"/>
    <n v="1.026"/>
    <n v="87.54217391304348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m/>
    <n v="1467464614"/>
    <x v="520"/>
    <b v="0"/>
    <n v="77"/>
    <b v="1"/>
    <s v="music/pop"/>
    <n v="1.0067349999999999"/>
    <n v="24.93506493506493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m/>
    <n v="1336232730"/>
    <x v="520"/>
    <b v="0"/>
    <n v="49"/>
    <b v="1"/>
    <s v="music/pop"/>
    <n v="1.1294117647058823"/>
    <n v="54.89795918367347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m/>
    <n v="1423083892"/>
    <x v="520"/>
    <b v="0"/>
    <n v="59"/>
    <b v="1"/>
    <s v="music/pop"/>
    <n v="1.2809523809523808"/>
    <n v="170.9322033898305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m/>
    <n v="1468852306"/>
    <x v="520"/>
    <b v="0"/>
    <n v="113"/>
    <b v="1"/>
    <s v="music/pop"/>
    <n v="2.0169999999999999"/>
    <n v="12.16070796460177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m/>
    <n v="1316194540"/>
    <x v="520"/>
    <b v="0"/>
    <n v="34"/>
    <b v="1"/>
    <s v="music/pop"/>
    <n v="1.37416"/>
    <n v="101.76470588235294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m/>
    <n v="1330968347"/>
    <x v="520"/>
    <b v="0"/>
    <n v="42"/>
    <b v="1"/>
    <s v="music/pop"/>
    <n v="1.1533333333333333"/>
    <n v="159.5238095238095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m/>
    <n v="1455615976"/>
    <x v="520"/>
    <b v="0"/>
    <n v="42"/>
    <b v="1"/>
    <s v="music/pop"/>
    <n v="1.1166666666666667"/>
    <n v="42.28571428571428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m/>
    <n v="1390509071"/>
    <x v="520"/>
    <b v="0"/>
    <n v="49"/>
    <b v="1"/>
    <s v="music/pop"/>
    <n v="1.1839999999999999"/>
    <n v="71.42857142857143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m/>
    <n v="1309311545"/>
    <x v="520"/>
    <b v="0"/>
    <n v="56"/>
    <b v="1"/>
    <s v="music/pop"/>
    <n v="1.75"/>
    <n v="20.982142857142858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m/>
    <n v="1402596667"/>
    <x v="520"/>
    <b v="0"/>
    <n v="25"/>
    <b v="1"/>
    <s v="music/pop"/>
    <n v="1.175"/>
    <n v="2636.975200000000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m/>
    <n v="1486522484"/>
    <x v="520"/>
    <b v="0"/>
    <n v="884"/>
    <b v="0"/>
    <s v="music/faith"/>
    <n v="1.0142212307692309"/>
    <n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m/>
    <n v="1486962460"/>
    <x v="52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m/>
    <n v="1489517138"/>
    <x v="520"/>
    <b v="0"/>
    <n v="10"/>
    <b v="0"/>
    <s v="music/faith"/>
    <n v="0.21714285714285714"/>
    <n v="873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m/>
    <n v="1487360041"/>
    <x v="520"/>
    <b v="0"/>
    <n v="101"/>
    <b v="0"/>
    <s v="music/faith"/>
    <n v="1.0912500000000001"/>
    <n v="3.56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m/>
    <n v="1487743223"/>
    <x v="520"/>
    <b v="0"/>
    <n v="15"/>
    <b v="0"/>
    <s v="music/faith"/>
    <n v="1.0285714285714285"/>
    <n v="1.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m/>
    <n v="1488140119"/>
    <x v="520"/>
    <b v="0"/>
    <n v="1"/>
    <b v="0"/>
    <s v="music/faith"/>
    <n v="3.5999999999999999E-3"/>
    <n v="312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m/>
    <n v="1488935245"/>
    <x v="520"/>
    <b v="0"/>
    <n v="39"/>
    <b v="0"/>
    <s v="music/faith"/>
    <n v="0.3125"/>
    <n v="45.435897435897438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m/>
    <n v="1489150194"/>
    <x v="520"/>
    <b v="0"/>
    <n v="7"/>
    <b v="0"/>
    <s v="music/faith"/>
    <n v="0.443"/>
    <n v="342.85714285714283"/>
    <x v="4"/>
    <s v="faith"/>
  </r>
  <r>
    <n v="1689"/>
    <s v="Fly Away"/>
    <s v="Praising the Living God in the second half of life."/>
    <n v="2400"/>
    <n v="2400"/>
    <x v="3"/>
    <s v="US"/>
    <s v="USD"/>
    <n v="1489700230"/>
    <m/>
    <n v="1487111830"/>
    <x v="520"/>
    <b v="0"/>
    <n v="14"/>
    <b v="0"/>
    <s v="music/faith"/>
    <n v="1"/>
    <n v="45.357142857142854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m/>
    <n v="1488882042"/>
    <x v="520"/>
    <b v="0"/>
    <n v="11"/>
    <b v="0"/>
    <s v="music/faith"/>
    <n v="0.254"/>
    <n v="912.9090909090908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m/>
    <n v="1488387008"/>
    <x v="520"/>
    <b v="0"/>
    <n v="38"/>
    <b v="0"/>
    <s v="music/faith"/>
    <n v="0.33473333333333333"/>
    <n v="62.894736842105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m/>
    <n v="1487734667"/>
    <x v="520"/>
    <b v="0"/>
    <n v="15"/>
    <b v="0"/>
    <s v="music/faith"/>
    <n v="0.47799999999999998"/>
    <n v="18.66666666666666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m/>
    <n v="1489097112"/>
    <x v="520"/>
    <b v="0"/>
    <n v="8"/>
    <b v="0"/>
    <s v="music/faith"/>
    <n v="9.3333333333333338E-2"/>
    <n v="0.62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m/>
    <n v="1488038674"/>
    <x v="520"/>
    <b v="0"/>
    <n v="1"/>
    <b v="0"/>
    <s v="music/faith"/>
    <n v="5.0000000000000001E-4"/>
    <n v="140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m/>
    <n v="1488847514"/>
    <x v="520"/>
    <b v="0"/>
    <n v="23"/>
    <b v="0"/>
    <s v="music/faith"/>
    <n v="0.11708333333333333"/>
    <n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m/>
    <n v="1488418811"/>
    <x v="520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m/>
    <n v="1489193248"/>
    <x v="520"/>
    <b v="0"/>
    <n v="22"/>
    <b v="0"/>
    <s v="music/faith"/>
    <n v="0.20208000000000001"/>
    <n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m/>
    <n v="1488430760"/>
    <x v="5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m/>
    <n v="1489351445"/>
    <x v="520"/>
    <b v="0"/>
    <n v="4"/>
    <b v="0"/>
    <s v="music/faith"/>
    <n v="4.2311459353574929E-2"/>
    <n v="1303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m/>
    <n v="1488418990"/>
    <x v="520"/>
    <b v="0"/>
    <n v="79"/>
    <b v="0"/>
    <s v="music/faith"/>
    <n v="0.2606"/>
    <n v="0.1265822784810126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m/>
    <n v="1418745405"/>
    <x v="520"/>
    <b v="0"/>
    <n v="2"/>
    <b v="0"/>
    <s v="music/faith"/>
    <n v="1.9801980198019802E-3"/>
    <n v="0.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m/>
    <n v="1425156750"/>
    <x v="520"/>
    <b v="0"/>
    <n v="1"/>
    <b v="0"/>
    <s v="music/faith"/>
    <n v="6.0606060606060605E-5"/>
    <n v="5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m/>
    <n v="1435819537"/>
    <x v="520"/>
    <b v="0"/>
    <n v="2"/>
    <b v="0"/>
    <s v="music/faith"/>
    <n v="1.0200000000000001E-2"/>
    <n v="651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m/>
    <n v="1421464873"/>
    <x v="520"/>
    <b v="0"/>
    <n v="11"/>
    <b v="0"/>
    <s v="music/faith"/>
    <n v="0.65100000000000002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m/>
    <n v="1440807846"/>
    <x v="52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m/>
    <n v="1435130472"/>
    <x v="52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m/>
    <n v="1456593495"/>
    <x v="520"/>
    <b v="0"/>
    <n v="9"/>
    <b v="0"/>
    <s v="music/faith"/>
    <n v="9.74E-2"/>
    <n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m/>
    <n v="1458679706"/>
    <x v="520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m/>
    <n v="1405949514"/>
    <x v="520"/>
    <b v="0"/>
    <n v="4"/>
    <b v="0"/>
    <s v="music/faith"/>
    <n v="4.8571428571428571E-2"/>
    <n v="8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m/>
    <n v="1449151888"/>
    <x v="520"/>
    <b v="0"/>
    <n v="1"/>
    <b v="0"/>
    <s v="music/faith"/>
    <n v="6.7999999999999996E-3"/>
    <n v="105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m/>
    <n v="1406907034"/>
    <x v="520"/>
    <b v="0"/>
    <n v="2"/>
    <b v="0"/>
    <s v="music/faith"/>
    <n v="0.105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m/>
    <n v="1430517353"/>
    <x v="520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m/>
    <n v="1409944412"/>
    <x v="520"/>
    <b v="0"/>
    <n v="1"/>
    <b v="0"/>
    <s v="music/faith"/>
    <n v="1.6666666666666666E-2"/>
    <n v="1967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m/>
    <n v="1427925761"/>
    <x v="520"/>
    <b v="0"/>
    <n v="17"/>
    <b v="0"/>
    <s v="music/faith"/>
    <n v="7.868E-2"/>
    <n v="0.6470588235294118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m/>
    <n v="1425186785"/>
    <x v="520"/>
    <b v="0"/>
    <n v="2"/>
    <b v="0"/>
    <s v="music/faith"/>
    <n v="2.2000000000000001E-3"/>
    <n v="7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m/>
    <n v="1477835499"/>
    <x v="520"/>
    <b v="0"/>
    <n v="3"/>
    <b v="0"/>
    <s v="music/faith"/>
    <n v="7.4999999999999997E-2"/>
    <n v="46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m/>
    <n v="1459467238"/>
    <x v="520"/>
    <b v="0"/>
    <n v="41"/>
    <b v="0"/>
    <s v="music/faith"/>
    <n v="0.42725880551301687"/>
    <n v="1.8292682926829269"/>
    <x v="4"/>
    <s v="faith"/>
  </r>
  <r>
    <n v="1718"/>
    <s v="The Prodigal Son"/>
    <s v="A melody for the galaxy."/>
    <n v="35000"/>
    <n v="75"/>
    <x v="2"/>
    <s v="US"/>
    <s v="USD"/>
    <n v="1463201940"/>
    <m/>
    <n v="1459435149"/>
    <x v="520"/>
    <b v="0"/>
    <n v="2"/>
    <b v="0"/>
    <s v="music/faith"/>
    <n v="2.142857142857143E-3"/>
    <n v="1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m/>
    <n v="1408366191"/>
    <x v="520"/>
    <b v="0"/>
    <n v="3"/>
    <b v="0"/>
    <s v="music/faith"/>
    <n v="8.7500000000000008E-3"/>
    <n v="7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m/>
    <n v="1412966871"/>
    <x v="520"/>
    <b v="0"/>
    <n v="8"/>
    <b v="0"/>
    <s v="music/faith"/>
    <n v="5.6250000000000001E-2"/>
    <n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m/>
    <n v="1447239863"/>
    <x v="52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m/>
    <n v="1456441429"/>
    <x v="520"/>
    <b v="0"/>
    <n v="1"/>
    <b v="0"/>
    <s v="music/faith"/>
    <n v="3.4722222222222224E-4"/>
    <n v="65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m/>
    <n v="1430855315"/>
    <x v="520"/>
    <b v="0"/>
    <n v="3"/>
    <b v="0"/>
    <s v="music/faith"/>
    <n v="6.5000000000000002E-2"/>
    <n v="11.6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m/>
    <n v="1412115762"/>
    <x v="520"/>
    <b v="0"/>
    <n v="4"/>
    <b v="0"/>
    <s v="music/faith"/>
    <n v="5.8333333333333336E-3"/>
    <n v="14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m/>
    <n v="1406330049"/>
    <x v="520"/>
    <b v="0"/>
    <n v="9"/>
    <b v="0"/>
    <s v="music/faith"/>
    <n v="0.10181818181818182"/>
    <n v="244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m/>
    <n v="1401401064"/>
    <x v="520"/>
    <b v="0"/>
    <n v="16"/>
    <b v="0"/>
    <s v="music/faith"/>
    <n v="0.33784615384615385"/>
    <n v="6.25E-2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m/>
    <n v="1423520177"/>
    <x v="520"/>
    <b v="0"/>
    <n v="1"/>
    <b v="0"/>
    <s v="music/faith"/>
    <n v="3.3333333333333332E-4"/>
    <n v="855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m/>
    <n v="1442847674"/>
    <x v="520"/>
    <b v="0"/>
    <n v="7"/>
    <b v="0"/>
    <s v="music/faith"/>
    <n v="0.68400000000000005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m/>
    <n v="1460337306"/>
    <x v="520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m/>
    <n v="1443146783"/>
    <x v="52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m/>
    <n v="1432849552"/>
    <x v="52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m/>
    <n v="1447777481"/>
    <x v="52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m/>
    <n v="1472746374"/>
    <x v="52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m/>
    <n v="1428454356"/>
    <x v="520"/>
    <b v="0"/>
    <n v="1"/>
    <b v="0"/>
    <s v="music/faith"/>
    <n v="2.2222222222222223E-4"/>
    <n v="11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m/>
    <n v="1468006345"/>
    <x v="520"/>
    <b v="0"/>
    <n v="2"/>
    <b v="0"/>
    <s v="music/faith"/>
    <n v="0.11"/>
    <n v="11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m/>
    <n v="1444423233"/>
    <x v="520"/>
    <b v="0"/>
    <n v="1"/>
    <b v="0"/>
    <s v="music/faith"/>
    <n v="7.3333333333333332E-3"/>
    <n v="85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m/>
    <n v="1434840392"/>
    <x v="520"/>
    <b v="0"/>
    <n v="15"/>
    <b v="0"/>
    <s v="music/faith"/>
    <n v="0.21249999999999999"/>
    <n v="1.3333333333333333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m/>
    <n v="1409691542"/>
    <x v="520"/>
    <b v="0"/>
    <n v="1"/>
    <b v="0"/>
    <s v="music/faith"/>
    <n v="4.0000000000000001E-3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m/>
    <n v="1457297932"/>
    <x v="520"/>
    <b v="0"/>
    <n v="1"/>
    <b v="0"/>
    <s v="music/faith"/>
    <n v="1E-3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m/>
    <n v="1434483422"/>
    <x v="52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m/>
    <n v="1430060671"/>
    <x v="520"/>
    <b v="0"/>
    <n v="52"/>
    <b v="1"/>
    <s v="photography/photobooks"/>
    <n v="1.1083333333333334"/>
    <n v="41.8269230769230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m/>
    <n v="1481058170"/>
    <x v="520"/>
    <b v="0"/>
    <n v="34"/>
    <b v="1"/>
    <s v="photography/photobooks"/>
    <n v="1.0874999999999999"/>
    <n v="177.2058823529411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m/>
    <n v="1470348775"/>
    <x v="520"/>
    <b v="0"/>
    <n v="67"/>
    <b v="1"/>
    <s v="photography/photobooks"/>
    <n v="1.0041666666666667"/>
    <n v="97.23880597014925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m/>
    <n v="1421937077"/>
    <x v="520"/>
    <b v="0"/>
    <n v="70"/>
    <b v="1"/>
    <s v="photography/photobooks"/>
    <n v="1.1845454545454546"/>
    <n v="114.0142857142857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m/>
    <n v="1479276838"/>
    <x v="520"/>
    <b v="0"/>
    <n v="89"/>
    <b v="1"/>
    <s v="photography/photobooks"/>
    <n v="1.1401428571428571"/>
    <n v="249.606741573033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m/>
    <n v="1477368867"/>
    <x v="520"/>
    <b v="0"/>
    <n v="107"/>
    <b v="1"/>
    <s v="photography/photobooks"/>
    <n v="1.4810000000000001"/>
    <n v="88.280373831775705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m/>
    <n v="1444904830"/>
    <x v="520"/>
    <b v="0"/>
    <n v="159"/>
    <b v="1"/>
    <s v="photography/photobooks"/>
    <n v="1.0495555555555556"/>
    <n v="408.6415094339622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m/>
    <n v="1438642143"/>
    <x v="520"/>
    <b v="0"/>
    <n v="181"/>
    <b v="1"/>
    <s v="photography/photobooks"/>
    <n v="1.29948"/>
    <n v="68.5662983425414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m/>
    <n v="1485213921"/>
    <x v="520"/>
    <b v="0"/>
    <n v="131"/>
    <b v="1"/>
    <s v="photography/photobooks"/>
    <n v="1.2348756218905472"/>
    <n v="76.95419847328244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m/>
    <n v="1458936304"/>
    <x v="520"/>
    <b v="0"/>
    <n v="125"/>
    <b v="1"/>
    <s v="photography/photobooks"/>
    <n v="2.0162"/>
    <n v="82.3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m/>
    <n v="1424198723"/>
    <x v="520"/>
    <b v="0"/>
    <n v="61"/>
    <b v="1"/>
    <s v="photography/photobooks"/>
    <n v="1.0289999999999999"/>
    <n v="51.18032786885245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m/>
    <n v="1473833082"/>
    <x v="520"/>
    <b v="0"/>
    <n v="90"/>
    <b v="1"/>
    <s v="photography/photobooks"/>
    <n v="2.6016666666666666"/>
    <n v="18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m/>
    <n v="1455991168"/>
    <x v="520"/>
    <b v="0"/>
    <n v="35"/>
    <b v="1"/>
    <s v="photography/photobooks"/>
    <n v="1.08"/>
    <n v="268.42857142857144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m/>
    <n v="1425502953"/>
    <x v="520"/>
    <b v="0"/>
    <n v="90"/>
    <b v="1"/>
    <s v="photography/photobooks"/>
    <n v="1.1052941176470588"/>
    <n v="0.3333333333333333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m/>
    <n v="1441479361"/>
    <x v="520"/>
    <b v="0"/>
    <n v="4"/>
    <b v="1"/>
    <s v="photography/photobooks"/>
    <n v="1.2"/>
    <n v="1413.9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m/>
    <n v="1468987269"/>
    <x v="520"/>
    <b v="0"/>
    <n v="120"/>
    <b v="1"/>
    <s v="photography/photobooks"/>
    <n v="1.0282909090909091"/>
    <n v="48.3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m/>
    <n v="1483041083"/>
    <x v="520"/>
    <b v="0"/>
    <n v="14"/>
    <b v="1"/>
    <s v="photography/photobooks"/>
    <n v="1.1599999999999999"/>
    <n v="81.92857142857143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m/>
    <n v="1463352992"/>
    <x v="520"/>
    <b v="0"/>
    <n v="27"/>
    <b v="1"/>
    <s v="photography/photobooks"/>
    <n v="1.147"/>
    <n v="197.4074074074074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m/>
    <n v="1425585229"/>
    <x v="520"/>
    <b v="0"/>
    <n v="49"/>
    <b v="1"/>
    <s v="photography/photobooks"/>
    <n v="1.0660000000000001"/>
    <n v="168.81632653061226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m/>
    <n v="1454688513"/>
    <x v="520"/>
    <b v="0"/>
    <n v="102"/>
    <b v="1"/>
    <s v="photography/photobooks"/>
    <n v="1.6544000000000001"/>
    <n v="1.5196078431372548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m/>
    <n v="1437745060"/>
    <x v="520"/>
    <b v="0"/>
    <n v="3"/>
    <b v="1"/>
    <s v="photography/photobooks"/>
    <n v="1.55"/>
    <n v="295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m/>
    <n v="1455147245"/>
    <x v="520"/>
    <b v="0"/>
    <n v="25"/>
    <b v="1"/>
    <s v="photography/photobooks"/>
    <n v="8.85"/>
    <n v="489.16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m/>
    <n v="1474663840"/>
    <x v="520"/>
    <b v="0"/>
    <n v="118"/>
    <b v="1"/>
    <s v="photography/photobooks"/>
    <n v="1.0190833333333333"/>
    <n v="18.27118644067796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m/>
    <n v="1404560379"/>
    <x v="520"/>
    <b v="1"/>
    <n v="39"/>
    <b v="0"/>
    <s v="photography/photobooks"/>
    <n v="0.19600000000000001"/>
    <n v="190.60205128205126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m/>
    <n v="1405380712"/>
    <x v="520"/>
    <b v="1"/>
    <n v="103"/>
    <b v="0"/>
    <s v="photography/photobooks"/>
    <n v="0.59467839999999994"/>
    <n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m/>
    <n v="1407184688"/>
    <x v="520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m/>
    <n v="1404488884"/>
    <x v="520"/>
    <b v="1"/>
    <n v="39"/>
    <b v="0"/>
    <s v="photography/photobooks"/>
    <n v="0.4572"/>
    <n v="4.794871794871794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m/>
    <n v="1406640444"/>
    <x v="520"/>
    <b v="1"/>
    <n v="15"/>
    <b v="0"/>
    <s v="photography/photobooks"/>
    <n v="3.7400000000000003E-2"/>
    <n v="72.06666666666666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m/>
    <n v="1418585959"/>
    <x v="520"/>
    <b v="1"/>
    <n v="22"/>
    <b v="0"/>
    <s v="photography/photobooks"/>
    <n v="2.7025E-2"/>
    <n v="629.3636363636363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m/>
    <n v="1410288194"/>
    <x v="520"/>
    <b v="1"/>
    <n v="92"/>
    <b v="0"/>
    <s v="photography/photobooks"/>
    <n v="0.56514285714285717"/>
    <n v="9.72826086956521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m/>
    <n v="1411515040"/>
    <x v="520"/>
    <b v="1"/>
    <n v="25"/>
    <b v="0"/>
    <s v="photography/photobooks"/>
    <n v="0.21309523809523809"/>
    <n v="34.32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m/>
    <n v="1399482836"/>
    <x v="520"/>
    <b v="1"/>
    <n v="19"/>
    <b v="0"/>
    <s v="photography/photobooks"/>
    <n v="0.156"/>
    <n v="98.7894736842105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m/>
    <n v="1417803298"/>
    <x v="520"/>
    <b v="1"/>
    <n v="19"/>
    <b v="0"/>
    <s v="photography/photobooks"/>
    <n v="6.2566666666666673E-2"/>
    <n v="60.421052631578945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m/>
    <n v="1413609292"/>
    <x v="520"/>
    <b v="1"/>
    <n v="13"/>
    <b v="0"/>
    <s v="photography/photobooks"/>
    <n v="0.4592"/>
    <n v="1627.538461538461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m/>
    <n v="1410305160"/>
    <x v="520"/>
    <b v="1"/>
    <n v="124"/>
    <b v="0"/>
    <s v="photography/photobooks"/>
    <n v="0.65101538461538466"/>
    <n v="2.701612903225806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m/>
    <n v="1411513071"/>
    <x v="520"/>
    <b v="1"/>
    <n v="4"/>
    <b v="0"/>
    <s v="photography/photobooks"/>
    <n v="6.7000000000000004E-2"/>
    <n v="162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m/>
    <n v="1421829253"/>
    <x v="520"/>
    <b v="1"/>
    <n v="10"/>
    <b v="0"/>
    <s v="photography/photobooks"/>
    <n v="0.135625"/>
    <n v="99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m/>
    <n v="1423600995"/>
    <x v="520"/>
    <b v="1"/>
    <n v="15"/>
    <b v="0"/>
    <s v="photography/photobooks"/>
    <n v="1.9900000000000001E-2"/>
    <n v="265.7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m/>
    <n v="1470242180"/>
    <x v="520"/>
    <b v="1"/>
    <n v="38"/>
    <b v="0"/>
    <s v="photography/photobooks"/>
    <n v="0.36236363636363639"/>
    <n v="313.7631578947368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m/>
    <n v="1462285510"/>
    <x v="520"/>
    <b v="1"/>
    <n v="152"/>
    <b v="0"/>
    <s v="photography/photobooks"/>
    <n v="0.39743333333333336"/>
    <n v="9.322368421052631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m/>
    <n v="1471272545"/>
    <x v="520"/>
    <b v="1"/>
    <n v="24"/>
    <b v="0"/>
    <s v="photography/photobooks"/>
    <n v="0.25763636363636366"/>
    <n v="225.91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m/>
    <n v="1453211289"/>
    <x v="520"/>
    <b v="1"/>
    <n v="76"/>
    <b v="0"/>
    <s v="photography/photobooks"/>
    <n v="0.15491428571428573"/>
    <n v="124.69736842105263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m/>
    <n v="1429656478"/>
    <x v="520"/>
    <b v="1"/>
    <n v="185"/>
    <b v="0"/>
    <s v="photography/photobooks"/>
    <n v="0.236925"/>
    <n v="10.74594594594594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m/>
    <n v="1419954240"/>
    <x v="520"/>
    <b v="1"/>
    <n v="33"/>
    <b v="0"/>
    <s v="photography/photobooks"/>
    <n v="0.39760000000000001"/>
    <n v="147.06060606060606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m/>
    <n v="1410750855"/>
    <x v="520"/>
    <b v="1"/>
    <n v="108"/>
    <b v="0"/>
    <s v="photography/photobooks"/>
    <n v="0.20220833333333332"/>
    <n v="8.379629629629629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m/>
    <n v="1416057177"/>
    <x v="520"/>
    <b v="1"/>
    <n v="29"/>
    <b v="0"/>
    <s v="photography/photobooks"/>
    <n v="0.47631578947368419"/>
    <n v="52.862068965517238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m/>
    <n v="1425570237"/>
    <x v="520"/>
    <b v="1"/>
    <n v="24"/>
    <b v="0"/>
    <s v="photography/photobooks"/>
    <n v="0.15329999999999999"/>
    <n v="3.166666666666666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m/>
    <n v="1412203542"/>
    <x v="520"/>
    <b v="1"/>
    <n v="4"/>
    <b v="0"/>
    <s v="photography/photobooks"/>
    <n v="1.3818181818181818E-2"/>
    <n v="1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m/>
    <n v="1415858403"/>
    <x v="520"/>
    <b v="1"/>
    <n v="4"/>
    <b v="0"/>
    <s v="photography/photobooks"/>
    <n v="5.0000000000000001E-3"/>
    <n v="40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m/>
    <n v="1420560678"/>
    <x v="520"/>
    <b v="1"/>
    <n v="15"/>
    <b v="0"/>
    <s v="photography/photobooks"/>
    <n v="4.9575757575757579E-2"/>
    <n v="7.133333333333333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m/>
    <n v="1417369565"/>
    <x v="520"/>
    <b v="1"/>
    <n v="4"/>
    <b v="0"/>
    <s v="photography/photobooks"/>
    <n v="3.5666666666666666E-2"/>
    <n v="3820.2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m/>
    <n v="1435970682"/>
    <x v="520"/>
    <b v="1"/>
    <n v="139"/>
    <b v="0"/>
    <s v="photography/photobooks"/>
    <n v="0.61124000000000001"/>
    <n v="0.28776978417266186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m/>
    <n v="1414531440"/>
    <x v="520"/>
    <b v="1"/>
    <n v="2"/>
    <b v="0"/>
    <s v="photography/photobooks"/>
    <n v="1.3333333333333334E-2"/>
    <n v="498.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m/>
    <n v="1420636422"/>
    <x v="520"/>
    <b v="1"/>
    <n v="18"/>
    <b v="0"/>
    <s v="photography/photobooks"/>
    <n v="0.11077777777777778"/>
    <n v="602.5555555555555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m/>
    <n v="1473922541"/>
    <x v="520"/>
    <b v="1"/>
    <n v="81"/>
    <b v="0"/>
    <s v="photography/photobooks"/>
    <n v="0.38735714285714284"/>
    <n v="51.72839506172839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m/>
    <n v="1464172366"/>
    <x v="520"/>
    <b v="1"/>
    <n v="86"/>
    <b v="0"/>
    <s v="photography/photobooks"/>
    <n v="0.22052631578947368"/>
    <n v="78.5465116279069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m/>
    <n v="1479217189"/>
    <x v="520"/>
    <b v="1"/>
    <n v="140"/>
    <b v="0"/>
    <s v="photography/photobooks"/>
    <n v="0.67549999999999999"/>
    <n v="15.58571428571428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m/>
    <n v="1449388233"/>
    <x v="520"/>
    <b v="1"/>
    <n v="37"/>
    <b v="0"/>
    <s v="photography/photobooks"/>
    <n v="0.136375"/>
    <n v="1.8872972972972972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m/>
    <n v="1414008808"/>
    <x v="520"/>
    <b v="1"/>
    <n v="6"/>
    <b v="0"/>
    <s v="photography/photobooks"/>
    <n v="1.7457500000000001E-2"/>
    <n v="1576.6666666666667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m/>
    <n v="1473517970"/>
    <x v="520"/>
    <b v="1"/>
    <n v="113"/>
    <b v="0"/>
    <s v="photography/photobooks"/>
    <n v="0.20449632511889321"/>
    <n v="20.840707964601769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m/>
    <n v="1447429868"/>
    <x v="520"/>
    <b v="1"/>
    <n v="37"/>
    <b v="0"/>
    <s v="photography/photobooks"/>
    <n v="0.13852941176470587"/>
    <n v="45.864864864864863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m/>
    <n v="1433416830"/>
    <x v="520"/>
    <b v="1"/>
    <n v="18"/>
    <b v="0"/>
    <s v="photography/photobooks"/>
    <n v="0.48485714285714288"/>
    <n v="299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m/>
    <n v="1421199782"/>
    <x v="520"/>
    <b v="1"/>
    <n v="75"/>
    <b v="0"/>
    <s v="photography/photobooks"/>
    <n v="0.308"/>
    <n v="72.693333333333328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m/>
    <n v="1444061804"/>
    <x v="520"/>
    <b v="1"/>
    <n v="52"/>
    <b v="0"/>
    <s v="photography/photobooks"/>
    <n v="0.35174193548387095"/>
    <n v="157.51923076923077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m/>
    <n v="1441048658"/>
    <x v="520"/>
    <b v="1"/>
    <n v="122"/>
    <b v="0"/>
    <s v="photography/photobooks"/>
    <n v="0.36404444444444445"/>
    <n v="4.844262295081967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m/>
    <n v="1409066349"/>
    <x v="520"/>
    <b v="1"/>
    <n v="8"/>
    <b v="0"/>
    <s v="photography/photobooks"/>
    <n v="2.955E-2"/>
    <n v="69.12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m/>
    <n v="1409276313"/>
    <x v="520"/>
    <b v="1"/>
    <n v="8"/>
    <b v="0"/>
    <s v="photography/photobooks"/>
    <n v="0.1106"/>
    <n v="1449.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m/>
    <n v="1483806030"/>
    <x v="520"/>
    <b v="1"/>
    <n v="96"/>
    <b v="0"/>
    <s v="photography/photobooks"/>
    <n v="0.41407142857142859"/>
    <n v="3.958333333333333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m/>
    <n v="1422222439"/>
    <x v="520"/>
    <b v="1"/>
    <n v="9"/>
    <b v="0"/>
    <s v="photography/photobooks"/>
    <n v="0.10857142857142857"/>
    <n v="1.6666666666666667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m/>
    <n v="1407621026"/>
    <x v="520"/>
    <b v="0"/>
    <n v="2"/>
    <b v="0"/>
    <s v="photography/photobooks"/>
    <n v="3.3333333333333333E-2"/>
    <n v="2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m/>
    <n v="1408962270"/>
    <x v="520"/>
    <b v="0"/>
    <n v="26"/>
    <b v="0"/>
    <s v="photography/photobooks"/>
    <n v="7.407407407407407E-4"/>
    <n v="33.269230769230766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m/>
    <n v="1464939536"/>
    <x v="520"/>
    <b v="0"/>
    <n v="23"/>
    <b v="0"/>
    <s v="photography/photobooks"/>
    <n v="0.13307692307692306"/>
    <n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m/>
    <n v="1404940812"/>
    <x v="520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m/>
    <n v="1422516736"/>
    <x v="520"/>
    <b v="0"/>
    <n v="140"/>
    <b v="0"/>
    <s v="photography/photobooks"/>
    <n v="0.49183333333333334"/>
    <n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m/>
    <n v="1434577537"/>
    <x v="520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m/>
    <n v="1467061303"/>
    <x v="520"/>
    <b v="0"/>
    <n v="6"/>
    <b v="0"/>
    <s v="photography/photobooks"/>
    <n v="2.036E-2"/>
    <n v="1569.833333333333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m/>
    <n v="1480607607"/>
    <x v="520"/>
    <b v="0"/>
    <n v="100"/>
    <b v="0"/>
    <s v="photography/photobooks"/>
    <n v="0.52327777777777773"/>
    <n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m/>
    <n v="1425447450"/>
    <x v="52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m/>
    <n v="1404151396"/>
    <x v="520"/>
    <b v="0"/>
    <n v="4"/>
    <b v="0"/>
    <s v="photography/photobooks"/>
    <n v="2.0833333333333332E-2"/>
    <n v="426.7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m/>
    <n v="1425261690"/>
    <x v="520"/>
    <b v="0"/>
    <n v="8"/>
    <b v="0"/>
    <s v="photography/photobooks"/>
    <n v="6.565384615384616E-2"/>
    <n v="421.5312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m/>
    <n v="1326872367"/>
    <x v="520"/>
    <b v="0"/>
    <n v="57"/>
    <b v="1"/>
    <s v="music/rock"/>
    <n v="1.3489"/>
    <n v="5.26315789473684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m/>
    <n v="1388084862"/>
    <x v="520"/>
    <b v="0"/>
    <n v="11"/>
    <b v="1"/>
    <s v="music/rock"/>
    <n v="1"/>
    <n v="73.72727272727273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m/>
    <n v="1348503976"/>
    <x v="520"/>
    <b v="0"/>
    <n v="33"/>
    <b v="1"/>
    <s v="music/rock"/>
    <n v="1.1585714285714286"/>
    <n v="90.969696969696969"/>
    <x v="4"/>
    <s v="rock"/>
  </r>
  <r>
    <n v="1824"/>
    <s v="Tin Man's Broken Wisdom Fund"/>
    <s v="cd fund raiser"/>
    <n v="3000"/>
    <n v="3002"/>
    <x v="0"/>
    <s v="US"/>
    <s v="USD"/>
    <n v="1389146880"/>
    <m/>
    <n v="1387403967"/>
    <x v="520"/>
    <b v="0"/>
    <n v="40"/>
    <b v="1"/>
    <s v="music/rock"/>
    <n v="1.0006666666666666"/>
    <n v="52.524999999999999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m/>
    <n v="1371585703"/>
    <x v="520"/>
    <b v="0"/>
    <n v="50"/>
    <b v="1"/>
    <s v="music/rock"/>
    <n v="1.0505"/>
    <n v="40.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m/>
    <n v="1390083017"/>
    <x v="520"/>
    <b v="0"/>
    <n v="38"/>
    <b v="1"/>
    <s v="music/rock"/>
    <n v="1.01"/>
    <n v="211.9210526315789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m/>
    <n v="1294818561"/>
    <x v="520"/>
    <b v="0"/>
    <n v="96"/>
    <b v="1"/>
    <s v="music/rock"/>
    <n v="1.0066250000000001"/>
    <n v="208.6666666666666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m/>
    <n v="1396906530"/>
    <x v="520"/>
    <b v="0"/>
    <n v="48"/>
    <b v="1"/>
    <s v="music/rock"/>
    <n v="1.0016"/>
    <n v="52.088541666666664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m/>
    <n v="1291428371"/>
    <x v="520"/>
    <b v="0"/>
    <n v="33"/>
    <b v="1"/>
    <s v="music/rock"/>
    <n v="1.6668333333333334"/>
    <n v="461.515151515151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m/>
    <n v="1390667107"/>
    <x v="520"/>
    <b v="0"/>
    <n v="226"/>
    <b v="1"/>
    <s v="music/rock"/>
    <n v="1.0153333333333334"/>
    <n v="4.557522123893805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m/>
    <n v="1335570863"/>
    <x v="520"/>
    <b v="0"/>
    <n v="14"/>
    <b v="1"/>
    <s v="music/rock"/>
    <n v="1.03"/>
    <n v="35.71428571428571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m/>
    <n v="1296651427"/>
    <x v="520"/>
    <b v="0"/>
    <n v="20"/>
    <b v="1"/>
    <s v="music/rock"/>
    <n v="1.4285714285714286"/>
    <n v="52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m/>
    <n v="1359421403"/>
    <x v="520"/>
    <b v="0"/>
    <n v="25"/>
    <b v="1"/>
    <s v="music/rock"/>
    <n v="2.625"/>
    <n v="472.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m/>
    <n v="1418684895"/>
    <x v="520"/>
    <b v="0"/>
    <n v="90"/>
    <b v="1"/>
    <s v="music/rock"/>
    <n v="1.1805000000000001"/>
    <n v="5.7777777777777777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m/>
    <n v="1456851071"/>
    <x v="520"/>
    <b v="0"/>
    <n v="11"/>
    <b v="1"/>
    <s v="music/rock"/>
    <n v="1.04"/>
    <n v="910.6363636363636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m/>
    <n v="1359660329"/>
    <x v="520"/>
    <b v="0"/>
    <n v="55"/>
    <b v="1"/>
    <s v="music/rock"/>
    <n v="2.0034000000000001"/>
    <n v="33.47272727272727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m/>
    <n v="1326848935"/>
    <x v="520"/>
    <b v="0"/>
    <n v="30"/>
    <b v="1"/>
    <s v="music/rock"/>
    <n v="3.0683333333333334"/>
    <n v="33.38300000000000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m/>
    <n v="1314989557"/>
    <x v="520"/>
    <b v="0"/>
    <n v="28"/>
    <b v="1"/>
    <s v="music/rock"/>
    <n v="1.00149"/>
    <n v="73.321428571428569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m/>
    <n v="1472750382"/>
    <x v="520"/>
    <b v="0"/>
    <n v="45"/>
    <b v="1"/>
    <s v="music/rock"/>
    <n v="2.0529999999999999"/>
    <n v="21.77777777777777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m/>
    <n v="1366251510"/>
    <x v="520"/>
    <b v="0"/>
    <n v="13"/>
    <b v="1"/>
    <s v="music/rock"/>
    <n v="1.0888888888888888"/>
    <n v="156.5384615384615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m/>
    <n v="1397679445"/>
    <x v="520"/>
    <b v="0"/>
    <n v="40"/>
    <b v="1"/>
    <s v="music/rock"/>
    <n v="1.0175000000000001"/>
    <n v="62.62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m/>
    <n v="1422371381"/>
    <x v="520"/>
    <b v="0"/>
    <n v="21"/>
    <b v="1"/>
    <s v="music/rock"/>
    <n v="1.2524999999999999"/>
    <n v="590.50523809523816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m/>
    <n v="1295653954"/>
    <x v="520"/>
    <b v="0"/>
    <n v="134"/>
    <b v="1"/>
    <s v="music/rock"/>
    <n v="1.2400610000000001"/>
    <n v="11.35074626865671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m/>
    <n v="1304464914"/>
    <x v="520"/>
    <b v="0"/>
    <n v="20"/>
    <b v="1"/>
    <s v="music/rock"/>
    <n v="1.014"/>
    <n v="5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m/>
    <n v="1464854398"/>
    <x v="520"/>
    <b v="0"/>
    <n v="19"/>
    <b v="1"/>
    <s v="music/rock"/>
    <n v="1"/>
    <n v="1088.894736842105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m/>
    <n v="1352993777"/>
    <x v="520"/>
    <b v="0"/>
    <n v="209"/>
    <b v="1"/>
    <s v="music/rock"/>
    <n v="1.3792666666666666"/>
    <n v="14.4593301435406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m/>
    <n v="1427780432"/>
    <x v="520"/>
    <b v="0"/>
    <n v="38"/>
    <b v="1"/>
    <s v="music/rock"/>
    <n v="1.2088000000000001"/>
    <n v="84.76315789473683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m/>
    <n v="1306608888"/>
    <x v="520"/>
    <b v="0"/>
    <n v="24"/>
    <b v="1"/>
    <s v="music/rock"/>
    <n v="1.0736666666666668"/>
    <n v="12.54166666666666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m/>
    <n v="1347913059"/>
    <x v="520"/>
    <b v="0"/>
    <n v="8"/>
    <b v="1"/>
    <s v="music/rock"/>
    <n v="1.0033333333333334"/>
    <n v="1142.1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m/>
    <n v="1402441300"/>
    <x v="520"/>
    <b v="0"/>
    <n v="179"/>
    <b v="1"/>
    <s v="music/rock"/>
    <n v="1.0152222222222222"/>
    <n v="7.268156424581005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m/>
    <n v="1404769538"/>
    <x v="520"/>
    <b v="0"/>
    <n v="26"/>
    <b v="1"/>
    <s v="music/rock"/>
    <n v="1.0007692307692309"/>
    <n v="674.80769230769226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m/>
    <n v="1426703452"/>
    <x v="520"/>
    <b v="0"/>
    <n v="131"/>
    <b v="1"/>
    <s v="music/rock"/>
    <n v="1.1696666666666666"/>
    <n v="6.22137404580152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m/>
    <n v="1348536417"/>
    <x v="520"/>
    <b v="0"/>
    <n v="14"/>
    <b v="1"/>
    <s v="music/rock"/>
    <n v="1.01875"/>
    <n v="1094.182142857142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m/>
    <n v="1366763437"/>
    <x v="520"/>
    <b v="0"/>
    <n v="174"/>
    <b v="1"/>
    <s v="music/rock"/>
    <n v="1.0212366666666666"/>
    <n v="77.47218390804597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m/>
    <n v="1385124940"/>
    <x v="520"/>
    <b v="0"/>
    <n v="191"/>
    <b v="1"/>
    <s v="music/rock"/>
    <n v="1.5405897142857143"/>
    <n v="10.60209424083769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m/>
    <n v="1403901072"/>
    <x v="520"/>
    <b v="0"/>
    <n v="38"/>
    <b v="1"/>
    <s v="music/rock"/>
    <n v="1.0125"/>
    <n v="78.9473684210526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m/>
    <n v="1407954413"/>
    <x v="520"/>
    <b v="0"/>
    <n v="22"/>
    <b v="1"/>
    <s v="music/rock"/>
    <n v="1"/>
    <n v="274.615909090909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m/>
    <n v="1318826921"/>
    <x v="520"/>
    <b v="0"/>
    <n v="149"/>
    <b v="1"/>
    <s v="music/rock"/>
    <n v="1.0874800874800874"/>
    <n v="26.54362416107382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m/>
    <n v="1314124129"/>
    <x v="520"/>
    <b v="0"/>
    <n v="56"/>
    <b v="1"/>
    <s v="music/rock"/>
    <n v="1.3183333333333334"/>
    <n v="17.87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m/>
    <n v="1389891684"/>
    <x v="520"/>
    <b v="0"/>
    <n v="19"/>
    <b v="1"/>
    <s v="music/rock"/>
    <n v="1.3346666666666667"/>
    <n v="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m/>
    <n v="1419664341"/>
    <x v="520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m/>
    <n v="1484912974"/>
    <x v="520"/>
    <b v="0"/>
    <n v="16"/>
    <b v="0"/>
    <s v="games/mobile games"/>
    <n v="8.0833333333333326E-2"/>
    <n v="0.6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m/>
    <n v="1400008085"/>
    <x v="520"/>
    <b v="0"/>
    <n v="2"/>
    <b v="0"/>
    <s v="games/mobile games"/>
    <n v="4.0000000000000001E-3"/>
    <n v="139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m/>
    <n v="1396631500"/>
    <x v="520"/>
    <b v="0"/>
    <n v="48"/>
    <b v="0"/>
    <s v="games/mobile games"/>
    <n v="0.42892307692307691"/>
    <n v="8.3333333333333329E-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m/>
    <n v="1475398147"/>
    <x v="520"/>
    <b v="0"/>
    <n v="2"/>
    <b v="0"/>
    <s v="games/mobile games"/>
    <n v="3.6363636363636364E-5"/>
    <n v="62.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m/>
    <n v="1483768497"/>
    <x v="520"/>
    <b v="0"/>
    <n v="2"/>
    <b v="0"/>
    <s v="games/mobile games"/>
    <n v="5.0000000000000001E-3"/>
    <n v="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m/>
    <n v="1475791912"/>
    <x v="520"/>
    <b v="0"/>
    <n v="1"/>
    <b v="0"/>
    <s v="games/mobile games"/>
    <n v="5.0000000000000001E-4"/>
    <n v="121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m/>
    <n v="1448044925"/>
    <x v="520"/>
    <b v="0"/>
    <n v="17"/>
    <b v="0"/>
    <s v="games/mobile games"/>
    <n v="4.8680000000000001E-2"/>
    <n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m/>
    <n v="1480896249"/>
    <x v="520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m/>
    <n v="1451723535"/>
    <x v="520"/>
    <b v="0"/>
    <n v="11"/>
    <b v="0"/>
    <s v="games/mobile games"/>
    <n v="0.10314285714285715"/>
    <n v="424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m/>
    <n v="1413053301"/>
    <x v="520"/>
    <b v="0"/>
    <n v="95"/>
    <b v="0"/>
    <s v="games/mobile games"/>
    <n v="0.7178461538461538"/>
    <n v="2.231578947368420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m/>
    <n v="1433041602"/>
    <x v="520"/>
    <b v="0"/>
    <n v="13"/>
    <b v="0"/>
    <s v="games/mobile games"/>
    <n v="1.06E-2"/>
    <n v="2.769230769230769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m/>
    <n v="1433861210"/>
    <x v="520"/>
    <b v="0"/>
    <n v="2"/>
    <b v="0"/>
    <s v="games/mobile games"/>
    <n v="4.4999999999999997E-3"/>
    <n v="1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m/>
    <n v="1465427733"/>
    <x v="520"/>
    <b v="0"/>
    <n v="2"/>
    <b v="0"/>
    <s v="games/mobile games"/>
    <n v="1.6249999999999999E-4"/>
    <n v="25.5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m/>
    <n v="1465335308"/>
    <x v="520"/>
    <b v="0"/>
    <n v="3"/>
    <b v="0"/>
    <s v="games/mobile games"/>
    <n v="5.1000000000000004E-3"/>
    <n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m/>
    <n v="1400309405"/>
    <x v="520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m/>
    <n v="1422664925"/>
    <x v="520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m/>
    <n v="1400026355"/>
    <x v="520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m/>
    <n v="1455377729"/>
    <x v="520"/>
    <b v="0"/>
    <n v="2"/>
    <b v="0"/>
    <s v="games/mobile games"/>
    <n v="1.1999999999999999E-3"/>
    <n v="50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m/>
    <n v="1456839380"/>
    <x v="520"/>
    <b v="0"/>
    <n v="24"/>
    <b v="0"/>
    <s v="games/mobile games"/>
    <n v="0.20080000000000001"/>
    <n v="143.90375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m/>
    <n v="1423366789"/>
    <x v="520"/>
    <b v="0"/>
    <n v="70"/>
    <b v="1"/>
    <s v="music/indie rock"/>
    <n v="1.726845"/>
    <n v="48.28571428571428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m/>
    <n v="1339109212"/>
    <x v="520"/>
    <b v="0"/>
    <n v="81"/>
    <b v="1"/>
    <s v="music/indie rock"/>
    <n v="1.008955223880597"/>
    <n v="12.92592592592592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m/>
    <n v="1331333108"/>
    <x v="520"/>
    <b v="0"/>
    <n v="32"/>
    <b v="1"/>
    <s v="music/indie rock"/>
    <n v="1.0480480480480481"/>
    <n v="42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m/>
    <n v="1350967535"/>
    <x v="520"/>
    <b v="0"/>
    <n v="26"/>
    <b v="1"/>
    <s v="music/indie rock"/>
    <n v="1.351"/>
    <n v="204.69230769230768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m/>
    <n v="1341800110"/>
    <x v="520"/>
    <b v="0"/>
    <n v="105"/>
    <b v="1"/>
    <s v="music/indie rock"/>
    <n v="1.1632786885245903"/>
    <n v="11.66666666666666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m/>
    <n v="1413236738"/>
    <x v="520"/>
    <b v="0"/>
    <n v="29"/>
    <b v="1"/>
    <s v="music/indie rock"/>
    <n v="1.0208333333333333"/>
    <n v="11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m/>
    <n v="1447614732"/>
    <x v="520"/>
    <b v="0"/>
    <n v="8"/>
    <b v="1"/>
    <s v="music/indie rock"/>
    <n v="1.1116666666666666"/>
    <n v="519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m/>
    <n v="1272692732"/>
    <x v="520"/>
    <b v="0"/>
    <n v="89"/>
    <b v="1"/>
    <s v="music/indie rock"/>
    <n v="1.6608000000000001"/>
    <n v="23.9550561797752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m/>
    <n v="1359140546"/>
    <x v="520"/>
    <b v="0"/>
    <n v="44"/>
    <b v="1"/>
    <s v="music/indie rock"/>
    <n v="1.0660000000000001"/>
    <n v="394.3211363636364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m/>
    <n v="1353005528"/>
    <x v="520"/>
    <b v="0"/>
    <n v="246"/>
    <b v="1"/>
    <s v="music/indie rock"/>
    <n v="1.4458441666666668"/>
    <n v="42.9065040650406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m/>
    <n v="1275851354"/>
    <x v="520"/>
    <b v="0"/>
    <n v="120"/>
    <b v="1"/>
    <s v="music/indie rock"/>
    <n v="1.0555000000000001"/>
    <n v="5.691666666666666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m/>
    <n v="1304867881"/>
    <x v="520"/>
    <b v="0"/>
    <n v="26"/>
    <b v="1"/>
    <s v="music/indie rock"/>
    <n v="1.3660000000000001"/>
    <n v="100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m/>
    <n v="1301524585"/>
    <x v="520"/>
    <b v="0"/>
    <n v="45"/>
    <b v="1"/>
    <s v="music/indie rock"/>
    <n v="1.04"/>
    <n v="25.444444444444443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m/>
    <n v="1326404583"/>
    <x v="520"/>
    <b v="0"/>
    <n v="20"/>
    <b v="1"/>
    <s v="music/indie rock"/>
    <n v="1.145"/>
    <n v="461.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m/>
    <n v="1442771722"/>
    <x v="520"/>
    <b v="0"/>
    <n v="47"/>
    <b v="1"/>
    <s v="music/indie rock"/>
    <n v="1.0171957671957672"/>
    <n v="11.8936170212765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m/>
    <n v="1331658165"/>
    <x v="520"/>
    <b v="0"/>
    <n v="13"/>
    <b v="1"/>
    <s v="music/indie rock"/>
    <n v="1.2394678492239468"/>
    <n v="500.461538461538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m/>
    <n v="1392040806"/>
    <x v="520"/>
    <b v="0"/>
    <n v="183"/>
    <b v="1"/>
    <s v="music/indie rock"/>
    <n v="1.0245669291338582"/>
    <n v="7.896174863387978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m/>
    <n v="1451277473"/>
    <x v="520"/>
    <b v="0"/>
    <n v="21"/>
    <b v="1"/>
    <s v="music/indie rock"/>
    <n v="1.4450000000000001"/>
    <n v="57.142857142857146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m/>
    <n v="1424730966"/>
    <x v="520"/>
    <b v="0"/>
    <n v="42"/>
    <b v="1"/>
    <s v="music/indie rock"/>
    <n v="1.3333333333333333"/>
    <n v="65.09785714285715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m/>
    <n v="1347137731"/>
    <x v="520"/>
    <b v="0"/>
    <n v="54"/>
    <b v="1"/>
    <s v="music/indie rock"/>
    <n v="1.0936440000000001"/>
    <n v="49.44444444444444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m/>
    <n v="1429707729"/>
    <x v="520"/>
    <b v="0"/>
    <n v="25"/>
    <b v="0"/>
    <s v="technology/gadgets"/>
    <n v="2.696969696969697E-2"/>
    <n v="0.4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m/>
    <n v="1422903447"/>
    <x v="520"/>
    <b v="0"/>
    <n v="3"/>
    <b v="0"/>
    <s v="technology/gadgets"/>
    <n v="1.2E-2"/>
    <n v="466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m/>
    <n v="1480357791"/>
    <x v="520"/>
    <b v="0"/>
    <n v="41"/>
    <b v="0"/>
    <s v="technology/gadgets"/>
    <n v="0.46600000000000003"/>
    <n v="1.219512195121951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m/>
    <n v="1447864021"/>
    <x v="520"/>
    <b v="0"/>
    <n v="2"/>
    <b v="0"/>
    <s v="technology/gadgets"/>
    <n v="1E-3"/>
    <n v="2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m/>
    <n v="1407535994"/>
    <x v="520"/>
    <b v="0"/>
    <n v="4"/>
    <b v="0"/>
    <s v="technology/gadgets"/>
    <n v="1.6800000000000001E-3"/>
    <n v="534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m/>
    <n v="1464105983"/>
    <x v="520"/>
    <b v="0"/>
    <n v="99"/>
    <b v="0"/>
    <s v="technology/gadgets"/>
    <n v="0.42759999999999998"/>
    <n v="0.8585858585858585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m/>
    <n v="1399557925"/>
    <x v="520"/>
    <b v="0"/>
    <n v="4"/>
    <b v="0"/>
    <s v="technology/gadgets"/>
    <n v="2.8333333333333335E-3"/>
    <n v="108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m/>
    <n v="1480456900"/>
    <x v="520"/>
    <b v="0"/>
    <n v="4"/>
    <b v="0"/>
    <s v="technology/gadgets"/>
    <n v="1.7319999999999999E-2"/>
    <n v="1234.7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m/>
    <n v="1411467479"/>
    <x v="520"/>
    <b v="0"/>
    <n v="38"/>
    <b v="0"/>
    <s v="technology/gadgets"/>
    <n v="0.14111428571428572"/>
    <n v="881.21052631578948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m/>
    <n v="1442531217"/>
    <x v="520"/>
    <b v="0"/>
    <n v="285"/>
    <b v="0"/>
    <s v="technology/gadgets"/>
    <n v="0.39395294117647056"/>
    <n v="3.5087719298245612E-2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m/>
    <n v="1404953334"/>
    <x v="520"/>
    <b v="0"/>
    <n v="1"/>
    <b v="0"/>
    <s v="technology/gadgets"/>
    <n v="2.3529411764705883E-4"/>
    <n v="296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m/>
    <n v="1430803560"/>
    <x v="520"/>
    <b v="0"/>
    <n v="42"/>
    <b v="0"/>
    <s v="technology/gadgets"/>
    <n v="0.59299999999999997"/>
    <n v="15.166666666666666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m/>
    <n v="1410178578"/>
    <x v="520"/>
    <b v="0"/>
    <n v="26"/>
    <b v="0"/>
    <s v="technology/gadgets"/>
    <n v="1.3270833333333334E-2"/>
    <n v="2.307692307692307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m/>
    <n v="1413519073"/>
    <x v="520"/>
    <b v="0"/>
    <n v="2"/>
    <b v="0"/>
    <s v="technology/gadgets"/>
    <n v="9.0090090090090086E-2"/>
    <n v="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m/>
    <n v="1407892222"/>
    <x v="520"/>
    <b v="0"/>
    <n v="4"/>
    <b v="0"/>
    <s v="technology/gadgets"/>
    <n v="1.6E-2"/>
    <n v="25.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m/>
    <n v="1476378775"/>
    <x v="520"/>
    <b v="0"/>
    <n v="6"/>
    <b v="0"/>
    <s v="technology/gadgets"/>
    <n v="5.1000000000000004E-3"/>
    <n v="34170.83333333333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m/>
    <n v="1484116133"/>
    <x v="520"/>
    <b v="0"/>
    <n v="70"/>
    <b v="0"/>
    <s v="technology/gadgets"/>
    <n v="0.52570512820512816"/>
    <n v="3.714285714285714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m/>
    <n v="1404845851"/>
    <x v="520"/>
    <b v="0"/>
    <n v="9"/>
    <b v="0"/>
    <s v="technology/gadgets"/>
    <n v="1.04E-2"/>
    <n v="26.33333333333333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m/>
    <n v="1429477249"/>
    <x v="520"/>
    <b v="0"/>
    <n v="8"/>
    <b v="0"/>
    <s v="technology/gadgets"/>
    <n v="0.47399999999999998"/>
    <n v="537.87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m/>
    <n v="1443042061"/>
    <x v="520"/>
    <b v="0"/>
    <n v="105"/>
    <b v="0"/>
    <s v="technology/gadgets"/>
    <n v="0.43030000000000002"/>
    <n v="19.542857142857144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m/>
    <n v="1339651143"/>
    <x v="520"/>
    <b v="0"/>
    <n v="38"/>
    <b v="1"/>
    <s v="music/indie rock"/>
    <n v="1.3680000000000001"/>
    <n v="60.815789473684212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m/>
    <n v="1384236507"/>
    <x v="520"/>
    <b v="0"/>
    <n v="64"/>
    <b v="1"/>
    <s v="music/indie rock"/>
    <n v="1.1555"/>
    <n v="4.7031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m/>
    <n v="1313612532"/>
    <x v="520"/>
    <b v="0"/>
    <n v="13"/>
    <b v="1"/>
    <s v="music/indie rock"/>
    <n v="2.4079999999999999"/>
    <n v="264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m/>
    <n v="1387390555"/>
    <x v="520"/>
    <b v="0"/>
    <n v="33"/>
    <b v="1"/>
    <s v="music/indie rock"/>
    <n v="1.1439999999999999"/>
    <n v="50.151515151515149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m/>
    <n v="1379540288"/>
    <x v="520"/>
    <b v="0"/>
    <n v="52"/>
    <b v="1"/>
    <s v="music/indie rock"/>
    <n v="1.1033333333333333"/>
    <n v="56.359423076923079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m/>
    <n v="1286319256"/>
    <x v="520"/>
    <b v="0"/>
    <n v="107"/>
    <b v="1"/>
    <s v="music/indie rock"/>
    <n v="1.9537933333333333"/>
    <n v="5.7943925233644862"/>
    <x v="4"/>
    <s v="indie rock"/>
  </r>
  <r>
    <n v="1927"/>
    <s v="GBS Detroit Presents Hampshire"/>
    <s v="Hampshire is headed to GBS Detroit."/>
    <n v="600"/>
    <n v="620"/>
    <x v="0"/>
    <s v="US"/>
    <s v="USD"/>
    <n v="1331182740"/>
    <m/>
    <n v="1329856839"/>
    <x v="520"/>
    <b v="0"/>
    <n v="11"/>
    <b v="1"/>
    <s v="music/indie rock"/>
    <n v="1.0333333333333334"/>
    <n v="239.09090909090909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m/>
    <n v="1365348794"/>
    <x v="520"/>
    <b v="0"/>
    <n v="34"/>
    <b v="1"/>
    <s v="music/indie rock"/>
    <n v="1.031372549019608"/>
    <n v="94.41176470588234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m/>
    <n v="1306197066"/>
    <x v="520"/>
    <b v="0"/>
    <n v="75"/>
    <b v="1"/>
    <s v="music/indie rock"/>
    <n v="1.003125"/>
    <n v="16.93333333333333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m/>
    <n v="1368019482"/>
    <x v="520"/>
    <b v="0"/>
    <n v="26"/>
    <b v="1"/>
    <s v="music/indie rock"/>
    <n v="1.27"/>
    <n v="92.7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m/>
    <n v="1336512309"/>
    <x v="520"/>
    <b v="0"/>
    <n v="50"/>
    <b v="1"/>
    <s v="music/indie rock"/>
    <n v="1.20601"/>
    <n v="112.3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m/>
    <n v="1325618773"/>
    <x v="520"/>
    <b v="0"/>
    <n v="80"/>
    <b v="1"/>
    <s v="music/indie rock"/>
    <n v="1.0699047619047619"/>
    <n v="129.3249999999999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m/>
    <n v="1409195307"/>
    <x v="520"/>
    <b v="0"/>
    <n v="110"/>
    <b v="1"/>
    <s v="music/indie rock"/>
    <n v="1.7243333333333333"/>
    <n v="56.19090909090908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m/>
    <n v="1321649321"/>
    <x v="520"/>
    <b v="0"/>
    <n v="77"/>
    <b v="1"/>
    <s v="music/indie rock"/>
    <n v="1.2362"/>
    <n v="35.19480519480519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m/>
    <n v="1400106171"/>
    <x v="520"/>
    <b v="0"/>
    <n v="50"/>
    <b v="1"/>
    <s v="music/indie rock"/>
    <n v="1.0840000000000001"/>
    <n v="174.7802000000000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m/>
    <n v="1320528070"/>
    <x v="520"/>
    <b v="0"/>
    <n v="145"/>
    <b v="1"/>
    <s v="music/indie rock"/>
    <n v="1.1652013333333333"/>
    <n v="7.748068965517241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m/>
    <n v="1338346281"/>
    <x v="520"/>
    <b v="0"/>
    <n v="29"/>
    <b v="1"/>
    <s v="music/indie rock"/>
    <n v="1.8724499999999999"/>
    <n v="599.6551724137931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m/>
    <n v="1370067231"/>
    <x v="520"/>
    <b v="0"/>
    <n v="114"/>
    <b v="1"/>
    <s v="music/indie rock"/>
    <n v="1.1593333333333333"/>
    <n v="97.1052631578947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m/>
    <n v="1360366708"/>
    <x v="520"/>
    <b v="0"/>
    <n v="96"/>
    <b v="1"/>
    <s v="music/indie rock"/>
    <n v="1.107"/>
    <n v="11.57291666666666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m/>
    <n v="1304770233"/>
    <x v="520"/>
    <b v="0"/>
    <n v="31"/>
    <b v="1"/>
    <s v="music/indie rock"/>
    <n v="1.7092307692307693"/>
    <n v="10170.83516129032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m/>
    <n v="1397545131"/>
    <x v="520"/>
    <b v="1"/>
    <n v="4883"/>
    <b v="1"/>
    <s v="technology/hardware"/>
    <n v="1.2611835600000001"/>
    <n v="1.701089494163424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m/>
    <n v="1302033140"/>
    <x v="520"/>
    <b v="1"/>
    <n v="95"/>
    <b v="1"/>
    <s v="technology/hardware"/>
    <n v="1.3844033333333334"/>
    <n v="1795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m/>
    <n v="1467008916"/>
    <x v="520"/>
    <b v="1"/>
    <n v="2478"/>
    <b v="1"/>
    <s v="technology/hardware"/>
    <n v="17.052499999999998"/>
    <n v="127.20831315577078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m/>
    <n v="1396360890"/>
    <x v="520"/>
    <b v="1"/>
    <n v="1789"/>
    <b v="1"/>
    <s v="technology/hardware"/>
    <n v="7.8805550000000002"/>
    <n v="194.532140860816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m/>
    <n v="1433224958"/>
    <x v="520"/>
    <b v="1"/>
    <n v="680"/>
    <b v="1"/>
    <s v="technology/hardware"/>
    <n v="3.4801799999999998"/>
    <n v="16.51617647058823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m/>
    <n v="1392780961"/>
    <x v="520"/>
    <b v="1"/>
    <n v="70"/>
    <b v="1"/>
    <s v="technology/hardware"/>
    <n v="1.4974666666666667"/>
    <n v="11.5010000000000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m/>
    <n v="1255730520"/>
    <x v="520"/>
    <b v="1"/>
    <n v="23"/>
    <b v="1"/>
    <s v="technology/hardware"/>
    <n v="1.0063375000000001"/>
    <n v="34791.782608695656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m/>
    <n v="1460557809"/>
    <x v="520"/>
    <b v="1"/>
    <n v="4245"/>
    <b v="1"/>
    <s v="technology/hardware"/>
    <n v="8.0021100000000001"/>
    <n v="12.48558303886925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m/>
    <n v="1402394951"/>
    <x v="520"/>
    <b v="1"/>
    <n v="943"/>
    <b v="1"/>
    <s v="technology/hardware"/>
    <n v="1.0600260000000001"/>
    <n v="102.0667656415694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m/>
    <n v="1300767673"/>
    <x v="520"/>
    <b v="1"/>
    <n v="1876"/>
    <b v="1"/>
    <s v="technology/hardware"/>
    <n v="2.0051866666666669"/>
    <n v="56.62153518123667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m/>
    <n v="1475921137"/>
    <x v="520"/>
    <b v="1"/>
    <n v="834"/>
    <b v="1"/>
    <s v="technology/hardware"/>
    <n v="2.1244399999999999"/>
    <n v="83.29176258992805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m/>
    <n v="1378737215"/>
    <x v="520"/>
    <b v="1"/>
    <n v="682"/>
    <b v="1"/>
    <s v="technology/hardware"/>
    <n v="1.9847237142857144"/>
    <n v="49.695014662756599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m/>
    <n v="1328158065"/>
    <x v="520"/>
    <b v="1"/>
    <n v="147"/>
    <b v="1"/>
    <s v="technology/hardware"/>
    <n v="2.2594666666666665"/>
    <n v="2377.374149659864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m/>
    <n v="1453730176"/>
    <x v="520"/>
    <b v="1"/>
    <n v="415"/>
    <b v="1"/>
    <s v="technology/hardware"/>
    <n v="6.9894800000000004"/>
    <n v="403.3976385542168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m/>
    <n v="1334989881"/>
    <x v="520"/>
    <b v="1"/>
    <n v="290"/>
    <b v="1"/>
    <s v="technology/hardware"/>
    <n v="3.9859528571428569"/>
    <n v="608.34482758620686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m/>
    <n v="1425507005"/>
    <x v="520"/>
    <b v="1"/>
    <n v="365"/>
    <b v="1"/>
    <s v="technology/hardware"/>
    <n v="2.9403333333333332"/>
    <n v="137.67509589041097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m/>
    <n v="1348712513"/>
    <x v="520"/>
    <b v="1"/>
    <n v="660"/>
    <b v="1"/>
    <s v="technology/hardware"/>
    <n v="1.6750470000000002"/>
    <n v="152.2576060606060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m/>
    <n v="1361490161"/>
    <x v="520"/>
    <b v="1"/>
    <n v="1356"/>
    <b v="1"/>
    <s v="technology/hardware"/>
    <n v="14.355717142857143"/>
    <n v="11.5585840707964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m/>
    <n v="1408565860"/>
    <x v="520"/>
    <b v="1"/>
    <n v="424"/>
    <b v="1"/>
    <s v="technology/hardware"/>
    <n v="1.5673440000000001"/>
    <n v="194.6509433962264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m/>
    <n v="1416559341"/>
    <x v="520"/>
    <b v="1"/>
    <n v="33"/>
    <b v="1"/>
    <s v="technology/hardware"/>
    <n v="1.1790285714285715"/>
    <n v="3349.6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m/>
    <n v="1346042417"/>
    <x v="520"/>
    <b v="1"/>
    <n v="1633"/>
    <b v="1"/>
    <s v="technology/hardware"/>
    <n v="11.053811999999999"/>
    <n v="11.81414574402939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m/>
    <n v="1397414636"/>
    <x v="520"/>
    <b v="1"/>
    <n v="306"/>
    <b v="1"/>
    <s v="technology/hardware"/>
    <n v="1.9292499999999999"/>
    <n v="78.78431372549019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m/>
    <n v="1407838734"/>
    <x v="520"/>
    <b v="1"/>
    <n v="205"/>
    <b v="1"/>
    <s v="technology/hardware"/>
    <n v="1.268842105263158"/>
    <n v="1129.478634146341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m/>
    <n v="1458714772"/>
    <x v="520"/>
    <b v="1"/>
    <n v="1281"/>
    <b v="1"/>
    <s v="technology/hardware"/>
    <n v="2.5957748878923765"/>
    <n v="10.23731459797033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m/>
    <n v="1324433310"/>
    <x v="520"/>
    <b v="1"/>
    <n v="103"/>
    <b v="1"/>
    <s v="technology/hardware"/>
    <n v="2.6227999999999998"/>
    <n v="2007.214466019417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m/>
    <n v="1405429098"/>
    <x v="520"/>
    <b v="1"/>
    <n v="1513"/>
    <b v="1"/>
    <s v="technology/hardware"/>
    <n v="2.0674309000000002"/>
    <n v="48.92663582286847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m/>
    <n v="1396367729"/>
    <x v="520"/>
    <b v="1"/>
    <n v="405"/>
    <b v="1"/>
    <s v="technology/hardware"/>
    <n v="3.7012999999999998"/>
    <n v="351.809876543209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m/>
    <n v="1478095515"/>
    <x v="520"/>
    <b v="1"/>
    <n v="510"/>
    <b v="1"/>
    <s v="technology/hardware"/>
    <n v="2.8496600000000001"/>
    <n v="227.090196078431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m/>
    <n v="1467831668"/>
    <x v="520"/>
    <b v="1"/>
    <n v="1887"/>
    <b v="1"/>
    <s v="technology/hardware"/>
    <n v="5.7907999999999999"/>
    <n v="29.98940116587175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m/>
    <n v="1361248701"/>
    <x v="520"/>
    <b v="1"/>
    <n v="701"/>
    <b v="1"/>
    <s v="technology/hardware"/>
    <n v="11.318"/>
    <n v="1500.871426533523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m/>
    <n v="1381752061"/>
    <x v="520"/>
    <b v="1"/>
    <n v="3863"/>
    <b v="1"/>
    <s v="technology/hardware"/>
    <n v="2.6302771750000002"/>
    <n v="4.365001294330831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m/>
    <n v="1350605844"/>
    <x v="520"/>
    <b v="1"/>
    <n v="238"/>
    <b v="1"/>
    <s v="technology/hardware"/>
    <n v="6.7447999999999997"/>
    <n v="2136.659705882353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m/>
    <n v="1467134464"/>
    <x v="520"/>
    <b v="1"/>
    <n v="2051"/>
    <b v="1"/>
    <s v="technology/hardware"/>
    <n v="2.5683081313131315"/>
    <n v="36.61589468551925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m/>
    <n v="1371715269"/>
    <x v="520"/>
    <b v="1"/>
    <n v="402"/>
    <b v="1"/>
    <s v="technology/hardware"/>
    <n v="3.7549600000000001"/>
    <n v="83.06800995024875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m/>
    <n v="1360346851"/>
    <x v="520"/>
    <b v="1"/>
    <n v="253"/>
    <b v="1"/>
    <s v="technology/hardware"/>
    <n v="2.0870837499999997"/>
    <n v="54.79841897233201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m/>
    <n v="1371159325"/>
    <x v="520"/>
    <b v="1"/>
    <n v="473"/>
    <b v="1"/>
    <s v="technology/hardware"/>
    <n v="3.4660000000000002"/>
    <n v="425.2959830866807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m/>
    <n v="1446527540"/>
    <x v="520"/>
    <b v="1"/>
    <n v="821"/>
    <b v="1"/>
    <s v="technology/hardware"/>
    <n v="4.0232999999999999"/>
    <n v="625.36244823386119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m/>
    <n v="1336627492"/>
    <x v="520"/>
    <b v="1"/>
    <n v="388"/>
    <b v="1"/>
    <s v="technology/hardware"/>
    <n v="10.2684514"/>
    <n v="592.27399484536079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m/>
    <n v="1444734146"/>
    <x v="520"/>
    <b v="1"/>
    <n v="813"/>
    <b v="1"/>
    <s v="technology/hardware"/>
    <n v="1.14901155"/>
    <n v="218.2189544895449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m/>
    <n v="1456232462"/>
    <x v="520"/>
    <b v="1"/>
    <n v="1945"/>
    <b v="1"/>
    <s v="technology/hardware"/>
    <n v="3.5482402000000004"/>
    <n v="0.19588688946015423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m/>
    <n v="1402334665"/>
    <x v="520"/>
    <b v="0"/>
    <n v="12"/>
    <b v="0"/>
    <s v="photography/people"/>
    <n v="5.0799999999999998E-2"/>
    <n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m/>
    <n v="1478268287"/>
    <x v="520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m/>
    <n v="1470874618"/>
    <x v="520"/>
    <b v="0"/>
    <n v="16"/>
    <b v="0"/>
    <s v="photography/people"/>
    <n v="4.2999999999999997E-2"/>
    <n v="198.2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m/>
    <n v="1412189881"/>
    <x v="520"/>
    <b v="0"/>
    <n v="7"/>
    <b v="0"/>
    <s v="photography/people"/>
    <n v="0.21146666666666666"/>
    <n v="7.285714285714285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m/>
    <n v="1467650771"/>
    <x v="520"/>
    <b v="0"/>
    <n v="4"/>
    <b v="0"/>
    <s v="photography/people"/>
    <n v="3.1875000000000001E-2"/>
    <n v="0.2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m/>
    <n v="1455359083"/>
    <x v="520"/>
    <b v="0"/>
    <n v="1"/>
    <b v="0"/>
    <s v="photography/people"/>
    <n v="5.0000000000000001E-4"/>
    <n v="2336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m/>
    <n v="1422631276"/>
    <x v="520"/>
    <b v="0"/>
    <n v="28"/>
    <b v="0"/>
    <s v="photography/people"/>
    <n v="0.42472727272727273"/>
    <n v="0.8928571428571429"/>
    <x v="8"/>
    <s v="people"/>
  </r>
  <r>
    <n v="1988"/>
    <s v="Phillip Michael Photography"/>
    <s v="Expressing art in an image!"/>
    <n v="6000"/>
    <n v="25"/>
    <x v="2"/>
    <s v="US"/>
    <s v="USD"/>
    <n v="1440094742"/>
    <m/>
    <n v="1437502742"/>
    <x v="520"/>
    <b v="0"/>
    <n v="1"/>
    <b v="0"/>
    <s v="photography/people"/>
    <n v="4.1666666666666666E-3"/>
    <n v="5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m/>
    <n v="1478881208"/>
    <x v="520"/>
    <b v="0"/>
    <n v="1"/>
    <b v="0"/>
    <s v="photography/people"/>
    <n v="0.01"/>
    <n v="50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m/>
    <n v="1454042532"/>
    <x v="520"/>
    <b v="0"/>
    <n v="5"/>
    <b v="0"/>
    <s v="photography/people"/>
    <n v="0.16966666666666666"/>
    <n v="2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m/>
    <n v="1434144386"/>
    <x v="520"/>
    <b v="0"/>
    <n v="3"/>
    <b v="0"/>
    <s v="photography/people"/>
    <n v="7.0000000000000007E-2"/>
    <n v="0.66666666666666663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m/>
    <n v="1421637991"/>
    <x v="520"/>
    <b v="0"/>
    <n v="2"/>
    <b v="0"/>
    <s v="photography/people"/>
    <n v="1.3333333333333333E-3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m/>
    <n v="1448114837"/>
    <x v="520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m/>
    <n v="1475885342"/>
    <x v="520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m/>
    <n v="1435354736"/>
    <x v="520"/>
    <b v="0"/>
    <n v="3"/>
    <b v="0"/>
    <s v="photography/people"/>
    <n v="7.8E-2"/>
    <n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m/>
    <n v="1402429211"/>
    <x v="520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m/>
    <n v="1406499612"/>
    <x v="520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m/>
    <n v="1402973438"/>
    <x v="520"/>
    <b v="0"/>
    <n v="3"/>
    <b v="0"/>
    <s v="photography/people"/>
    <n v="0.26200000000000001"/>
    <n v="78.666666666666671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m/>
    <n v="1413286508"/>
    <x v="520"/>
    <b v="0"/>
    <n v="7"/>
    <b v="0"/>
    <s v="photography/people"/>
    <n v="7.6129032258064515E-3"/>
    <n v="89.28571428571429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m/>
    <n v="1449528613"/>
    <x v="520"/>
    <b v="0"/>
    <n v="25"/>
    <b v="0"/>
    <s v="photography/people"/>
    <n v="0.125"/>
    <n v="8406.8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m/>
    <n v="1431406916"/>
    <x v="520"/>
    <b v="1"/>
    <n v="1637"/>
    <b v="1"/>
    <s v="technology/hardware"/>
    <n v="3.8212909090909091"/>
    <n v="66.21692730604765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m/>
    <n v="1482599143"/>
    <x v="520"/>
    <b v="1"/>
    <n v="1375"/>
    <b v="1"/>
    <s v="technology/hardware"/>
    <n v="2.1679422000000002"/>
    <n v="1.134545454545454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m/>
    <n v="1276830052"/>
    <x v="520"/>
    <b v="1"/>
    <n v="17"/>
    <b v="1"/>
    <s v="technology/hardware"/>
    <n v="3.12"/>
    <n v="6894.7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m/>
    <n v="1402410663"/>
    <x v="520"/>
    <b v="1"/>
    <n v="354"/>
    <b v="1"/>
    <s v="technology/hardware"/>
    <n v="2.3442048"/>
    <n v="104.813644067796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m/>
    <n v="1379532618"/>
    <x v="520"/>
    <b v="1"/>
    <n v="191"/>
    <b v="1"/>
    <s v="technology/hardware"/>
    <n v="1.236801"/>
    <n v="648.7958115183246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m/>
    <n v="1414584045"/>
    <x v="520"/>
    <b v="1"/>
    <n v="303"/>
    <b v="1"/>
    <s v="technology/hardware"/>
    <n v="2.4784000000000002"/>
    <n v="38.1878547854785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m/>
    <n v="1276891586"/>
    <x v="520"/>
    <b v="1"/>
    <n v="137"/>
    <b v="1"/>
    <s v="technology/hardware"/>
    <n v="1.157092"/>
    <n v="13.42335766423357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m/>
    <n v="1312641022"/>
    <x v="520"/>
    <b v="1"/>
    <n v="41"/>
    <b v="1"/>
    <s v="technology/hardware"/>
    <n v="1.1707484768810599"/>
    <n v="3721.43902439024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m/>
    <n v="1476776743"/>
    <x v="520"/>
    <b v="1"/>
    <n v="398"/>
    <b v="1"/>
    <s v="technology/hardware"/>
    <n v="3.05158"/>
    <n v="241.24597989949748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m/>
    <n v="1468972491"/>
    <x v="520"/>
    <b v="1"/>
    <n v="1737"/>
    <b v="1"/>
    <s v="technology/hardware"/>
    <n v="3.2005299999999997"/>
    <n v="235.9136442141623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m/>
    <n v="1449650173"/>
    <x v="520"/>
    <b v="1"/>
    <n v="971"/>
    <b v="1"/>
    <s v="technology/hardware"/>
    <n v="8.1956399999999991"/>
    <n v="12.09577754891864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m/>
    <n v="1420573441"/>
    <x v="520"/>
    <b v="1"/>
    <n v="183"/>
    <b v="1"/>
    <s v="technology/hardware"/>
    <n v="2.3490000000000002"/>
    <n v="4327.114754098360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m/>
    <n v="1462835014"/>
    <x v="520"/>
    <b v="1"/>
    <n v="4562"/>
    <b v="1"/>
    <s v="technology/hardware"/>
    <n v="4.9491375"/>
    <n v="513.8392525208241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m/>
    <n v="1361250539"/>
    <x v="520"/>
    <b v="1"/>
    <n v="26457"/>
    <b v="1"/>
    <s v="technology/hardware"/>
    <n v="78.137822333333332"/>
    <n v="0.3075182371395093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m/>
    <n v="1313010163"/>
    <x v="520"/>
    <b v="1"/>
    <n v="162"/>
    <b v="1"/>
    <s v="technology/hardware"/>
    <n v="1.1300013888888889"/>
    <n v="568.8532098765432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m/>
    <n v="1360271299"/>
    <x v="520"/>
    <b v="1"/>
    <n v="479"/>
    <b v="1"/>
    <s v="technology/hardware"/>
    <n v="9.2154220000000002"/>
    <n v="65.293528183716077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m/>
    <n v="1329873755"/>
    <x v="520"/>
    <b v="1"/>
    <n v="426"/>
    <b v="1"/>
    <s v="technology/hardware"/>
    <n v="1.2510239999999999"/>
    <n v="156.0052347417840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m/>
    <n v="1436863609"/>
    <x v="520"/>
    <b v="1"/>
    <n v="450"/>
    <b v="1"/>
    <s v="technology/hardware"/>
    <n v="1.0224343076923077"/>
    <n v="431.0308888888888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m/>
    <n v="1471971621"/>
    <x v="520"/>
    <b v="1"/>
    <n v="1780"/>
    <b v="1"/>
    <s v="technology/hardware"/>
    <n v="4.8490975000000001"/>
    <n v="1.6207865168539326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m/>
    <n v="1396923624"/>
    <x v="520"/>
    <b v="1"/>
    <n v="122"/>
    <b v="1"/>
    <s v="technology/hardware"/>
    <n v="1.9233333333333333"/>
    <n v="115.20491803278688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m/>
    <n v="1407634897"/>
    <x v="520"/>
    <b v="1"/>
    <n v="95"/>
    <b v="1"/>
    <s v="technology/hardware"/>
    <n v="2.8109999999999999"/>
    <n v="1317.231578947368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m/>
    <n v="1463060372"/>
    <x v="520"/>
    <b v="1"/>
    <n v="325"/>
    <b v="1"/>
    <s v="technology/hardware"/>
    <n v="1.2513700000000001"/>
    <n v="496.7969230769230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m/>
    <n v="1431425153"/>
    <x v="520"/>
    <b v="1"/>
    <n v="353"/>
    <b v="1"/>
    <s v="technology/hardware"/>
    <n v="1.61459"/>
    <n v="66.32861189801700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m/>
    <n v="1341875544"/>
    <x v="520"/>
    <b v="1"/>
    <n v="105"/>
    <b v="1"/>
    <s v="technology/hardware"/>
    <n v="5.8535000000000004"/>
    <n v="1532.5714285714287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m/>
    <n v="1431404746"/>
    <x v="520"/>
    <b v="1"/>
    <n v="729"/>
    <b v="1"/>
    <s v="technology/hardware"/>
    <n v="2.0114999999999998"/>
    <n v="45.776090534979417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m/>
    <n v="1394127585"/>
    <x v="520"/>
    <b v="1"/>
    <n v="454"/>
    <b v="1"/>
    <s v="technology/hardware"/>
    <n v="1.3348307999999998"/>
    <n v="264.8656387665198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m/>
    <n v="1423855919"/>
    <x v="520"/>
    <b v="1"/>
    <n v="539"/>
    <b v="1"/>
    <s v="technology/hardware"/>
    <n v="1.2024900000000001"/>
    <n v="7.022263450834879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m/>
    <n v="1265493806"/>
    <x v="520"/>
    <b v="1"/>
    <n v="79"/>
    <b v="1"/>
    <s v="technology/hardware"/>
    <n v="1.2616666666666667"/>
    <n v="114.30379746835443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m/>
    <n v="1406507481"/>
    <x v="520"/>
    <b v="1"/>
    <n v="94"/>
    <b v="1"/>
    <s v="technology/hardware"/>
    <n v="3.6120000000000001"/>
    <n v="788.6595744680851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m/>
    <n v="1351641296"/>
    <x v="520"/>
    <b v="1"/>
    <n v="625"/>
    <b v="1"/>
    <s v="technology/hardware"/>
    <n v="2.26239013671875"/>
    <n v="96.28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m/>
    <n v="1417506853"/>
    <x v="520"/>
    <b v="1"/>
    <n v="508"/>
    <b v="1"/>
    <s v="technology/hardware"/>
    <n v="1.2035"/>
    <n v="149.698818897637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m/>
    <n v="1479216874"/>
    <x v="520"/>
    <b v="1"/>
    <n v="531"/>
    <b v="1"/>
    <s v="technology/hardware"/>
    <n v="3.0418799999999999"/>
    <n v="84.12241054613936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m/>
    <n v="1395885518"/>
    <x v="520"/>
    <b v="1"/>
    <n v="158"/>
    <b v="1"/>
    <s v="technology/hardware"/>
    <n v="1.7867599999999999"/>
    <n v="1909.61765822784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m/>
    <n v="1426216033"/>
    <x v="520"/>
    <b v="1"/>
    <n v="508"/>
    <b v="1"/>
    <s v="technology/hardware"/>
    <n v="3.868199871794872"/>
    <n v="332.3408267716535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m/>
    <n v="1446562807"/>
    <x v="520"/>
    <b v="1"/>
    <n v="644"/>
    <b v="1"/>
    <s v="technology/hardware"/>
    <n v="2.1103642500000004"/>
    <n v="61.3361801242236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m/>
    <n v="1397076319"/>
    <x v="520"/>
    <b v="1"/>
    <n v="848"/>
    <b v="1"/>
    <s v="technology/hardware"/>
    <n v="1.3166833333333334"/>
    <n v="35.4335377358490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m/>
    <n v="1383195753"/>
    <x v="520"/>
    <b v="1"/>
    <n v="429"/>
    <b v="1"/>
    <s v="technology/hardware"/>
    <n v="3.0047639999999998"/>
    <n v="78.41724941724942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m/>
    <n v="1369895421"/>
    <x v="520"/>
    <b v="1"/>
    <n v="204"/>
    <b v="1"/>
    <s v="technology/hardware"/>
    <n v="4.2051249999999998"/>
    <n v="834.66176470588232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m/>
    <n v="1477996325"/>
    <x v="520"/>
    <b v="1"/>
    <n v="379"/>
    <b v="1"/>
    <s v="technology/hardware"/>
    <n v="1.362168"/>
    <n v="19.644168865435358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m/>
    <n v="1383257703"/>
    <x v="520"/>
    <b v="1"/>
    <n v="271"/>
    <b v="1"/>
    <s v="technology/hardware"/>
    <n v="2.4817133333333334"/>
    <n v="63.75276752767527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m/>
    <n v="1476189427"/>
    <x v="520"/>
    <b v="0"/>
    <n v="120"/>
    <b v="1"/>
    <s v="technology/hardware"/>
    <n v="1.8186315789473684"/>
    <n v="102.94166666666666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m/>
    <n v="1448297974"/>
    <x v="520"/>
    <b v="0"/>
    <n v="140"/>
    <b v="1"/>
    <s v="technology/hardware"/>
    <n v="1.2353000000000001"/>
    <n v="50.078571428571429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m/>
    <n v="1476764077"/>
    <x v="520"/>
    <b v="0"/>
    <n v="193"/>
    <b v="1"/>
    <s v="technology/hardware"/>
    <n v="5.0620938628158845"/>
    <n v="84.10362694300518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m/>
    <n v="1431620714"/>
    <x v="520"/>
    <b v="0"/>
    <n v="180"/>
    <b v="1"/>
    <s v="technology/hardware"/>
    <n v="1.0821333333333334"/>
    <n v="223.0000555555555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m/>
    <n v="1339207647"/>
    <x v="520"/>
    <b v="0"/>
    <n v="263"/>
    <b v="1"/>
    <s v="technology/hardware"/>
    <n v="8.1918387755102042"/>
    <n v="46.04562737642585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m/>
    <n v="1366690044"/>
    <x v="520"/>
    <b v="0"/>
    <n v="217"/>
    <b v="1"/>
    <s v="technology/hardware"/>
    <n v="1.2110000000000001"/>
    <n v="465.15668202764977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m/>
    <n v="1426714870"/>
    <x v="520"/>
    <b v="0"/>
    <n v="443"/>
    <b v="1"/>
    <s v="technology/hardware"/>
    <n v="1.0299897959183673"/>
    <n v="284.6104966139954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m/>
    <n v="1366731491"/>
    <x v="520"/>
    <b v="0"/>
    <n v="1373"/>
    <b v="1"/>
    <s v="technology/hardware"/>
    <n v="1.4833229411764706"/>
    <n v="43.76937363437727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m/>
    <n v="1382963963"/>
    <x v="520"/>
    <b v="0"/>
    <n v="742"/>
    <b v="1"/>
    <s v="technology/hardware"/>
    <n v="1.2019070000000001"/>
    <n v="63.78301886792452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m/>
    <n v="1429580578"/>
    <x v="520"/>
    <b v="0"/>
    <n v="170"/>
    <b v="1"/>
    <s v="technology/hardware"/>
    <n v="4.7327000000000004"/>
    <n v="61.34705882352940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m/>
    <n v="1385425937"/>
    <x v="520"/>
    <b v="0"/>
    <n v="242"/>
    <b v="1"/>
    <s v="technology/hardware"/>
    <n v="1.303625"/>
    <n v="729.4380165289255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m/>
    <n v="1452045653"/>
    <x v="520"/>
    <b v="0"/>
    <n v="541"/>
    <b v="1"/>
    <s v="technology/hardware"/>
    <n v="3.5304799999999998"/>
    <n v="9.336414048059149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m/>
    <n v="1445870951"/>
    <x v="520"/>
    <b v="0"/>
    <n v="121"/>
    <b v="1"/>
    <s v="technology/hardware"/>
    <n v="1.0102"/>
    <n v="328.57024793388427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m/>
    <n v="1396441810"/>
    <x v="520"/>
    <b v="0"/>
    <n v="621"/>
    <b v="1"/>
    <s v="technology/hardware"/>
    <n v="1.1359142857142857"/>
    <n v="16.17552334943639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m/>
    <n v="1415031043"/>
    <x v="520"/>
    <b v="0"/>
    <n v="101"/>
    <b v="1"/>
    <s v="technology/hardware"/>
    <n v="1.6741666666666666"/>
    <n v="759.6633663366336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m/>
    <n v="1363630542"/>
    <x v="520"/>
    <b v="0"/>
    <n v="554"/>
    <b v="1"/>
    <s v="technology/hardware"/>
    <n v="1.5345200000000001"/>
    <n v="54.75601083032491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m/>
    <n v="1453895532"/>
    <x v="520"/>
    <b v="0"/>
    <n v="666"/>
    <b v="1"/>
    <s v="technology/hardware"/>
    <n v="2.022322"/>
    <n v="6.468468468468468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m/>
    <n v="1421916830"/>
    <x v="520"/>
    <b v="0"/>
    <n v="410"/>
    <b v="1"/>
    <s v="technology/hardware"/>
    <n v="1.6828125"/>
    <n v="104.9682926829268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m/>
    <n v="1450880854"/>
    <x v="520"/>
    <b v="0"/>
    <n v="375"/>
    <b v="1"/>
    <s v="technology/hardware"/>
    <n v="1.4345666666666668"/>
    <n v="130.9333333333333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m/>
    <n v="1400945150"/>
    <x v="520"/>
    <b v="0"/>
    <n v="1364"/>
    <b v="1"/>
    <s v="technology/hardware"/>
    <n v="1.964"/>
    <n v="3.95601173020527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m/>
    <n v="1480616454"/>
    <x v="520"/>
    <b v="0"/>
    <n v="35"/>
    <b v="1"/>
    <s v="technology/hardware"/>
    <n v="1.0791999999999999"/>
    <n v="3285.057142857142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m/>
    <n v="1456218698"/>
    <x v="520"/>
    <b v="0"/>
    <n v="203"/>
    <b v="1"/>
    <s v="technology/hardware"/>
    <n v="1.14977"/>
    <n v="29.17241379310344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m/>
    <n v="1460482501"/>
    <x v="520"/>
    <b v="0"/>
    <n v="49"/>
    <b v="1"/>
    <s v="technology/hardware"/>
    <n v="1.4804999999999999"/>
    <n v="10220.08714285714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m/>
    <n v="1366879523"/>
    <x v="520"/>
    <b v="0"/>
    <n v="5812"/>
    <b v="1"/>
    <s v="technology/hardware"/>
    <n v="1.9116676082790633"/>
    <n v="13.710607364074329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m/>
    <n v="1385366429"/>
    <x v="520"/>
    <b v="0"/>
    <n v="1556"/>
    <b v="1"/>
    <s v="technology/hardware"/>
    <n v="1.99215125"/>
    <n v="2.8097686375321338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m/>
    <n v="1406226683"/>
    <x v="520"/>
    <b v="0"/>
    <n v="65"/>
    <b v="1"/>
    <s v="technology/hardware"/>
    <n v="2.1859999999999999"/>
    <n v="9.66153846153846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m/>
    <n v="1429648176"/>
    <x v="520"/>
    <b v="0"/>
    <n v="10"/>
    <b v="1"/>
    <s v="technology/hardware"/>
    <n v="1.2686868686868686"/>
    <n v="2630.597000000000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m/>
    <n v="1474402315"/>
    <x v="520"/>
    <b v="0"/>
    <n v="76"/>
    <b v="1"/>
    <s v="technology/hardware"/>
    <n v="1.0522388"/>
    <n v="844.7806578947369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m/>
    <n v="1449098391"/>
    <x v="520"/>
    <b v="0"/>
    <n v="263"/>
    <b v="1"/>
    <s v="technology/hardware"/>
    <n v="1.2840666000000001"/>
    <n v="1508.209125475285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m/>
    <n v="1464536723"/>
    <x v="520"/>
    <b v="0"/>
    <n v="1530"/>
    <b v="1"/>
    <s v="technology/hardware"/>
    <n v="3.1732719999999999"/>
    <n v="36.69673202614379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m/>
    <n v="1471502484"/>
    <x v="520"/>
    <b v="0"/>
    <n v="278"/>
    <b v="1"/>
    <s v="technology/hardware"/>
    <n v="2.8073000000000001"/>
    <n v="284.79496402877697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m/>
    <n v="1460037432"/>
    <x v="520"/>
    <b v="0"/>
    <n v="350"/>
    <b v="1"/>
    <s v="technology/hardware"/>
    <n v="1.1073146853146854"/>
    <n v="436.01228571428567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m/>
    <n v="1427212918"/>
    <x v="520"/>
    <b v="0"/>
    <n v="470"/>
    <b v="1"/>
    <s v="technology/hardware"/>
    <n v="1.5260429999999998"/>
    <n v="1.308510638297872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m/>
    <n v="1459972182"/>
    <x v="520"/>
    <b v="0"/>
    <n v="3"/>
    <b v="1"/>
    <s v="technology/hardware"/>
    <n v="1.0249999999999999"/>
    <n v="55940.20000000000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m/>
    <n v="1372177288"/>
    <x v="520"/>
    <b v="0"/>
    <n v="8200"/>
    <b v="1"/>
    <s v="technology/hardware"/>
    <n v="16.783738373837384"/>
    <n v="118.6091451219512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m/>
    <n v="1402693689"/>
    <x v="520"/>
    <b v="0"/>
    <n v="8359"/>
    <b v="1"/>
    <s v="technology/hardware"/>
    <n v="5.4334915642458101"/>
    <n v="6.909199665031702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m/>
    <n v="1428541276"/>
    <x v="520"/>
    <b v="0"/>
    <n v="188"/>
    <b v="1"/>
    <s v="technology/hardware"/>
    <n v="1.1550800000000001"/>
    <n v="139.5797872340425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m/>
    <n v="1479493857"/>
    <x v="520"/>
    <b v="0"/>
    <n v="48"/>
    <b v="1"/>
    <s v="technology/hardware"/>
    <n v="1.3120499999999999"/>
    <n v="600.3541666666666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m/>
    <n v="1432659793"/>
    <x v="520"/>
    <b v="0"/>
    <n v="607"/>
    <b v="1"/>
    <s v="technology/hardware"/>
    <n v="2.8816999999999999"/>
    <n v="8.365733113673805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m/>
    <n v="1444690700"/>
    <x v="520"/>
    <b v="0"/>
    <n v="50"/>
    <b v="1"/>
    <s v="technology/hardware"/>
    <n v="5.0780000000000003"/>
    <n v="80.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m/>
    <n v="1333597555"/>
    <x v="520"/>
    <b v="0"/>
    <n v="55"/>
    <b v="1"/>
    <s v="music/indie rock"/>
    <n v="1.1457142857142857"/>
    <n v="30.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m/>
    <n v="1316919196"/>
    <x v="520"/>
    <b v="0"/>
    <n v="38"/>
    <b v="1"/>
    <s v="music/indie rock"/>
    <n v="1.1073333333333333"/>
    <n v="22.368421052631579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m/>
    <n v="1336238395"/>
    <x v="520"/>
    <b v="0"/>
    <n v="25"/>
    <b v="1"/>
    <s v="music/indie rock"/>
    <n v="1.1333333333333333"/>
    <n v="1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m/>
    <n v="1396468782"/>
    <x v="520"/>
    <b v="0"/>
    <n v="46"/>
    <b v="1"/>
    <s v="music/indie rock"/>
    <n v="1.0833333333333333"/>
    <n v="161.1304347826086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m/>
    <n v="1339790587"/>
    <x v="520"/>
    <b v="0"/>
    <n v="83"/>
    <b v="1"/>
    <s v="music/indie rock"/>
    <n v="1.2353333333333334"/>
    <n v="48.5301204819277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m/>
    <n v="1321200332"/>
    <x v="520"/>
    <b v="0"/>
    <n v="35"/>
    <b v="1"/>
    <s v="music/indie rock"/>
    <n v="1.0069999999999999"/>
    <n v="44.371428571428574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m/>
    <n v="1312865658"/>
    <x v="520"/>
    <b v="0"/>
    <n v="25"/>
    <b v="1"/>
    <s v="music/indie rock"/>
    <n v="1.0353333333333334"/>
    <n v="138.6127999999999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m/>
    <n v="1281028152"/>
    <x v="520"/>
    <b v="0"/>
    <n v="75"/>
    <b v="1"/>
    <s v="music/indie rock"/>
    <n v="1.1551066666666667"/>
    <n v="40.13346666666667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m/>
    <n v="1372384194"/>
    <x v="520"/>
    <b v="0"/>
    <n v="62"/>
    <b v="1"/>
    <s v="music/indie rock"/>
    <n v="1.2040040000000001"/>
    <n v="148.439193548387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m/>
    <n v="1359104955"/>
    <x v="520"/>
    <b v="0"/>
    <n v="160"/>
    <b v="1"/>
    <s v="music/indie rock"/>
    <n v="1.1504037499999999"/>
    <n v="135.5262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m/>
    <n v="1294818278"/>
    <x v="520"/>
    <b v="0"/>
    <n v="246"/>
    <b v="1"/>
    <s v="music/indie rock"/>
    <n v="1.2046777777777777"/>
    <n v="24.70325203252032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m/>
    <n v="1312822732"/>
    <x v="520"/>
    <b v="0"/>
    <n v="55"/>
    <b v="1"/>
    <s v="music/indie rock"/>
    <n v="1.0128333333333333"/>
    <n v="27.945454545454545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m/>
    <n v="1351024232"/>
    <x v="520"/>
    <b v="0"/>
    <n v="23"/>
    <b v="1"/>
    <s v="music/indie rock"/>
    <n v="1.0246666666666666"/>
    <n v="183.4347826086956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m/>
    <n v="1327969730"/>
    <x v="520"/>
    <b v="0"/>
    <n v="72"/>
    <b v="1"/>
    <s v="music/indie rock"/>
    <n v="1.2054285714285715"/>
    <n v="34.722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m/>
    <n v="1312392973"/>
    <x v="520"/>
    <b v="0"/>
    <n v="22"/>
    <b v="1"/>
    <s v="music/indie rock"/>
    <n v="1"/>
    <n v="27.727272727272727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m/>
    <n v="1349892735"/>
    <x v="520"/>
    <b v="0"/>
    <n v="14"/>
    <b v="1"/>
    <s v="music/indie rock"/>
    <n v="1.0166666666666666"/>
    <n v="214.28571428571428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m/>
    <n v="1317564135"/>
    <x v="520"/>
    <b v="0"/>
    <n v="38"/>
    <b v="1"/>
    <s v="music/indie rock"/>
    <n v="1"/>
    <n v="158.4210526315789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m/>
    <n v="1328582635"/>
    <x v="520"/>
    <b v="0"/>
    <n v="32"/>
    <b v="1"/>
    <s v="music/indie rock"/>
    <n v="1.0033333333333334"/>
    <n v="124.09375"/>
    <x v="4"/>
    <s v="indie rock"/>
  </r>
  <r>
    <n v="2099"/>
    <s v="Roosevelt Died."/>
    <s v="Our tour van died, we need help!"/>
    <n v="3000"/>
    <n v="3971"/>
    <x v="0"/>
    <s v="US"/>
    <s v="USD"/>
    <n v="1435808400"/>
    <m/>
    <n v="1434650084"/>
    <x v="520"/>
    <b v="0"/>
    <n v="63"/>
    <b v="1"/>
    <s v="music/indie rock"/>
    <n v="1.3236666666666668"/>
    <n v="13.015873015873016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m/>
    <n v="1339704141"/>
    <x v="520"/>
    <b v="0"/>
    <n v="27"/>
    <b v="1"/>
    <s v="music/indie rock"/>
    <n v="1.3666666666666667"/>
    <n v="83.888888888888886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m/>
    <n v="1323920114"/>
    <x v="520"/>
    <b v="0"/>
    <n v="44"/>
    <b v="1"/>
    <s v="music/indie rock"/>
    <n v="1.1325000000000001"/>
    <n v="30.9090909090909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m/>
    <n v="1302036648"/>
    <x v="520"/>
    <b v="0"/>
    <n v="38"/>
    <b v="1"/>
    <s v="music/indie rock"/>
    <n v="1.36"/>
    <n v="299.05263157894734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m/>
    <n v="1349892427"/>
    <x v="520"/>
    <b v="0"/>
    <n v="115"/>
    <b v="1"/>
    <s v="music/indie rock"/>
    <n v="1.4612318374694613"/>
    <n v="9.008695652173912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m/>
    <n v="1367286434"/>
    <x v="520"/>
    <b v="0"/>
    <n v="37"/>
    <b v="1"/>
    <s v="music/indie rock"/>
    <n v="1.2949999999999999"/>
    <n v="137.29729729729729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m/>
    <n v="1415472953"/>
    <x v="520"/>
    <b v="0"/>
    <n v="99"/>
    <b v="1"/>
    <s v="music/indie rock"/>
    <n v="2.54"/>
    <n v="23.787878787878789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m/>
    <n v="1356584974"/>
    <x v="520"/>
    <b v="0"/>
    <n v="44"/>
    <b v="1"/>
    <s v="music/indie rock"/>
    <n v="1.0704545454545455"/>
    <n v="48.9695454545454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m/>
    <n v="1413997393"/>
    <x v="520"/>
    <b v="0"/>
    <n v="58"/>
    <b v="1"/>
    <s v="music/indie rock"/>
    <n v="1.0773299999999999"/>
    <n v="296.03448275862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m/>
    <n v="1344917580"/>
    <x v="520"/>
    <b v="0"/>
    <n v="191"/>
    <b v="1"/>
    <s v="music/indie rock"/>
    <n v="1.0731250000000001"/>
    <n v="22.3089005235602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m/>
    <n v="1433523617"/>
    <x v="520"/>
    <b v="0"/>
    <n v="40"/>
    <b v="1"/>
    <s v="music/indie rock"/>
    <n v="1.06525"/>
    <n v="50.17499999999999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m/>
    <n v="1398873969"/>
    <x v="520"/>
    <b v="0"/>
    <n v="38"/>
    <b v="1"/>
    <s v="music/indie rock"/>
    <n v="1.0035000000000001"/>
    <n v="56.05263157894737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m/>
    <n v="1307594625"/>
    <x v="520"/>
    <b v="0"/>
    <n v="39"/>
    <b v="1"/>
    <s v="music/indie rock"/>
    <n v="1.0649999999999999"/>
    <n v="7.692307692307692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m/>
    <n v="1364854593"/>
    <x v="520"/>
    <b v="0"/>
    <n v="11"/>
    <b v="1"/>
    <s v="music/indie rock"/>
    <n v="1"/>
    <n v="667.27272727272725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m/>
    <n v="1408481176"/>
    <x v="520"/>
    <b v="0"/>
    <n v="107"/>
    <b v="1"/>
    <s v="music/indie rock"/>
    <n v="1.0485714285714285"/>
    <n v="48.9252336448598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m/>
    <n v="1286480070"/>
    <x v="520"/>
    <b v="0"/>
    <n v="147"/>
    <b v="1"/>
    <s v="music/indie rock"/>
    <n v="1.0469999999999999"/>
    <n v="23.02721088435374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m/>
    <n v="1295575001"/>
    <x v="520"/>
    <b v="0"/>
    <n v="36"/>
    <b v="1"/>
    <s v="music/indie rock"/>
    <n v="2.2566666666666668"/>
    <n v="1345.3888888888889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m/>
    <n v="1345056003"/>
    <x v="520"/>
    <b v="0"/>
    <n v="92"/>
    <b v="1"/>
    <s v="music/indie rock"/>
    <n v="1.0090416666666666"/>
    <n v="19.27173913043478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m/>
    <n v="1444699549"/>
    <x v="520"/>
    <b v="0"/>
    <n v="35"/>
    <b v="1"/>
    <s v="music/indie rock"/>
    <n v="1.4775"/>
    <n v="38.4602857142857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m/>
    <n v="1308946136"/>
    <x v="520"/>
    <b v="0"/>
    <n v="17"/>
    <b v="1"/>
    <s v="music/indie rock"/>
    <n v="1.3461099999999999"/>
    <n v="118.5294117647058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m/>
    <n v="1342494445"/>
    <x v="520"/>
    <b v="0"/>
    <n v="22"/>
    <b v="1"/>
    <s v="music/indie rock"/>
    <n v="1.0075000000000001"/>
    <n v="366.8377272727273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m/>
    <n v="1384384136"/>
    <x v="520"/>
    <b v="0"/>
    <n v="69"/>
    <b v="1"/>
    <s v="music/indie rock"/>
    <n v="1.00880375"/>
    <n v="4.1159420289855069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m/>
    <n v="1481564948"/>
    <x v="520"/>
    <b v="0"/>
    <n v="10"/>
    <b v="0"/>
    <s v="games/video games"/>
    <n v="5.6800000000000002E-3"/>
    <n v="3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m/>
    <n v="1481181169"/>
    <x v="520"/>
    <b v="0"/>
    <n v="3"/>
    <b v="0"/>
    <s v="games/video games"/>
    <n v="3.875E-3"/>
    <n v="16.666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m/>
    <n v="1263982307"/>
    <x v="520"/>
    <b v="0"/>
    <n v="5"/>
    <b v="0"/>
    <s v="games/video games"/>
    <n v="0.1"/>
    <n v="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m/>
    <n v="1286930435"/>
    <x v="520"/>
    <b v="0"/>
    <n v="5"/>
    <b v="0"/>
    <s v="games/video games"/>
    <n v="0.10454545454545454"/>
    <n v="170.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m/>
    <n v="1436142833"/>
    <x v="520"/>
    <b v="0"/>
    <n v="27"/>
    <b v="0"/>
    <s v="games/video games"/>
    <n v="1.4200000000000001E-2"/>
    <n v="0.3703703703703703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m/>
    <n v="1415488887"/>
    <x v="520"/>
    <b v="0"/>
    <n v="2"/>
    <b v="0"/>
    <s v="games/video games"/>
    <n v="5.0000000000000001E-4"/>
    <n v="4038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m/>
    <n v="1423570063"/>
    <x v="520"/>
    <b v="0"/>
    <n v="236"/>
    <b v="0"/>
    <s v="games/video games"/>
    <n v="0.28842857142857142"/>
    <n v="0.1059322033898305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m/>
    <n v="1406140369"/>
    <x v="520"/>
    <b v="0"/>
    <n v="1"/>
    <b v="0"/>
    <s v="games/video games"/>
    <n v="1.6666666666666668E-3"/>
    <n v="236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m/>
    <n v="1454978100"/>
    <x v="520"/>
    <b v="0"/>
    <n v="12"/>
    <b v="0"/>
    <s v="games/video games"/>
    <n v="0.11799999999999999"/>
    <n v="7.083333333333333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m/>
    <n v="1405130663"/>
    <x v="520"/>
    <b v="0"/>
    <n v="4"/>
    <b v="0"/>
    <s v="games/video games"/>
    <n v="2.0238095238095236E-3"/>
    <n v="6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m/>
    <n v="1434085091"/>
    <x v="520"/>
    <b v="0"/>
    <n v="3"/>
    <b v="0"/>
    <s v="games/video games"/>
    <n v="0.05"/>
    <n v="704.3299999999999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m/>
    <n v="1388835692"/>
    <x v="520"/>
    <b v="0"/>
    <n v="99"/>
    <b v="0"/>
    <s v="games/video games"/>
    <n v="2.1129899999999997E-2"/>
    <n v="0.1616161616161616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m/>
    <n v="1300328399"/>
    <x v="520"/>
    <b v="0"/>
    <n v="3"/>
    <b v="0"/>
    <s v="games/video games"/>
    <n v="1.6E-2"/>
    <n v="34.66666666666666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m/>
    <n v="1364505391"/>
    <x v="520"/>
    <b v="0"/>
    <n v="3"/>
    <b v="0"/>
    <s v="games/video games"/>
    <n v="1.7333333333333333E-2"/>
    <n v="159.333333333333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m/>
    <n v="1346800033"/>
    <x v="520"/>
    <b v="0"/>
    <n v="22"/>
    <b v="0"/>
    <s v="games/video games"/>
    <n v="9.5600000000000004E-2"/>
    <n v="2.167727272727272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m/>
    <n v="1379592786"/>
    <x v="520"/>
    <b v="0"/>
    <n v="4"/>
    <b v="0"/>
    <s v="games/video games"/>
    <n v="5.9612499999999998E-4"/>
    <n v="3550.7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m/>
    <n v="1415212229"/>
    <x v="520"/>
    <b v="0"/>
    <n v="534"/>
    <b v="0"/>
    <s v="games/video games"/>
    <n v="0.28405999999999998"/>
    <n v="0.23970037453183521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m/>
    <n v="1381364339"/>
    <x v="520"/>
    <b v="0"/>
    <n v="12"/>
    <b v="0"/>
    <s v="games/video games"/>
    <n v="0.128"/>
    <n v="135.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m/>
    <n v="1475604008"/>
    <x v="520"/>
    <b v="0"/>
    <n v="56"/>
    <b v="0"/>
    <s v="games/video games"/>
    <n v="5.4199999999999998E-2"/>
    <n v="1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m/>
    <n v="1355342424"/>
    <x v="520"/>
    <b v="0"/>
    <n v="11"/>
    <b v="0"/>
    <s v="games/video games"/>
    <n v="1.1199999999999999E-3"/>
    <n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m/>
    <n v="1413351559"/>
    <x v="520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m/>
    <n v="1449075010"/>
    <x v="520"/>
    <b v="0"/>
    <n v="12"/>
    <b v="0"/>
    <s v="games/video games"/>
    <n v="5.7238095238095241E-2"/>
    <n v="18.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m/>
    <n v="1275599812"/>
    <x v="520"/>
    <b v="0"/>
    <n v="5"/>
    <b v="0"/>
    <s v="games/video games"/>
    <n v="0.1125"/>
    <n v="121.4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m/>
    <n v="1376399240"/>
    <x v="520"/>
    <b v="0"/>
    <n v="24"/>
    <b v="0"/>
    <s v="games/video games"/>
    <n v="1.7098591549295775E-2"/>
    <n v="190.2083333333333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m/>
    <n v="1382938914"/>
    <x v="520"/>
    <b v="0"/>
    <n v="89"/>
    <b v="0"/>
    <s v="games/video games"/>
    <n v="0.30433333333333334"/>
    <n v="1.1235955056179775E-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m/>
    <n v="1453997910"/>
    <x v="520"/>
    <b v="0"/>
    <n v="1"/>
    <b v="0"/>
    <s v="games/video games"/>
    <n v="2.0000000000000001E-4"/>
    <n v="2716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m/>
    <n v="1413356748"/>
    <x v="520"/>
    <b v="0"/>
    <n v="55"/>
    <b v="0"/>
    <s v="games/video games"/>
    <n v="6.9641025641025639E-3"/>
    <n v="3.6363636363636362E-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m/>
    <n v="1425404182"/>
    <x v="520"/>
    <b v="0"/>
    <n v="2"/>
    <b v="0"/>
    <s v="games/video games"/>
    <n v="0.02"/>
    <n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m/>
    <n v="1277512556"/>
    <x v="52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m/>
    <n v="1465800599"/>
    <x v="520"/>
    <b v="0"/>
    <n v="4"/>
    <b v="0"/>
    <s v="games/video games"/>
    <n v="8.0999999999999996E-3"/>
    <n v="29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m/>
    <n v="1464639614"/>
    <x v="520"/>
    <b v="0"/>
    <n v="6"/>
    <b v="0"/>
    <s v="games/video games"/>
    <n v="2.6222222222222224E-3"/>
    <n v="8.3333333333333339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m/>
    <n v="1392321509"/>
    <x v="520"/>
    <b v="0"/>
    <n v="4"/>
    <b v="0"/>
    <s v="games/video games"/>
    <n v="1.6666666666666668E-3"/>
    <n v="8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m/>
    <n v="1417470718"/>
    <x v="520"/>
    <b v="0"/>
    <n v="4"/>
    <b v="0"/>
    <s v="games/video games"/>
    <n v="9.1244548809124457E-5"/>
    <n v="0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m/>
    <n v="1389193827"/>
    <x v="520"/>
    <b v="0"/>
    <n v="2"/>
    <b v="0"/>
    <s v="games/video games"/>
    <n v="8.0000000000000002E-3"/>
    <n v="57.5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m/>
    <n v="1456854985"/>
    <x v="520"/>
    <b v="0"/>
    <n v="5"/>
    <b v="0"/>
    <s v="games/video games"/>
    <n v="2.3E-2"/>
    <n v="298.6000000000000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m/>
    <n v="1375475406"/>
    <x v="520"/>
    <b v="0"/>
    <n v="83"/>
    <b v="0"/>
    <s v="games/video games"/>
    <n v="2.6660714285714284E-2"/>
    <n v="254.74698795180723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m/>
    <n v="1479684783"/>
    <x v="520"/>
    <b v="0"/>
    <n v="57"/>
    <b v="0"/>
    <s v="games/video games"/>
    <n v="0.28192"/>
    <n v="346.8440350877193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m/>
    <n v="1356121774"/>
    <x v="520"/>
    <b v="0"/>
    <n v="311"/>
    <b v="0"/>
    <s v="games/video games"/>
    <n v="6.5900366666666668E-2"/>
    <n v="8.3601286173633438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m/>
    <n v="1308245574"/>
    <x v="520"/>
    <b v="0"/>
    <n v="2"/>
    <b v="0"/>
    <s v="games/video games"/>
    <n v="7.2222222222222219E-3"/>
    <n v="42.5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m/>
    <n v="1334855105"/>
    <x v="520"/>
    <b v="0"/>
    <n v="16"/>
    <b v="0"/>
    <s v="games/video games"/>
    <n v="8.5000000000000006E-3"/>
    <n v="28.937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m/>
    <n v="1440448059"/>
    <x v="520"/>
    <b v="0"/>
    <n v="13"/>
    <b v="1"/>
    <s v="music/rock"/>
    <n v="1.1575"/>
    <n v="388.61538461538464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m/>
    <n v="1403547791"/>
    <x v="520"/>
    <b v="0"/>
    <n v="58"/>
    <b v="1"/>
    <s v="music/rock"/>
    <n v="1.1226666666666667"/>
    <n v="56.98275862068965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m/>
    <n v="1429306520"/>
    <x v="520"/>
    <b v="0"/>
    <n v="44"/>
    <b v="1"/>
    <s v="music/rock"/>
    <n v="1.3220000000000001"/>
    <n v="128.29545454545453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m/>
    <n v="1464196414"/>
    <x v="520"/>
    <b v="0"/>
    <n v="83"/>
    <b v="1"/>
    <s v="music/rock"/>
    <n v="1.0263636363636364"/>
    <n v="41.7590361445783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m/>
    <n v="1457539235"/>
    <x v="520"/>
    <b v="0"/>
    <n v="117"/>
    <b v="1"/>
    <s v="music/rock"/>
    <n v="1.3864000000000001"/>
    <n v="25.0598290598290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m/>
    <n v="1413922018"/>
    <x v="520"/>
    <b v="0"/>
    <n v="32"/>
    <b v="1"/>
    <s v="music/rock"/>
    <n v="1.466"/>
    <n v="5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m/>
    <n v="1346463337"/>
    <x v="520"/>
    <b v="0"/>
    <n v="8"/>
    <b v="1"/>
    <s v="music/rock"/>
    <n v="1.2"/>
    <n v="2735.586249999999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m/>
    <n v="1484058261"/>
    <x v="520"/>
    <b v="0"/>
    <n v="340"/>
    <b v="1"/>
    <s v="music/rock"/>
    <n v="1.215816111111111"/>
    <n v="0.45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m/>
    <n v="1488214151"/>
    <x v="520"/>
    <b v="0"/>
    <n v="7"/>
    <b v="1"/>
    <s v="music/rock"/>
    <n v="1"/>
    <n v="90.42857142857143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m/>
    <n v="1436810422"/>
    <x v="520"/>
    <b v="0"/>
    <n v="19"/>
    <b v="1"/>
    <s v="music/rock"/>
    <n v="1.8085714285714285"/>
    <n v="223.315789473684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m/>
    <n v="1431903495"/>
    <x v="520"/>
    <b v="0"/>
    <n v="47"/>
    <b v="1"/>
    <s v="music/rock"/>
    <n v="1.0607500000000001"/>
    <n v="21.27659574468085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m/>
    <n v="1426773320"/>
    <x v="520"/>
    <b v="0"/>
    <n v="13"/>
    <b v="1"/>
    <s v="music/rock"/>
    <n v="1"/>
    <n v="410.07692307692309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m/>
    <n v="1376066243"/>
    <x v="520"/>
    <b v="0"/>
    <n v="90"/>
    <b v="1"/>
    <s v="music/rock"/>
    <n v="1.2692857142857144"/>
    <n v="45.766666666666666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m/>
    <n v="1459861307"/>
    <x v="520"/>
    <b v="0"/>
    <n v="63"/>
    <b v="1"/>
    <s v="music/rock"/>
    <n v="1.0297499999999999"/>
    <n v="27.77777777777777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m/>
    <n v="1468455186"/>
    <x v="520"/>
    <b v="0"/>
    <n v="26"/>
    <b v="1"/>
    <s v="music/rock"/>
    <n v="2.5"/>
    <n v="242.34615384615384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m/>
    <n v="1427987509"/>
    <x v="520"/>
    <b v="0"/>
    <n v="71"/>
    <b v="1"/>
    <s v="music/rock"/>
    <n v="1.2602"/>
    <n v="35.2535211267605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m/>
    <n v="1463032867"/>
    <x v="520"/>
    <b v="0"/>
    <n v="38"/>
    <b v="1"/>
    <s v="music/rock"/>
    <n v="1.0012000000000001"/>
    <n v="912.10526315789468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m/>
    <n v="1482160597"/>
    <x v="520"/>
    <b v="0"/>
    <n v="859"/>
    <b v="1"/>
    <s v="music/rock"/>
    <n v="1.3864000000000001"/>
    <n v="1.878928987194412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m/>
    <n v="1426133192"/>
    <x v="520"/>
    <b v="0"/>
    <n v="21"/>
    <b v="1"/>
    <s v="music/rock"/>
    <n v="1.6140000000000001"/>
    <n v="255.2004761904761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m/>
    <n v="1443801868"/>
    <x v="520"/>
    <b v="0"/>
    <n v="78"/>
    <b v="1"/>
    <s v="music/rock"/>
    <n v="1.071842"/>
    <n v="39.25641025641025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m/>
    <n v="1486426053"/>
    <x v="520"/>
    <b v="0"/>
    <n v="53"/>
    <b v="1"/>
    <s v="games/tabletop games"/>
    <n v="1.5309999999999999"/>
    <n v="296.6981132075471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m/>
    <n v="1409261825"/>
    <x v="520"/>
    <b v="0"/>
    <n v="356"/>
    <b v="1"/>
    <s v="games/tabletop games"/>
    <n v="5.2416666666666663"/>
    <n v="24.7387640449438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m/>
    <n v="1484037977"/>
    <x v="520"/>
    <b v="0"/>
    <n v="279"/>
    <b v="1"/>
    <s v="games/tabletop games"/>
    <n v="4.8927777777777779"/>
    <n v="102.0573476702508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m/>
    <n v="1452530041"/>
    <x v="520"/>
    <b v="1"/>
    <n v="266"/>
    <b v="1"/>
    <s v="games/tabletop games"/>
    <n v="2.8473999999999999"/>
    <n v="349.05451127819549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m/>
    <n v="1360830239"/>
    <x v="520"/>
    <b v="0"/>
    <n v="623"/>
    <b v="1"/>
    <s v="games/tabletop games"/>
    <n v="18.569700000000001"/>
    <n v="35.20866773675762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m/>
    <n v="1470062743"/>
    <x v="520"/>
    <b v="0"/>
    <n v="392"/>
    <b v="1"/>
    <s v="games/tabletop games"/>
    <n v="1.0967499999999999"/>
    <n v="517.6747448979591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m/>
    <n v="1425531666"/>
    <x v="520"/>
    <b v="1"/>
    <n v="3562"/>
    <b v="1"/>
    <s v="games/tabletop games"/>
    <n v="10.146425000000001"/>
    <n v="6.357383492419988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m/>
    <n v="1474380241"/>
    <x v="520"/>
    <b v="0"/>
    <n v="514"/>
    <b v="1"/>
    <s v="games/tabletop games"/>
    <n v="4.1217692027666546"/>
    <n v="11.74902723735408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m/>
    <n v="1460055300"/>
    <x v="520"/>
    <b v="0"/>
    <n v="88"/>
    <b v="1"/>
    <s v="games/tabletop games"/>
    <n v="5.0324999999999998"/>
    <n v="398.5909090909090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m/>
    <n v="1455721204"/>
    <x v="520"/>
    <b v="0"/>
    <n v="537"/>
    <b v="1"/>
    <s v="games/tabletop games"/>
    <n v="1.8461052631578947"/>
    <n v="1.672253258845437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m/>
    <n v="1486065627"/>
    <x v="520"/>
    <b v="0"/>
    <n v="25"/>
    <b v="1"/>
    <s v="games/tabletop games"/>
    <n v="1.1973333333333334"/>
    <n v="5189.9528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m/>
    <n v="1479414344"/>
    <x v="520"/>
    <b v="0"/>
    <n v="3238"/>
    <b v="1"/>
    <s v="games/tabletop games"/>
    <n v="10.812401666666668"/>
    <n v="20.956145768993206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m/>
    <n v="1477043072"/>
    <x v="520"/>
    <b v="0"/>
    <n v="897"/>
    <b v="1"/>
    <s v="games/tabletop games"/>
    <n v="4.5237333333333334"/>
    <n v="59.9074693422519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m/>
    <n v="1456423890"/>
    <x v="520"/>
    <b v="0"/>
    <n v="878"/>
    <b v="1"/>
    <s v="games/tabletop games"/>
    <n v="5.3737000000000004"/>
    <n v="6.3041002277904328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m/>
    <n v="1436725900"/>
    <x v="520"/>
    <b v="0"/>
    <n v="115"/>
    <b v="1"/>
    <s v="games/tabletop games"/>
    <n v="1.2032608695652174"/>
    <n v="138.58260869565217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m/>
    <n v="1478000502"/>
    <x v="520"/>
    <b v="0"/>
    <n v="234"/>
    <b v="1"/>
    <s v="games/tabletop games"/>
    <n v="1.1383571428571428"/>
    <n v="1219.27064102564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m/>
    <n v="1422540059"/>
    <x v="520"/>
    <b v="0"/>
    <n v="4330"/>
    <b v="1"/>
    <s v="games/tabletop games"/>
    <n v="9.5103109999999997"/>
    <n v="12.27644341801385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m/>
    <n v="1444911600"/>
    <x v="520"/>
    <b v="0"/>
    <n v="651"/>
    <b v="1"/>
    <s v="games/tabletop games"/>
    <n v="1.3289249999999999"/>
    <n v="20.3195084485407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m/>
    <n v="1442311198"/>
    <x v="520"/>
    <b v="1"/>
    <n v="251"/>
    <b v="1"/>
    <s v="games/tabletop games"/>
    <n v="1.4697777777777778"/>
    <n v="43.199203187250994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m/>
    <n v="1433775668"/>
    <x v="520"/>
    <b v="0"/>
    <n v="263"/>
    <b v="1"/>
    <s v="games/tabletop games"/>
    <n v="5.4215"/>
    <n v="1.600722433460076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m/>
    <n v="1357157965"/>
    <x v="520"/>
    <b v="0"/>
    <n v="28"/>
    <b v="1"/>
    <s v="music/electronic music"/>
    <n v="3.8271818181818182"/>
    <n v="1005.9732142857143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m/>
    <n v="1349209368"/>
    <x v="520"/>
    <b v="0"/>
    <n v="721"/>
    <b v="1"/>
    <s v="music/electronic music"/>
    <n v="7.0418124999999998"/>
    <n v="3.03883495145631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m/>
    <n v="1440535082"/>
    <x v="520"/>
    <b v="0"/>
    <n v="50"/>
    <b v="1"/>
    <s v="music/electronic music"/>
    <n v="1.0954999999999999"/>
    <n v="39.86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m/>
    <n v="1360222119"/>
    <x v="520"/>
    <b v="0"/>
    <n v="73"/>
    <b v="1"/>
    <s v="music/electronic music"/>
    <n v="1.3286666666666667"/>
    <n v="15.61643835616438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m/>
    <n v="1335987789"/>
    <x v="520"/>
    <b v="0"/>
    <n v="27"/>
    <b v="1"/>
    <s v="music/electronic music"/>
    <n v="1.52"/>
    <n v="41.85185185185185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m/>
    <n v="1333001424"/>
    <x v="520"/>
    <b v="0"/>
    <n v="34"/>
    <b v="1"/>
    <s v="music/electronic music"/>
    <n v="1.0272727272727273"/>
    <n v="58.82352941176470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m/>
    <n v="1381984773"/>
    <x v="520"/>
    <b v="0"/>
    <n v="7"/>
    <b v="1"/>
    <s v="music/electronic music"/>
    <n v="1"/>
    <n v="145.1428571428571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m/>
    <n v="1328649026"/>
    <x v="520"/>
    <b v="0"/>
    <n v="24"/>
    <b v="1"/>
    <s v="music/electronic music"/>
    <n v="1.016"/>
    <n v="31.41666666666666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m/>
    <n v="1396524644"/>
    <x v="520"/>
    <b v="0"/>
    <n v="15"/>
    <b v="1"/>
    <s v="music/electronic music"/>
    <n v="1.508"/>
    <n v="297.1333333333333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m/>
    <n v="1329442510"/>
    <x v="520"/>
    <b v="0"/>
    <n v="72"/>
    <b v="1"/>
    <s v="music/electronic music"/>
    <n v="1.11425"/>
    <n v="67.91666666666667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m/>
    <n v="1395168625"/>
    <x v="520"/>
    <b v="0"/>
    <n v="120"/>
    <b v="1"/>
    <s v="music/electronic music"/>
    <n v="1.956"/>
    <n v="57.19166666666667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m/>
    <n v="1380650177"/>
    <x v="520"/>
    <b v="0"/>
    <n v="123"/>
    <b v="1"/>
    <s v="music/electronic music"/>
    <n v="1.1438333333333333"/>
    <n v="8.1300813008130079E-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m/>
    <n v="1429127379"/>
    <x v="520"/>
    <b v="0"/>
    <n v="1"/>
    <b v="1"/>
    <s v="music/electronic music"/>
    <n v="2"/>
    <n v="1755.0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m/>
    <n v="1389121248"/>
    <x v="520"/>
    <b v="0"/>
    <n v="24"/>
    <b v="1"/>
    <s v="music/electronic music"/>
    <n v="2.9250166666666666"/>
    <n v="35.83333333333333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m/>
    <n v="1329671572"/>
    <x v="520"/>
    <b v="0"/>
    <n v="33"/>
    <b v="1"/>
    <s v="music/electronic music"/>
    <n v="1.5636363636363637"/>
    <n v="9.606060606060605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m/>
    <n v="1436464945"/>
    <x v="520"/>
    <b v="0"/>
    <n v="14"/>
    <b v="1"/>
    <s v="music/electronic music"/>
    <n v="1.0566666666666666"/>
    <n v="30.357142857142858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m/>
    <n v="1445539113"/>
    <x v="520"/>
    <b v="0"/>
    <n v="9"/>
    <b v="1"/>
    <s v="music/electronic music"/>
    <n v="1.0119047619047619"/>
    <n v="272.96222222222218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m/>
    <n v="1344281383"/>
    <x v="520"/>
    <b v="0"/>
    <n v="76"/>
    <b v="1"/>
    <s v="music/electronic music"/>
    <n v="1.2283299999999999"/>
    <n v="13.35526315789473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m/>
    <n v="1437412512"/>
    <x v="520"/>
    <b v="0"/>
    <n v="19"/>
    <b v="1"/>
    <s v="music/electronic music"/>
    <n v="1.0149999999999999"/>
    <n v="186.3157894736842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m/>
    <n v="1372296436"/>
    <x v="520"/>
    <b v="0"/>
    <n v="69"/>
    <b v="1"/>
    <s v="music/electronic music"/>
    <n v="1.0114285714285713"/>
    <n v="117.52173913043478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m/>
    <n v="1458748809"/>
    <x v="520"/>
    <b v="0"/>
    <n v="218"/>
    <b v="1"/>
    <s v="games/tabletop games"/>
    <n v="1.0811999999999999"/>
    <n v="3.729357798165137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m/>
    <n v="1325184847"/>
    <x v="520"/>
    <b v="0"/>
    <n v="30"/>
    <b v="1"/>
    <s v="games/tabletop games"/>
    <n v="1.6259999999999999"/>
    <n v="687.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m/>
    <n v="1432826568"/>
    <x v="520"/>
    <b v="0"/>
    <n v="100"/>
    <b v="1"/>
    <s v="games/tabletop games"/>
    <n v="1.0580000000000001"/>
    <n v="243.1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m/>
    <n v="1475337675"/>
    <x v="520"/>
    <b v="0"/>
    <n v="296"/>
    <b v="1"/>
    <s v="games/tabletop games"/>
    <n v="2.4315000000000002"/>
    <n v="670.320979729729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m/>
    <n v="1408734015"/>
    <x v="520"/>
    <b v="0"/>
    <n v="1204"/>
    <b v="1"/>
    <s v="games/tabletop games"/>
    <n v="9.4483338095238096"/>
    <n v="16.2153737541528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m/>
    <n v="1452625822"/>
    <x v="520"/>
    <b v="0"/>
    <n v="321"/>
    <b v="1"/>
    <s v="games/tabletop games"/>
    <n v="1.0846283333333333"/>
    <n v="63.73520249221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m/>
    <n v="1381778555"/>
    <x v="520"/>
    <b v="0"/>
    <n v="301"/>
    <b v="1"/>
    <s v="games/tabletop games"/>
    <n v="1.5737692307692308"/>
    <n v="39.01960132890365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m/>
    <n v="1437115236"/>
    <x v="520"/>
    <b v="0"/>
    <n v="144"/>
    <b v="1"/>
    <s v="games/tabletop games"/>
    <n v="11.744899999999999"/>
    <n v="95.1689583333333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m/>
    <n v="1375113391"/>
    <x v="520"/>
    <b v="0"/>
    <n v="539"/>
    <b v="1"/>
    <s v="games/tabletop games"/>
    <n v="1.7104755366949576"/>
    <n v="19.86270871985157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m/>
    <n v="1395868127"/>
    <x v="520"/>
    <b v="0"/>
    <n v="498"/>
    <b v="1"/>
    <s v="games/tabletop games"/>
    <n v="1.2595294117647058"/>
    <n v="60.84987951807229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m/>
    <n v="1369864301"/>
    <x v="520"/>
    <b v="0"/>
    <n v="1113"/>
    <b v="1"/>
    <s v="games/tabletop games"/>
    <n v="12.121296000000001"/>
    <n v="22.27313566936208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m/>
    <n v="1402945408"/>
    <x v="520"/>
    <b v="0"/>
    <n v="988"/>
    <b v="1"/>
    <s v="games/tabletop games"/>
    <n v="4.9580000000000002"/>
    <n v="8.401821862348178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m/>
    <n v="1448269539"/>
    <x v="520"/>
    <b v="0"/>
    <n v="391"/>
    <b v="1"/>
    <s v="games/tabletop games"/>
    <n v="3.3203999999999998"/>
    <n v="2.979539641943734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m/>
    <n v="1481053647"/>
    <x v="520"/>
    <b v="0"/>
    <n v="28"/>
    <b v="1"/>
    <s v="games/tabletop games"/>
    <n v="11.65"/>
    <n v="711.8214285714285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m/>
    <n v="1424997111"/>
    <x v="520"/>
    <b v="0"/>
    <n v="147"/>
    <b v="1"/>
    <s v="games/tabletop games"/>
    <n v="1.5331538461538461"/>
    <n v="102.306122448979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m/>
    <n v="1451746123"/>
    <x v="520"/>
    <b v="0"/>
    <n v="680"/>
    <b v="1"/>
    <s v="games/tabletop games"/>
    <n v="5.3710714285714287"/>
    <n v="93.4220588235294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m/>
    <n v="1412294683"/>
    <x v="520"/>
    <b v="0"/>
    <n v="983"/>
    <b v="1"/>
    <s v="games/tabletop games"/>
    <n v="3.5292777777777777"/>
    <n v="5.5910478128179042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m/>
    <n v="1486565716"/>
    <x v="520"/>
    <b v="0"/>
    <n v="79"/>
    <b v="1"/>
    <s v="games/tabletop games"/>
    <n v="1.3740000000000001"/>
    <n v="405.14772151898734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m/>
    <n v="1382742014"/>
    <x v="520"/>
    <b v="0"/>
    <n v="426"/>
    <b v="1"/>
    <s v="games/tabletop games"/>
    <n v="1.2802667999999999"/>
    <n v="31.76995305164319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m/>
    <n v="1458762544"/>
    <x v="520"/>
    <b v="0"/>
    <n v="96"/>
    <b v="1"/>
    <s v="games/tabletop games"/>
    <n v="2.7067999999999999"/>
    <n v="8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m/>
    <n v="1485892300"/>
    <x v="520"/>
    <b v="0"/>
    <n v="163"/>
    <b v="1"/>
    <s v="games/tabletop games"/>
    <n v="8.0640000000000001"/>
    <n v="834.415705521472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m/>
    <n v="1382449733"/>
    <x v="520"/>
    <b v="0"/>
    <n v="2525"/>
    <b v="1"/>
    <s v="games/tabletop games"/>
    <n v="13.600976000000001"/>
    <n v="3.684158415841584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m/>
    <n v="1488823290"/>
    <x v="520"/>
    <b v="0"/>
    <n v="2035"/>
    <b v="1"/>
    <s v="games/tabletop games"/>
    <n v="9302.5"/>
    <n v="9.2633906633906626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m/>
    <n v="1475609946"/>
    <x v="520"/>
    <b v="0"/>
    <n v="290"/>
    <b v="1"/>
    <s v="games/tabletop games"/>
    <n v="3.7702"/>
    <n v="365.1068965517241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m/>
    <n v="1390323617"/>
    <x v="520"/>
    <b v="0"/>
    <n v="1980"/>
    <b v="1"/>
    <s v="games/tabletop games"/>
    <n v="26.47025"/>
    <n v="1.264141414141414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m/>
    <n v="1438801210"/>
    <x v="520"/>
    <b v="0"/>
    <n v="57"/>
    <b v="1"/>
    <s v="games/tabletop games"/>
    <n v="1.0012000000000001"/>
    <n v="339.01754385964909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m/>
    <n v="1436975965"/>
    <x v="520"/>
    <b v="0"/>
    <n v="380"/>
    <b v="1"/>
    <s v="games/tabletop games"/>
    <n v="1.0445405405405406"/>
    <n v="19.7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m/>
    <n v="1479157278"/>
    <x v="520"/>
    <b v="0"/>
    <n v="128"/>
    <b v="1"/>
    <s v="games/tabletop games"/>
    <n v="1.0721428571428571"/>
    <n v="46.14843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m/>
    <n v="1362329565"/>
    <x v="520"/>
    <b v="0"/>
    <n v="180"/>
    <b v="1"/>
    <s v="games/tabletop games"/>
    <n v="1.6877142857142857"/>
    <n v="1354.322222222222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m/>
    <n v="1478131673"/>
    <x v="520"/>
    <b v="0"/>
    <n v="571"/>
    <b v="1"/>
    <s v="games/tabletop games"/>
    <n v="9.7511200000000002"/>
    <n v="20.01434325744308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m/>
    <n v="1406362677"/>
    <x v="520"/>
    <b v="0"/>
    <n v="480"/>
    <b v="1"/>
    <s v="games/tabletop games"/>
    <n v="1.3444929411764706"/>
    <n v="51.05208333333333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m/>
    <n v="1469173938"/>
    <x v="520"/>
    <b v="0"/>
    <n v="249"/>
    <b v="1"/>
    <s v="games/tabletop games"/>
    <n v="2.722777777777778"/>
    <n v="36.204819277108435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m/>
    <n v="1445267347"/>
    <x v="520"/>
    <b v="0"/>
    <n v="84"/>
    <b v="1"/>
    <s v="games/tabletop games"/>
    <n v="1.1268750000000001"/>
    <n v="27.3690476190476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m/>
    <n v="1484667168"/>
    <x v="520"/>
    <b v="0"/>
    <n v="197"/>
    <b v="1"/>
    <s v="games/tabletop games"/>
    <n v="4.5979999999999999"/>
    <n v="57.477157360406089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m/>
    <n v="1460069451"/>
    <x v="520"/>
    <b v="0"/>
    <n v="271"/>
    <b v="1"/>
    <s v="games/tabletop games"/>
    <n v="2.8665822784810127"/>
    <n v="3.9446494464944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m/>
    <n v="1478602246"/>
    <x v="520"/>
    <b v="0"/>
    <n v="50"/>
    <b v="1"/>
    <s v="games/tabletop games"/>
    <n v="2.2270833333333333"/>
    <n v="318.07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m/>
    <n v="1463351329"/>
    <x v="520"/>
    <b v="0"/>
    <n v="169"/>
    <b v="1"/>
    <s v="games/tabletop games"/>
    <n v="6.3613999999999997"/>
    <n v="19.071005917159763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m/>
    <n v="1431453687"/>
    <x v="520"/>
    <b v="0"/>
    <n v="205"/>
    <b v="1"/>
    <s v="games/tabletop games"/>
    <n v="1.4650000000000001"/>
    <n v="91.07804878048780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m/>
    <n v="1480360736"/>
    <x v="520"/>
    <b v="0"/>
    <n v="206"/>
    <b v="1"/>
    <s v="games/tabletop games"/>
    <n v="18.670999999999999"/>
    <n v="39.67475728155339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m/>
    <n v="1393287850"/>
    <x v="520"/>
    <b v="0"/>
    <n v="84"/>
    <b v="1"/>
    <s v="games/tabletop games"/>
    <n v="3.2692000000000001"/>
    <n v="92.7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m/>
    <n v="1485278620"/>
    <x v="520"/>
    <b v="0"/>
    <n v="210"/>
    <b v="1"/>
    <s v="games/tabletop games"/>
    <n v="7.7949999999999999"/>
    <n v="24.22380952380952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m/>
    <n v="1413295358"/>
    <x v="520"/>
    <b v="0"/>
    <n v="181"/>
    <b v="1"/>
    <s v="games/tabletop games"/>
    <n v="1.5415151515151515"/>
    <n v="47.87845303867403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m/>
    <n v="1420919913"/>
    <x v="520"/>
    <b v="0"/>
    <n v="60"/>
    <b v="1"/>
    <s v="games/tabletop games"/>
    <n v="1.1554666666666666"/>
    <n v="180.033333333333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m/>
    <n v="1462543114"/>
    <x v="520"/>
    <b v="0"/>
    <n v="445"/>
    <b v="1"/>
    <s v="games/tabletop games"/>
    <n v="1.8003333333333333"/>
    <n v="1.341573033707865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m/>
    <n v="1479241707"/>
    <x v="520"/>
    <b v="0"/>
    <n v="17"/>
    <b v="1"/>
    <s v="games/tabletop games"/>
    <n v="2.9849999999999999"/>
    <n v="282.5882352941176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m/>
    <n v="1460235592"/>
    <x v="520"/>
    <b v="0"/>
    <n v="194"/>
    <b v="1"/>
    <s v="games/tabletop games"/>
    <n v="3.2026666666666666"/>
    <n v="392.2938144329896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m/>
    <n v="1416945297"/>
    <x v="520"/>
    <b v="0"/>
    <n v="404"/>
    <b v="1"/>
    <s v="games/tabletop games"/>
    <n v="3.80525"/>
    <n v="71.1089108910891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m/>
    <n v="1486691915"/>
    <x v="520"/>
    <b v="0"/>
    <n v="194"/>
    <b v="1"/>
    <s v="games/tabletop games"/>
    <n v="1.026"/>
    <n v="232.1701030927835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m/>
    <n v="1486745663"/>
    <x v="520"/>
    <b v="0"/>
    <n v="902"/>
    <b v="1"/>
    <s v="games/tabletop games"/>
    <n v="18.016400000000001"/>
    <n v="199.6252771618625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m/>
    <n v="1482353513"/>
    <x v="520"/>
    <b v="0"/>
    <n v="1670"/>
    <b v="1"/>
    <s v="games/tabletop games"/>
    <n v="7.2024800000000004"/>
    <n v="33.90299401197604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m/>
    <n v="1478736004"/>
    <x v="520"/>
    <b v="0"/>
    <n v="1328"/>
    <b v="1"/>
    <s v="games/tabletop games"/>
    <n v="2.8309000000000002"/>
    <n v="10.21536144578313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m/>
    <n v="1446914836"/>
    <x v="520"/>
    <b v="0"/>
    <n v="944"/>
    <b v="1"/>
    <s v="games/tabletop games"/>
    <n v="13.566000000000001"/>
    <n v="5.835805084745763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m/>
    <n v="1487164242"/>
    <x v="520"/>
    <b v="0"/>
    <n v="147"/>
    <b v="1"/>
    <s v="games/tabletop games"/>
    <n v="2.2035999999999998"/>
    <n v="20.3401360544217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m/>
    <n v="1390564857"/>
    <x v="520"/>
    <b v="0"/>
    <n v="99"/>
    <b v="1"/>
    <s v="games/tabletop games"/>
    <n v="1.196"/>
    <n v="26.77272727272727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m/>
    <n v="1416667679"/>
    <x v="520"/>
    <b v="0"/>
    <n v="79"/>
    <b v="1"/>
    <s v="games/tabletop games"/>
    <n v="4.0776923076923079"/>
    <n v="61.468354430379748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m/>
    <n v="1386344289"/>
    <x v="520"/>
    <b v="0"/>
    <n v="75"/>
    <b v="1"/>
    <s v="games/tabletop games"/>
    <n v="1.0581826105905425"/>
    <n v="159.8933333333333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m/>
    <n v="1327767423"/>
    <x v="520"/>
    <b v="0"/>
    <n v="207"/>
    <b v="1"/>
    <s v="games/tabletop games"/>
    <n v="1.4108235294117648"/>
    <n v="26.1545893719806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m/>
    <n v="1448902867"/>
    <x v="520"/>
    <b v="0"/>
    <n v="102"/>
    <b v="1"/>
    <s v="games/tabletop games"/>
    <n v="2.7069999999999999"/>
    <n v="15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m/>
    <n v="1421436099"/>
    <x v="520"/>
    <b v="0"/>
    <n v="32"/>
    <b v="1"/>
    <s v="games/tabletop games"/>
    <n v="1.538"/>
    <n v="1235.9531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m/>
    <n v="1439909991"/>
    <x v="520"/>
    <b v="0"/>
    <n v="480"/>
    <b v="1"/>
    <s v="games/tabletop games"/>
    <n v="4.0357653061224488"/>
    <n v="1.156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m/>
    <n v="1306219897"/>
    <x v="520"/>
    <b v="0"/>
    <n v="11"/>
    <b v="1"/>
    <s v="music/rock"/>
    <n v="1.85"/>
    <n v="126.3636363636363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m/>
    <n v="1447560686"/>
    <x v="520"/>
    <b v="0"/>
    <n v="12"/>
    <b v="1"/>
    <s v="music/rock"/>
    <n v="1.8533333333333333"/>
    <n v="252.1383333333333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m/>
    <n v="1331348404"/>
    <x v="520"/>
    <b v="0"/>
    <n v="48"/>
    <b v="1"/>
    <s v="music/rock"/>
    <n v="1.0085533333333332"/>
    <n v="132.7764583333333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m/>
    <n v="1297451245"/>
    <x v="520"/>
    <b v="0"/>
    <n v="59"/>
    <b v="1"/>
    <s v="music/rock"/>
    <n v="1.0622116666666668"/>
    <n v="61.71186440677966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m/>
    <n v="1338352043"/>
    <x v="520"/>
    <b v="0"/>
    <n v="79"/>
    <b v="1"/>
    <s v="music/rock"/>
    <n v="1.2136666666666667"/>
    <n v="1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m/>
    <n v="1376003254"/>
    <x v="520"/>
    <b v="0"/>
    <n v="14"/>
    <b v="1"/>
    <s v="music/rock"/>
    <n v="1.0006666666666666"/>
    <n v="385.64214285714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m/>
    <n v="1401724860"/>
    <x v="520"/>
    <b v="0"/>
    <n v="106"/>
    <b v="1"/>
    <s v="music/rock"/>
    <n v="1.1997755555555556"/>
    <n v="9.443396226415094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m/>
    <n v="1339098689"/>
    <x v="520"/>
    <b v="0"/>
    <n v="25"/>
    <b v="1"/>
    <s v="music/rock"/>
    <n v="1.0009999999999999"/>
    <n v="64.4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m/>
    <n v="1382659060"/>
    <x v="520"/>
    <b v="0"/>
    <n v="25"/>
    <b v="1"/>
    <s v="music/rock"/>
    <n v="1.0740000000000001"/>
    <n v="62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m/>
    <n v="1252908330"/>
    <x v="520"/>
    <b v="0"/>
    <n v="29"/>
    <b v="1"/>
    <s v="music/rock"/>
    <n v="1.0406666666666666"/>
    <n v="148.965517241379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m/>
    <n v="1332199618"/>
    <x v="520"/>
    <b v="0"/>
    <n v="43"/>
    <b v="1"/>
    <s v="music/rock"/>
    <n v="1.728"/>
    <n v="49.883953488372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m/>
    <n v="1332175476"/>
    <x v="520"/>
    <b v="0"/>
    <n v="46"/>
    <b v="1"/>
    <s v="music/rock"/>
    <n v="1.072505"/>
    <n v="20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m/>
    <n v="1346345999"/>
    <x v="520"/>
    <b v="0"/>
    <n v="27"/>
    <b v="1"/>
    <s v="music/rock"/>
    <n v="1.0823529411764705"/>
    <n v="270.5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m/>
    <n v="1356110480"/>
    <x v="520"/>
    <b v="0"/>
    <n v="112"/>
    <b v="1"/>
    <s v="music/rock"/>
    <n v="1.4608079999999999"/>
    <n v="13.419642857142858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m/>
    <n v="1356648856"/>
    <x v="520"/>
    <b v="0"/>
    <n v="34"/>
    <b v="1"/>
    <s v="music/rock"/>
    <n v="1.2524999999999999"/>
    <n v="306.91176470588238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m/>
    <n v="1326994426"/>
    <x v="520"/>
    <b v="0"/>
    <n v="145"/>
    <b v="1"/>
    <s v="music/rock"/>
    <n v="1.4907142857142857"/>
    <n v="6.937931034482758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m/>
    <n v="1328749249"/>
    <x v="520"/>
    <b v="0"/>
    <n v="19"/>
    <b v="1"/>
    <s v="music/rock"/>
    <n v="1.006"/>
    <n v="1659.052631578947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m/>
    <n v="1393272633"/>
    <x v="520"/>
    <b v="0"/>
    <n v="288"/>
    <b v="1"/>
    <s v="music/rock"/>
    <n v="1.0507333333333333"/>
    <n v="3.6475694444444446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m/>
    <n v="1295657209"/>
    <x v="520"/>
    <b v="0"/>
    <n v="14"/>
    <b v="1"/>
    <s v="music/rock"/>
    <n v="3.5016666666666665"/>
    <n v="57.857142857142854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m/>
    <n v="1339694816"/>
    <x v="520"/>
    <b v="0"/>
    <n v="7"/>
    <b v="1"/>
    <s v="music/rock"/>
    <n v="1.0125"/>
    <n v="954.31714285714293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m/>
    <n v="1369193496"/>
    <x v="520"/>
    <b v="1"/>
    <n v="211"/>
    <b v="1"/>
    <s v="music/indie rock"/>
    <n v="1.336044"/>
    <n v="18.60189573459715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m/>
    <n v="1385585434"/>
    <x v="520"/>
    <b v="1"/>
    <n v="85"/>
    <b v="1"/>
    <s v="music/indie rock"/>
    <n v="1.7065217391304348"/>
    <n v="82.98364705882352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m/>
    <n v="1320287996"/>
    <x v="520"/>
    <b v="1"/>
    <n v="103"/>
    <b v="1"/>
    <s v="music/indie rock"/>
    <n v="1.0935829457364341"/>
    <n v="58.66038834951456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m/>
    <n v="1290281691"/>
    <x v="520"/>
    <b v="1"/>
    <n v="113"/>
    <b v="1"/>
    <s v="music/indie rock"/>
    <n v="1.0070033333333335"/>
    <n v="161.247787610619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m/>
    <n v="1405356072"/>
    <x v="520"/>
    <b v="1"/>
    <n v="167"/>
    <b v="1"/>
    <s v="music/indie rock"/>
    <n v="1.0122777777777778"/>
    <n v="22.3745508982035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m/>
    <n v="1328760129"/>
    <x v="520"/>
    <b v="1"/>
    <n v="73"/>
    <b v="1"/>
    <s v="music/indie rock"/>
    <n v="1.0675857142857144"/>
    <n v="28.7021917808219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m/>
    <n v="1333653333"/>
    <x v="520"/>
    <b v="1"/>
    <n v="75"/>
    <b v="1"/>
    <s v="music/indie rock"/>
    <n v="1.0665777537961894"/>
    <n v="675.3748000000000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m/>
    <n v="1406847996"/>
    <x v="520"/>
    <b v="1"/>
    <n v="614"/>
    <b v="1"/>
    <s v="music/indie rock"/>
    <n v="1.0130622"/>
    <n v="10.42421824104234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m/>
    <n v="1359848537"/>
    <x v="520"/>
    <b v="1"/>
    <n v="107"/>
    <b v="1"/>
    <s v="music/indie rock"/>
    <n v="1.0667450000000001"/>
    <n v="741.4519626168224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m/>
    <n v="1361300615"/>
    <x v="520"/>
    <b v="1"/>
    <n v="1224"/>
    <b v="1"/>
    <s v="music/indie rock"/>
    <n v="4.288397837837838"/>
    <n v="7.6552287581699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m/>
    <n v="1396829189"/>
    <x v="520"/>
    <b v="1"/>
    <n v="104"/>
    <b v="1"/>
    <s v="music/indie rock"/>
    <n v="1.0411111111111111"/>
    <n v="31.11538461538461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m/>
    <n v="1395155478"/>
    <x v="520"/>
    <b v="1"/>
    <n v="79"/>
    <b v="1"/>
    <s v="music/indie rock"/>
    <n v="1.0786666666666667"/>
    <n v="111.29139240506329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m/>
    <n v="1333494026"/>
    <x v="520"/>
    <b v="1"/>
    <n v="157"/>
    <b v="1"/>
    <s v="music/indie rock"/>
    <n v="1.7584040000000001"/>
    <n v="11.997707006369428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m/>
    <n v="1336482857"/>
    <x v="520"/>
    <b v="1"/>
    <n v="50"/>
    <b v="1"/>
    <s v="music/indie rock"/>
    <n v="1.5697000000000001"/>
    <n v="51.3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m/>
    <n v="1333646743"/>
    <x v="520"/>
    <b v="1"/>
    <n v="64"/>
    <b v="1"/>
    <s v="music/indie rock"/>
    <n v="1.026"/>
    <n v="243.8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m/>
    <n v="1253726650"/>
    <x v="520"/>
    <b v="1"/>
    <n v="200"/>
    <b v="1"/>
    <s v="music/indie rock"/>
    <n v="1.0404266666666666"/>
    <n v="2.0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m/>
    <n v="1263474049"/>
    <x v="520"/>
    <b v="1"/>
    <n v="22"/>
    <b v="1"/>
    <s v="music/indie rock"/>
    <n v="1.04"/>
    <n v="275.1363636363636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m/>
    <n v="1251214014"/>
    <x v="520"/>
    <b v="1"/>
    <n v="163"/>
    <b v="1"/>
    <s v="music/indie rock"/>
    <n v="1.2105999999999999"/>
    <n v="19.82208588957055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m/>
    <n v="1384480685"/>
    <x v="520"/>
    <b v="1"/>
    <n v="77"/>
    <b v="1"/>
    <s v="music/indie rock"/>
    <n v="1.077"/>
    <n v="70.558441558441558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m/>
    <n v="1393443400"/>
    <x v="520"/>
    <b v="1"/>
    <n v="89"/>
    <b v="1"/>
    <s v="music/indie rock"/>
    <n v="1.0866"/>
    <n v="46.4044943820224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m/>
    <n v="1488694501"/>
    <x v="520"/>
    <b v="0"/>
    <n v="64"/>
    <b v="0"/>
    <s v="food/small batch"/>
    <n v="0.39120962394619685"/>
    <n v="1.328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m/>
    <n v="1489181369"/>
    <x v="520"/>
    <b v="0"/>
    <n v="4"/>
    <b v="0"/>
    <s v="food/small batch"/>
    <n v="3.1481481481481478E-2"/>
    <n v="3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m/>
    <n v="1489428447"/>
    <x v="520"/>
    <b v="0"/>
    <n v="4"/>
    <b v="0"/>
    <s v="food/small batch"/>
    <n v="0.48"/>
    <n v="388.75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m/>
    <n v="1487970885"/>
    <x v="520"/>
    <b v="0"/>
    <n v="61"/>
    <b v="0"/>
    <s v="food/small batch"/>
    <n v="0.20733333333333334"/>
    <n v="1.311475409836065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m/>
    <n v="1488241931"/>
    <x v="520"/>
    <b v="0"/>
    <n v="7"/>
    <b v="0"/>
    <s v="food/small batch"/>
    <n v="0.08"/>
    <n v="15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m/>
    <n v="1489106948"/>
    <x v="520"/>
    <b v="0"/>
    <n v="1"/>
    <b v="0"/>
    <s v="food/small batch"/>
    <n v="7.1999999999999998E-3"/>
    <n v="184133.0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m/>
    <n v="1406066440"/>
    <x v="520"/>
    <b v="1"/>
    <n v="3355"/>
    <b v="1"/>
    <s v="food/small batch"/>
    <n v="5.2609431428571432"/>
    <n v="7.584202682563338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m/>
    <n v="1431715537"/>
    <x v="520"/>
    <b v="1"/>
    <n v="537"/>
    <b v="1"/>
    <s v="food/small batch"/>
    <n v="2.5445000000000002"/>
    <n v="49.31098696461825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m/>
    <n v="1403017146"/>
    <x v="520"/>
    <b v="1"/>
    <n v="125"/>
    <b v="1"/>
    <s v="food/small batch"/>
    <n v="1.0591999999999999"/>
    <n v="286.7839999999999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m/>
    <n v="1448400943"/>
    <x v="520"/>
    <b v="1"/>
    <n v="163"/>
    <b v="1"/>
    <s v="food/small batch"/>
    <n v="1.0242285714285715"/>
    <n v="70.82883435582822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m/>
    <n v="1405728490"/>
    <x v="520"/>
    <b v="1"/>
    <n v="283"/>
    <b v="1"/>
    <s v="food/small batch"/>
    <n v="1.4431375"/>
    <n v="93.91166077738516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m/>
    <n v="1420643071"/>
    <x v="520"/>
    <b v="1"/>
    <n v="352"/>
    <b v="1"/>
    <s v="food/small batch"/>
    <n v="1.06308"/>
    <n v="3.6164772727272729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m/>
    <n v="1399563390"/>
    <x v="520"/>
    <b v="1"/>
    <n v="94"/>
    <b v="1"/>
    <s v="food/small batch"/>
    <n v="2.1216666666666666"/>
    <n v="43.382978723404257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m/>
    <n v="1412611498"/>
    <x v="520"/>
    <b v="1"/>
    <n v="67"/>
    <b v="1"/>
    <s v="food/small batch"/>
    <n v="1.0195000000000001"/>
    <n v="381.61194029850748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m/>
    <n v="1399902243"/>
    <x v="520"/>
    <b v="1"/>
    <n v="221"/>
    <b v="1"/>
    <s v="food/small batch"/>
    <n v="1.0227200000000001"/>
    <n v="471.251176470588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m/>
    <n v="1390860695"/>
    <x v="520"/>
    <b v="1"/>
    <n v="2165"/>
    <b v="1"/>
    <s v="food/small batch"/>
    <n v="5.2073254999999996"/>
    <n v="6.133487297921478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m/>
    <n v="1401204143"/>
    <x v="520"/>
    <b v="1"/>
    <n v="179"/>
    <b v="1"/>
    <s v="food/small batch"/>
    <n v="1.1065833333333333"/>
    <n v="84.75698324022346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m/>
    <n v="1401485484"/>
    <x v="520"/>
    <b v="1"/>
    <n v="123"/>
    <b v="1"/>
    <s v="food/small batch"/>
    <n v="1.0114333333333334"/>
    <n v="597.98373983739839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m/>
    <n v="1479496309"/>
    <x v="520"/>
    <b v="1"/>
    <n v="1104"/>
    <b v="1"/>
    <s v="food/small batch"/>
    <n v="2.9420799999999998"/>
    <n v="38.32518115942028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m/>
    <n v="1475249138"/>
    <x v="520"/>
    <b v="1"/>
    <n v="403"/>
    <b v="1"/>
    <s v="food/small batch"/>
    <n v="1.0577749999999999"/>
    <n v="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m/>
    <n v="1434137504"/>
    <x v="520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m/>
    <n v="1410799870"/>
    <x v="52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m/>
    <n v="1447962505"/>
    <x v="520"/>
    <b v="0"/>
    <n v="1"/>
    <b v="0"/>
    <s v="technology/web"/>
    <n v="0.03"/>
    <n v="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m/>
    <n v="1464197269"/>
    <x v="520"/>
    <b v="0"/>
    <n v="1"/>
    <b v="0"/>
    <s v="technology/web"/>
    <n v="1E-3"/>
    <n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m/>
    <n v="1424822556"/>
    <x v="52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m/>
    <n v="1472843431"/>
    <x v="520"/>
    <b v="0"/>
    <n v="3"/>
    <b v="0"/>
    <s v="technology/web"/>
    <n v="6.4999999999999997E-4"/>
    <n v="5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m/>
    <n v="1469543676"/>
    <x v="520"/>
    <b v="0"/>
    <n v="1"/>
    <b v="0"/>
    <s v="technology/web"/>
    <n v="1.4999999999999999E-2"/>
    <n v="27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m/>
    <n v="1450822938"/>
    <x v="520"/>
    <b v="0"/>
    <n v="5"/>
    <b v="0"/>
    <s v="technology/web"/>
    <n v="3.8571428571428572E-3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m/>
    <n v="1436812628"/>
    <x v="52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m/>
    <n v="1480882370"/>
    <x v="52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m/>
    <n v="1427768739"/>
    <x v="520"/>
    <b v="0"/>
    <n v="7"/>
    <b v="0"/>
    <s v="technology/web"/>
    <n v="5.7142857142857143E-3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m/>
    <n v="1428419552"/>
    <x v="520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m/>
    <n v="1428596022"/>
    <x v="520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m/>
    <n v="1415726460"/>
    <x v="520"/>
    <b v="0"/>
    <n v="1"/>
    <b v="0"/>
    <s v="technology/web"/>
    <n v="7.1428571428571429E-4"/>
    <n v="5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m/>
    <n v="1428012136"/>
    <x v="520"/>
    <b v="0"/>
    <n v="2"/>
    <b v="0"/>
    <s v="technology/web"/>
    <n v="6.875E-3"/>
    <n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m/>
    <n v="1430938104"/>
    <x v="52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m/>
    <n v="1442501578"/>
    <x v="520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m/>
    <n v="1417818036"/>
    <x v="52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m/>
    <n v="1433432124"/>
    <x v="520"/>
    <b v="0"/>
    <n v="3"/>
    <b v="0"/>
    <s v="technology/web"/>
    <n v="0.14680000000000001"/>
    <n v="0.6666666666666666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m/>
    <n v="1452272280"/>
    <x v="520"/>
    <b v="0"/>
    <n v="1"/>
    <b v="0"/>
    <s v="technology/web"/>
    <n v="4.0000000000000002E-4"/>
    <n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m/>
    <n v="1459975008"/>
    <x v="52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m/>
    <n v="1415723470"/>
    <x v="520"/>
    <b v="0"/>
    <n v="2"/>
    <b v="0"/>
    <s v="technology/web"/>
    <n v="0.2857142857142857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m/>
    <n v="1447460200"/>
    <x v="52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m/>
    <n v="1441146356"/>
    <x v="52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m/>
    <n v="1449596425"/>
    <x v="52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m/>
    <n v="1442839533"/>
    <x v="520"/>
    <b v="0"/>
    <n v="27"/>
    <b v="0"/>
    <s v="technology/web"/>
    <n v="0.1052"/>
    <n v="24.81481481481481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m/>
    <n v="1456442216"/>
    <x v="520"/>
    <b v="0"/>
    <n v="14"/>
    <b v="0"/>
    <s v="technology/web"/>
    <n v="1.34E-2"/>
    <n v="7.142857142857143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m/>
    <n v="1425143965"/>
    <x v="520"/>
    <b v="0"/>
    <n v="2"/>
    <b v="0"/>
    <s v="technology/web"/>
    <n v="2.5000000000000001E-3"/>
    <n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m/>
    <n v="1452540611"/>
    <x v="520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m/>
    <n v="1416285141"/>
    <x v="520"/>
    <b v="0"/>
    <n v="4"/>
    <b v="0"/>
    <s v="technology/web"/>
    <n v="3.2799999999999999E-3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m/>
    <n v="1432665596"/>
    <x v="520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m/>
    <n v="1427247571"/>
    <x v="520"/>
    <b v="0"/>
    <n v="6"/>
    <b v="0"/>
    <s v="technology/web"/>
    <n v="3.272727272727273E-2"/>
    <n v="8.3333333333333339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m/>
    <n v="1438271624"/>
    <x v="520"/>
    <b v="0"/>
    <n v="1"/>
    <b v="0"/>
    <s v="technology/web"/>
    <n v="5.8823529411764708E-5"/>
    <n v="1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m/>
    <n v="1421180060"/>
    <x v="520"/>
    <b v="0"/>
    <n v="1"/>
    <b v="0"/>
    <s v="technology/web"/>
    <n v="4.5454545454545455E-4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m/>
    <n v="1470859437"/>
    <x v="520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m/>
    <n v="1447193566"/>
    <x v="520"/>
    <b v="0"/>
    <n v="4"/>
    <b v="0"/>
    <s v="technology/web"/>
    <n v="0.10877666666666666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m/>
    <n v="1477515183"/>
    <x v="520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m/>
    <n v="1438042730"/>
    <x v="52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m/>
    <n v="1440116616"/>
    <x v="52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m/>
    <n v="1441134142"/>
    <x v="520"/>
    <b v="0"/>
    <n v="3"/>
    <b v="0"/>
    <s v="technology/web"/>
    <n v="3.6666666666666666E-3"/>
    <n v="523.6666666666666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m/>
    <n v="1426112848"/>
    <x v="520"/>
    <b v="0"/>
    <n v="7"/>
    <b v="0"/>
    <s v="technology/web"/>
    <n v="1.8193398957730169E-2"/>
    <n v="10.71428571428571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m/>
    <n v="1436502603"/>
    <x v="520"/>
    <b v="0"/>
    <n v="2"/>
    <b v="0"/>
    <s v="technology/web"/>
    <n v="2.5000000000000001E-2"/>
    <n v="21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m/>
    <n v="1421976107"/>
    <x v="520"/>
    <b v="0"/>
    <n v="3"/>
    <b v="0"/>
    <s v="technology/web"/>
    <n v="4.3499999999999997E-2"/>
    <n v="2.666666666666666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m/>
    <n v="1413337043"/>
    <x v="520"/>
    <b v="0"/>
    <n v="8"/>
    <b v="0"/>
    <s v="technology/web"/>
    <n v="8.0000000000000002E-3"/>
    <n v="98.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m/>
    <n v="1436201432"/>
    <x v="520"/>
    <b v="0"/>
    <n v="7"/>
    <b v="0"/>
    <s v="technology/web"/>
    <n v="1.2123076923076924E-2"/>
    <n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m/>
    <n v="1415736424"/>
    <x v="520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m/>
    <n v="1465311740"/>
    <x v="520"/>
    <b v="0"/>
    <n v="3"/>
    <b v="0"/>
    <s v="technology/web"/>
    <n v="6.8399999999999997E-3"/>
    <n v="154.33333333333334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m/>
    <n v="1418761759"/>
    <x v="520"/>
    <b v="0"/>
    <n v="8"/>
    <b v="0"/>
    <s v="technology/web"/>
    <n v="1.2513513513513513E-2"/>
    <n v="3.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m/>
    <n v="1435160452"/>
    <x v="520"/>
    <b v="0"/>
    <n v="1"/>
    <b v="0"/>
    <s v="technology/web"/>
    <n v="1.8749999999999999E-3"/>
    <n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m/>
    <n v="1416896264"/>
    <x v="52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m/>
    <n v="1425236644"/>
    <x v="520"/>
    <b v="0"/>
    <n v="1"/>
    <b v="0"/>
    <s v="technology/web"/>
    <n v="1.25E-3"/>
    <n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m/>
    <n v="1443495223"/>
    <x v="520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m/>
    <n v="1436456017"/>
    <x v="520"/>
    <b v="0"/>
    <n v="1"/>
    <b v="0"/>
    <s v="technology/web"/>
    <n v="5.0000000000000001E-4"/>
    <n v="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m/>
    <n v="1422348093"/>
    <x v="520"/>
    <b v="0"/>
    <n v="2"/>
    <b v="0"/>
    <s v="technology/web"/>
    <n v="5.9999999999999995E-4"/>
    <n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m/>
    <n v="1481597687"/>
    <x v="52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m/>
    <n v="1442348558"/>
    <x v="520"/>
    <b v="0"/>
    <n v="1"/>
    <b v="0"/>
    <s v="technology/web"/>
    <n v="2E-3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m/>
    <n v="1417641256"/>
    <x v="520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m/>
    <n v="1433282384"/>
    <x v="520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m/>
    <n v="1415910506"/>
    <x v="520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m/>
    <n v="1458023164"/>
    <x v="52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m/>
    <n v="1452023096"/>
    <x v="520"/>
    <b v="0"/>
    <n v="9"/>
    <b v="0"/>
    <s v="food/food trucks"/>
    <n v="7.1785714285714283E-3"/>
    <n v="5.7777777777777777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m/>
    <n v="1428941931"/>
    <x v="520"/>
    <b v="0"/>
    <n v="1"/>
    <b v="0"/>
    <s v="food/food trucks"/>
    <n v="4.3333333333333331E-3"/>
    <n v="2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m/>
    <n v="1454188258"/>
    <x v="520"/>
    <b v="0"/>
    <n v="12"/>
    <b v="0"/>
    <s v="food/food trucks"/>
    <n v="0.16833333333333333"/>
    <n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m/>
    <n v="1449190607"/>
    <x v="520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m/>
    <n v="1471096975"/>
    <x v="520"/>
    <b v="0"/>
    <n v="20"/>
    <b v="0"/>
    <s v="food/food trucks"/>
    <n v="0.22520000000000001"/>
    <n v="67.2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m/>
    <n v="1418179190"/>
    <x v="520"/>
    <b v="0"/>
    <n v="16"/>
    <b v="0"/>
    <s v="food/food trucks"/>
    <n v="0.41384615384615386"/>
    <n v="347.3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m/>
    <n v="1426772928"/>
    <x v="520"/>
    <b v="0"/>
    <n v="33"/>
    <b v="0"/>
    <s v="food/food trucks"/>
    <n v="0.25259090909090909"/>
    <n v="0.90909090909090906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m/>
    <n v="1412652157"/>
    <x v="520"/>
    <b v="0"/>
    <n v="2"/>
    <b v="0"/>
    <s v="food/food trucks"/>
    <n v="2E-3"/>
    <n v="23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m/>
    <n v="1437339675"/>
    <x v="520"/>
    <b v="0"/>
    <n v="6"/>
    <b v="0"/>
    <s v="food/food trucks"/>
    <n v="1.84E-2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m/>
    <n v="1439027275"/>
    <x v="52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m/>
    <n v="1437932082"/>
    <x v="520"/>
    <b v="0"/>
    <n v="3"/>
    <b v="0"/>
    <s v="food/food trucks"/>
    <n v="6.0400000000000002E-3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m/>
    <n v="1476294073"/>
    <x v="520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m/>
    <n v="1398911882"/>
    <x v="520"/>
    <b v="0"/>
    <n v="3"/>
    <b v="0"/>
    <s v="food/food trucks"/>
    <n v="8.3333333333333332E-3"/>
    <n v="153.3333333333333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m/>
    <n v="1436805660"/>
    <x v="520"/>
    <b v="0"/>
    <n v="13"/>
    <b v="0"/>
    <s v="food/food trucks"/>
    <n v="3.0666666666666665E-2"/>
    <n v="25.7692307692307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m/>
    <n v="1466023346"/>
    <x v="520"/>
    <b v="0"/>
    <n v="6"/>
    <b v="0"/>
    <s v="food/food trucks"/>
    <n v="5.5833333333333334E-3"/>
    <n v="0.83333333333333337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m/>
    <n v="1421343743"/>
    <x v="520"/>
    <b v="0"/>
    <n v="1"/>
    <b v="0"/>
    <s v="food/food trucks"/>
    <n v="2.5000000000000001E-4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m/>
    <n v="1405113187"/>
    <x v="520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m/>
    <n v="1422045244"/>
    <x v="520"/>
    <b v="0"/>
    <n v="5"/>
    <b v="0"/>
    <s v="food/food trucks"/>
    <n v="2.0000000000000001E-4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m/>
    <n v="1419097389"/>
    <x v="520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m/>
    <n v="1410396095"/>
    <x v="520"/>
    <b v="0"/>
    <n v="36"/>
    <b v="0"/>
    <s v="food/food trucks"/>
    <n v="0.14825133372851215"/>
    <n v="2.7777777777777776E-2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m/>
    <n v="1421944196"/>
    <x v="52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m/>
    <n v="1423502636"/>
    <x v="520"/>
    <b v="0"/>
    <n v="1"/>
    <b v="0"/>
    <s v="food/food trucks"/>
    <n v="2E-3"/>
    <n v="8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m/>
    <n v="1417452890"/>
    <x v="520"/>
    <b v="0"/>
    <n v="1"/>
    <b v="0"/>
    <s v="food/food trucks"/>
    <n v="1.3333333333333334E-4"/>
    <n v="31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m/>
    <n v="1411853108"/>
    <x v="520"/>
    <b v="0"/>
    <n v="9"/>
    <b v="0"/>
    <s v="food/food trucks"/>
    <n v="1.24E-2"/>
    <n v="0.111111111111111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m/>
    <n v="1463090149"/>
    <x v="520"/>
    <b v="0"/>
    <n v="1"/>
    <b v="0"/>
    <s v="food/food trucks"/>
    <n v="2.8571428571428574E-4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m/>
    <n v="1433822692"/>
    <x v="52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m/>
    <n v="1455262733"/>
    <x v="520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m/>
    <n v="1423594151"/>
    <x v="520"/>
    <b v="0"/>
    <n v="1"/>
    <b v="0"/>
    <s v="food/food trucks"/>
    <n v="2.8571428571428571E-5"/>
    <n v="2005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m/>
    <n v="1483131966"/>
    <x v="520"/>
    <b v="0"/>
    <n v="4"/>
    <b v="0"/>
    <s v="food/food trucks"/>
    <n v="1.4321428571428572E-2"/>
    <n v="5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m/>
    <n v="1452654504"/>
    <x v="520"/>
    <b v="0"/>
    <n v="2"/>
    <b v="0"/>
    <s v="food/food trucks"/>
    <n v="7.0000000000000001E-3"/>
    <n v="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m/>
    <n v="1461896613"/>
    <x v="520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m/>
    <n v="1423199697"/>
    <x v="520"/>
    <b v="0"/>
    <n v="2"/>
    <b v="0"/>
    <s v="food/food trucks"/>
    <n v="1.4285714285714287E-4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m/>
    <n v="1454016943"/>
    <x v="520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m/>
    <n v="1435206474"/>
    <x v="520"/>
    <b v="0"/>
    <n v="2"/>
    <b v="0"/>
    <s v="food/food trucks"/>
    <n v="1.2999999999999999E-3"/>
    <n v="61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m/>
    <n v="1441435186"/>
    <x v="520"/>
    <b v="0"/>
    <n v="4"/>
    <b v="0"/>
    <s v="food/food trucks"/>
    <n v="4.8960000000000002E-3"/>
    <n v="11.2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m/>
    <n v="1448894770"/>
    <x v="520"/>
    <b v="0"/>
    <n v="2"/>
    <b v="0"/>
    <s v="food/food trucks"/>
    <n v="3.8461538461538462E-4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m/>
    <n v="1422400188"/>
    <x v="52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m/>
    <n v="1444341462"/>
    <x v="520"/>
    <b v="0"/>
    <n v="1"/>
    <b v="0"/>
    <s v="food/food trucks"/>
    <n v="3.3333333333333335E-3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m/>
    <n v="1442605129"/>
    <x v="520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m/>
    <n v="1452807313"/>
    <x v="520"/>
    <b v="0"/>
    <n v="2"/>
    <b v="0"/>
    <s v="food/food trucks"/>
    <n v="2E-3"/>
    <n v="4045.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m/>
    <n v="1435806054"/>
    <x v="520"/>
    <b v="0"/>
    <n v="109"/>
    <b v="1"/>
    <s v="food/small batch"/>
    <n v="1.0788"/>
    <n v="277.3027522935780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m/>
    <n v="1424188828"/>
    <x v="520"/>
    <b v="0"/>
    <n v="372"/>
    <b v="1"/>
    <s v="food/small batch"/>
    <n v="1.2594166666666666"/>
    <n v="108.879005376344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m/>
    <n v="1405522822"/>
    <x v="520"/>
    <b v="0"/>
    <n v="311"/>
    <b v="1"/>
    <s v="food/small batch"/>
    <n v="2.0251494999999999"/>
    <n v="10.475884244372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m/>
    <n v="1461607591"/>
    <x v="520"/>
    <b v="0"/>
    <n v="61"/>
    <b v="1"/>
    <s v="food/small batch"/>
    <n v="1.0860000000000001"/>
    <n v="141.6393442622950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m/>
    <n v="1440650021"/>
    <x v="520"/>
    <b v="0"/>
    <n v="115"/>
    <b v="1"/>
    <s v="food/small batch"/>
    <n v="1.728"/>
    <n v="73.0347826086956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m/>
    <n v="1477578471"/>
    <x v="520"/>
    <b v="0"/>
    <n v="111"/>
    <b v="1"/>
    <s v="food/small batch"/>
    <n v="1.6798"/>
    <n v="96.2162162162162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m/>
    <n v="1476184593"/>
    <x v="520"/>
    <b v="0"/>
    <n v="337"/>
    <b v="1"/>
    <s v="food/small batch"/>
    <n v="4.2720000000000002"/>
    <n v="1.275964391691394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m/>
    <n v="1472110513"/>
    <x v="520"/>
    <b v="0"/>
    <n v="9"/>
    <b v="1"/>
    <s v="food/small batch"/>
    <n v="1.075"/>
    <n v="12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m/>
    <n v="1414725915"/>
    <x v="520"/>
    <b v="0"/>
    <n v="120"/>
    <b v="1"/>
    <s v="food/small batch"/>
    <n v="1.08"/>
    <n v="126.91691666666667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m/>
    <n v="1411177456"/>
    <x v="520"/>
    <b v="0"/>
    <n v="102"/>
    <b v="1"/>
    <s v="food/small batch"/>
    <n v="1.0153353333333335"/>
    <n v="113.18627450980392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m/>
    <n v="1487022490"/>
    <x v="520"/>
    <b v="0"/>
    <n v="186"/>
    <b v="1"/>
    <s v="food/small batch"/>
    <n v="1.1545000000000001"/>
    <n v="4.30645161290322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m/>
    <n v="1448914500"/>
    <x v="520"/>
    <b v="0"/>
    <n v="15"/>
    <b v="1"/>
    <s v="food/small batch"/>
    <n v="1.335"/>
    <n v="309.3999999999999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m/>
    <n v="1483461409"/>
    <x v="520"/>
    <b v="0"/>
    <n v="67"/>
    <b v="1"/>
    <s v="food/small batch"/>
    <n v="1.5469999999999999"/>
    <n v="526.8059701492537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m/>
    <n v="1486183808"/>
    <x v="520"/>
    <b v="0"/>
    <n v="130"/>
    <b v="1"/>
    <s v="food/small batch"/>
    <n v="1.0084571428571429"/>
    <n v="4.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m/>
    <n v="1458758750"/>
    <x v="520"/>
    <b v="0"/>
    <n v="16"/>
    <b v="1"/>
    <s v="food/small batch"/>
    <n v="1.82"/>
    <n v="169.56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m/>
    <n v="1485471839"/>
    <x v="520"/>
    <b v="0"/>
    <n v="67"/>
    <b v="1"/>
    <s v="food/small batch"/>
    <n v="1.8086666666666666"/>
    <n v="351.1940298507462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m/>
    <n v="1456237656"/>
    <x v="520"/>
    <b v="0"/>
    <n v="124"/>
    <b v="1"/>
    <s v="food/small batch"/>
    <n v="1.0230434782608695"/>
    <n v="44.42741935483871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m/>
    <n v="1462481718"/>
    <x v="520"/>
    <b v="0"/>
    <n v="80"/>
    <b v="1"/>
    <s v="food/small batch"/>
    <n v="1.1017999999999999"/>
    <n v="383.437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m/>
    <n v="1454858285"/>
    <x v="520"/>
    <b v="0"/>
    <n v="282"/>
    <b v="1"/>
    <s v="food/small batch"/>
    <n v="1.0225"/>
    <n v="30.379432624113477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m/>
    <n v="1480480167"/>
    <x v="520"/>
    <b v="0"/>
    <n v="68"/>
    <b v="1"/>
    <s v="food/small batch"/>
    <n v="1.0078823529411765"/>
    <n v="114.4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m/>
    <n v="1314577097"/>
    <x v="520"/>
    <b v="0"/>
    <n v="86"/>
    <b v="1"/>
    <s v="music/indie rock"/>
    <n v="1.038"/>
    <n v="38.61918604651162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m/>
    <n v="1340944096"/>
    <x v="520"/>
    <b v="0"/>
    <n v="115"/>
    <b v="1"/>
    <s v="music/indie rock"/>
    <n v="1.1070833333333334"/>
    <n v="20.217391304347824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m/>
    <n v="1362710425"/>
    <x v="520"/>
    <b v="0"/>
    <n v="75"/>
    <b v="1"/>
    <s v="music/indie rock"/>
    <n v="1.1625000000000001"/>
    <n v="29.626666666666665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m/>
    <n v="1441143397"/>
    <x v="520"/>
    <b v="0"/>
    <n v="43"/>
    <b v="1"/>
    <s v="music/indie rock"/>
    <n v="1.111"/>
    <n v="29.32558139534883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m/>
    <n v="1345828548"/>
    <x v="520"/>
    <b v="0"/>
    <n v="48"/>
    <b v="1"/>
    <s v="music/indie rock"/>
    <n v="1.8014285714285714"/>
    <n v="52.08333333333333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m/>
    <n v="1365474453"/>
    <x v="520"/>
    <b v="0"/>
    <n v="52"/>
    <b v="1"/>
    <s v="music/indie rock"/>
    <n v="1"/>
    <n v="22.7884615384615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m/>
    <n v="1335473931"/>
    <x v="520"/>
    <b v="0"/>
    <n v="43"/>
    <b v="1"/>
    <s v="music/indie rock"/>
    <n v="1.1850000000000001"/>
    <n v="49.86837209302326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m/>
    <n v="1348285321"/>
    <x v="520"/>
    <b v="0"/>
    <n v="58"/>
    <b v="1"/>
    <s v="music/indie rock"/>
    <n v="1.0721700000000001"/>
    <n v="23.51724137931034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m/>
    <n v="1295000329"/>
    <x v="520"/>
    <b v="0"/>
    <n v="47"/>
    <b v="1"/>
    <s v="music/indie rock"/>
    <n v="1.1366666666666667"/>
    <n v="21.949787234042557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m/>
    <n v="1335232055"/>
    <x v="520"/>
    <b v="0"/>
    <n v="36"/>
    <b v="1"/>
    <s v="music/indie rock"/>
    <n v="1.0316400000000001"/>
    <n v="1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m/>
    <n v="1324079392"/>
    <x v="520"/>
    <b v="0"/>
    <n v="17"/>
    <b v="1"/>
    <s v="music/indie rock"/>
    <n v="1.28"/>
    <n v="598.942352941176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m/>
    <n v="1277433980"/>
    <x v="520"/>
    <b v="0"/>
    <n v="104"/>
    <b v="1"/>
    <s v="music/indie rock"/>
    <n v="1.3576026666666667"/>
    <n v="19.2307692307692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m/>
    <n v="1349978269"/>
    <x v="520"/>
    <b v="0"/>
    <n v="47"/>
    <b v="1"/>
    <s v="music/indie rock"/>
    <n v="1"/>
    <n v="106.386808510638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m/>
    <n v="1282868176"/>
    <x v="520"/>
    <b v="0"/>
    <n v="38"/>
    <b v="1"/>
    <s v="music/indie rock"/>
    <n v="1.0000360000000001"/>
    <n v="68.8947368421052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m/>
    <n v="1273647255"/>
    <x v="520"/>
    <b v="0"/>
    <n v="81"/>
    <b v="1"/>
    <s v="music/indie rock"/>
    <n v="1.0471999999999999"/>
    <n v="41.49037037037037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m/>
    <n v="1412149970"/>
    <x v="520"/>
    <b v="0"/>
    <n v="55"/>
    <b v="1"/>
    <s v="music/indie rock"/>
    <n v="1.050225"/>
    <n v="23.36363636363636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m/>
    <n v="1340901345"/>
    <x v="520"/>
    <b v="0"/>
    <n v="41"/>
    <b v="1"/>
    <s v="music/indie rock"/>
    <n v="1.7133333333333334"/>
    <n v="248.7804878048780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m/>
    <n v="1355525313"/>
    <x v="520"/>
    <b v="0"/>
    <n v="79"/>
    <b v="1"/>
    <s v="music/indie rock"/>
    <n v="1.2749999999999999"/>
    <n v="5.067468354430379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m/>
    <n v="1342545994"/>
    <x v="520"/>
    <b v="0"/>
    <n v="16"/>
    <b v="1"/>
    <s v="music/indie rock"/>
    <n v="1.3344333333333334"/>
    <n v="1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m/>
    <n v="1439332084"/>
    <x v="520"/>
    <b v="0"/>
    <n v="8"/>
    <b v="1"/>
    <s v="music/indie rock"/>
    <n v="1"/>
    <n v="564.55499999999995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m/>
    <n v="1333207808"/>
    <x v="520"/>
    <b v="0"/>
    <n v="95"/>
    <b v="1"/>
    <s v="music/indie rock"/>
    <n v="1.1291099999999998"/>
    <n v="10.53684210526315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m/>
    <n v="1308336383"/>
    <x v="520"/>
    <b v="0"/>
    <n v="25"/>
    <b v="1"/>
    <s v="music/indie rock"/>
    <n v="1.0009999999999999"/>
    <n v="5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m/>
    <n v="1330711203"/>
    <x v="520"/>
    <b v="0"/>
    <n v="19"/>
    <b v="1"/>
    <s v="music/indie rock"/>
    <n v="1.1372727272727272"/>
    <n v="219.7952631578947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m/>
    <n v="1313532003"/>
    <x v="520"/>
    <b v="0"/>
    <n v="90"/>
    <b v="1"/>
    <s v="music/indie rock"/>
    <n v="1.1931742857142855"/>
    <n v="22.94444444444444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m/>
    <n v="1315439879"/>
    <x v="520"/>
    <b v="0"/>
    <n v="41"/>
    <b v="1"/>
    <s v="music/indie rock"/>
    <n v="1.0325"/>
    <n v="19.43902439024390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m/>
    <n v="1332521976"/>
    <x v="520"/>
    <b v="0"/>
    <n v="30"/>
    <b v="1"/>
    <s v="music/indie rock"/>
    <n v="2.6566666666666667"/>
    <n v="50.0253333333333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m/>
    <n v="1335491997"/>
    <x v="520"/>
    <b v="0"/>
    <n v="38"/>
    <b v="1"/>
    <s v="music/indie rock"/>
    <n v="1.0005066666666667"/>
    <n v="84.23684210526316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m/>
    <n v="1318864308"/>
    <x v="520"/>
    <b v="0"/>
    <n v="65"/>
    <b v="1"/>
    <s v="music/indie rock"/>
    <n v="1.0669999999999999"/>
    <n v="71.97692307692307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m/>
    <n v="1365525239"/>
    <x v="520"/>
    <b v="0"/>
    <n v="75"/>
    <b v="1"/>
    <s v="music/indie rock"/>
    <n v="1.3367142857142857"/>
    <n v="8.0933333333333337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m/>
    <n v="1335245276"/>
    <x v="520"/>
    <b v="0"/>
    <n v="16"/>
    <b v="1"/>
    <s v="music/indie rock"/>
    <n v="1.214"/>
    <n v="32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m/>
    <n v="1293739714"/>
    <x v="520"/>
    <b v="0"/>
    <n v="10"/>
    <b v="1"/>
    <s v="music/indie rock"/>
    <n v="1.032"/>
    <n v="75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m/>
    <n v="1335397188"/>
    <x v="520"/>
    <b v="0"/>
    <n v="27"/>
    <b v="1"/>
    <s v="music/indie rock"/>
    <n v="1.25"/>
    <n v="953.33333333333337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m/>
    <n v="1363320140"/>
    <x v="520"/>
    <b v="0"/>
    <n v="259"/>
    <b v="1"/>
    <s v="music/indie rock"/>
    <n v="1.2869999999999999"/>
    <n v="5.84972972972972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m/>
    <n v="1335194944"/>
    <x v="520"/>
    <b v="0"/>
    <n v="39"/>
    <b v="1"/>
    <s v="music/indie rock"/>
    <n v="1.0100533333333332"/>
    <n v="49.052564102564098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m/>
    <n v="1336430575"/>
    <x v="520"/>
    <b v="0"/>
    <n v="42"/>
    <b v="1"/>
    <s v="music/indie rock"/>
    <n v="1.2753666666666665"/>
    <n v="142.8571428571428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m/>
    <n v="1361577292"/>
    <x v="520"/>
    <b v="0"/>
    <n v="10"/>
    <b v="1"/>
    <s v="music/indie rock"/>
    <n v="1"/>
    <n v="451.085999999999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m/>
    <n v="1309986338"/>
    <x v="520"/>
    <b v="0"/>
    <n v="56"/>
    <b v="1"/>
    <s v="music/indie rock"/>
    <n v="1.127715"/>
    <n v="18.85714285714285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m/>
    <n v="1421190787"/>
    <x v="520"/>
    <b v="0"/>
    <n v="20"/>
    <b v="1"/>
    <s v="music/indie rock"/>
    <n v="1.056"/>
    <n v="405.2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m/>
    <n v="1352820837"/>
    <x v="520"/>
    <b v="0"/>
    <n v="170"/>
    <b v="1"/>
    <s v="music/indie rock"/>
    <n v="2.0262500000000001"/>
    <n v="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m/>
    <n v="1337884375"/>
    <x v="520"/>
    <b v="0"/>
    <n v="29"/>
    <b v="1"/>
    <s v="music/indie rock"/>
    <n v="1.1333333333333333"/>
    <n v="9.6896551724137936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m/>
    <n v="1440787104"/>
    <x v="520"/>
    <b v="0"/>
    <n v="7"/>
    <b v="0"/>
    <s v="food/restaurants"/>
    <n v="2.5545454545454545E-2"/>
    <n v="12.28571428571428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m/>
    <n v="1407440918"/>
    <x v="520"/>
    <b v="0"/>
    <n v="5"/>
    <b v="0"/>
    <s v="food/restaurants"/>
    <n v="7.8181818181818181E-4"/>
    <n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m/>
    <n v="1462743308"/>
    <x v="52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m/>
    <n v="1413418934"/>
    <x v="520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m/>
    <n v="1423704016"/>
    <x v="520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m/>
    <n v="1441955269"/>
    <x v="520"/>
    <b v="0"/>
    <n v="2"/>
    <b v="0"/>
    <s v="food/restaurants"/>
    <n v="6.0000000000000001E-3"/>
    <n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m/>
    <n v="1428716704"/>
    <x v="52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m/>
    <n v="1405464634"/>
    <x v="520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m/>
    <n v="1424719549"/>
    <x v="520"/>
    <b v="0"/>
    <n v="28"/>
    <b v="0"/>
    <s v="food/restaurants"/>
    <n v="1.0526315789473684E-2"/>
    <n v="2.678571428571428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m/>
    <n v="1426463772"/>
    <x v="520"/>
    <b v="0"/>
    <n v="2"/>
    <b v="0"/>
    <s v="food/restaurants"/>
    <n v="1.5E-3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m/>
    <n v="1451731413"/>
    <x v="520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m/>
    <n v="1417208561"/>
    <x v="520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m/>
    <n v="1482883789"/>
    <x v="520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m/>
    <n v="1407057677"/>
    <x v="520"/>
    <b v="0"/>
    <n v="4"/>
    <b v="0"/>
    <s v="food/restaurants"/>
    <n v="1.7500000000000002E-2"/>
    <n v="23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m/>
    <n v="1422043753"/>
    <x v="520"/>
    <b v="0"/>
    <n v="12"/>
    <b v="0"/>
    <s v="food/restaurants"/>
    <n v="0.186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m/>
    <n v="1414683652"/>
    <x v="520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m/>
    <n v="1424200530"/>
    <x v="520"/>
    <b v="0"/>
    <n v="33"/>
    <b v="0"/>
    <s v="food/restaurants"/>
    <n v="9.8166666666666666E-2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m/>
    <n v="1413303628"/>
    <x v="520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m/>
    <n v="1403149404"/>
    <x v="520"/>
    <b v="0"/>
    <n v="4"/>
    <b v="0"/>
    <s v="food/restaurants"/>
    <n v="4.3333333333333331E-4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m/>
    <n v="1472567085"/>
    <x v="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m/>
    <n v="1442963621"/>
    <x v="520"/>
    <b v="0"/>
    <n v="132"/>
    <b v="1"/>
    <s v="music/classical music"/>
    <n v="1.0948792000000001"/>
    <n v="37.87878787878787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m/>
    <n v="1459431960"/>
    <x v="520"/>
    <b v="0"/>
    <n v="27"/>
    <b v="1"/>
    <s v="music/classical music"/>
    <n v="1"/>
    <n v="52.14814814814814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m/>
    <n v="1413674692"/>
    <x v="520"/>
    <b v="0"/>
    <n v="26"/>
    <b v="1"/>
    <s v="music/classical music"/>
    <n v="1.5644444444444445"/>
    <n v="293.07692307692309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m/>
    <n v="1416338557"/>
    <x v="520"/>
    <b v="0"/>
    <n v="43"/>
    <b v="1"/>
    <s v="music/classical music"/>
    <n v="1.016"/>
    <n v="186.6511627906976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m/>
    <n v="1338322571"/>
    <x v="520"/>
    <b v="0"/>
    <n v="80"/>
    <b v="1"/>
    <s v="music/classical music"/>
    <n v="1.00325"/>
    <n v="56.47500000000000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m/>
    <n v="1415585474"/>
    <x v="520"/>
    <b v="0"/>
    <n v="33"/>
    <b v="1"/>
    <s v="music/classical music"/>
    <n v="1.1294999999999999"/>
    <n v="123.78787878787878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m/>
    <n v="1380477691"/>
    <x v="520"/>
    <b v="0"/>
    <n v="71"/>
    <b v="1"/>
    <s v="music/classical music"/>
    <n v="1.02125"/>
    <n v="60.42239436619718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m/>
    <n v="1438459303"/>
    <x v="520"/>
    <b v="0"/>
    <n v="81"/>
    <b v="1"/>
    <s v="music/classical music"/>
    <n v="1.0724974999999999"/>
    <n v="77.24691358024691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m/>
    <n v="1328752575"/>
    <x v="520"/>
    <b v="0"/>
    <n v="76"/>
    <b v="1"/>
    <s v="music/classical music"/>
    <n v="1.0428333333333333"/>
    <n v="85.52631578947368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m/>
    <n v="1426711505"/>
    <x v="520"/>
    <b v="0"/>
    <n v="48"/>
    <b v="1"/>
    <s v="music/classical music"/>
    <n v="1"/>
    <n v="94.12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m/>
    <n v="1437668354"/>
    <x v="520"/>
    <b v="0"/>
    <n v="61"/>
    <b v="1"/>
    <s v="music/classical music"/>
    <n v="1.004"/>
    <n v="82.70491803278687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m/>
    <n v="1342556566"/>
    <x v="520"/>
    <b v="0"/>
    <n v="60"/>
    <b v="1"/>
    <s v="music/classical music"/>
    <n v="1.26125"/>
    <n v="138.3333333333333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m/>
    <n v="1359568911"/>
    <x v="520"/>
    <b v="0"/>
    <n v="136"/>
    <b v="1"/>
    <s v="music/classical music"/>
    <n v="1.1066666666666667"/>
    <n v="15.44117647058823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m/>
    <n v="1257871712"/>
    <x v="520"/>
    <b v="0"/>
    <n v="14"/>
    <b v="1"/>
    <s v="music/classical music"/>
    <n v="1.05"/>
    <n v="1482.5"/>
    <x v="4"/>
    <s v="classical music"/>
  </r>
  <r>
    <n v="2535"/>
    <s v="Mark Hayes Requiem Recording"/>
    <s v="Mark Hayes: Requiem Recording"/>
    <n v="20000"/>
    <n v="20755"/>
    <x v="0"/>
    <s v="US"/>
    <s v="USD"/>
    <n v="1417463945"/>
    <m/>
    <n v="1414781945"/>
    <x v="520"/>
    <b v="0"/>
    <n v="78"/>
    <b v="1"/>
    <s v="music/classical music"/>
    <n v="1.03775"/>
    <n v="0.3717948717948718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m/>
    <n v="1373337166"/>
    <x v="520"/>
    <b v="0"/>
    <n v="4"/>
    <b v="1"/>
    <s v="music/classical music"/>
    <n v="1.1599999999999999"/>
    <n v="27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m/>
    <n v="1307028855"/>
    <x v="520"/>
    <b v="0"/>
    <n v="11"/>
    <b v="1"/>
    <s v="music/classical music"/>
    <n v="1.1000000000000001"/>
    <n v="1849.3790909090908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m/>
    <n v="1359029661"/>
    <x v="520"/>
    <b v="0"/>
    <n v="185"/>
    <b v="1"/>
    <s v="music/classical music"/>
    <n v="1.130176111111111"/>
    <n v="54.18918918918918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m/>
    <n v="1417729152"/>
    <x v="520"/>
    <b v="0"/>
    <n v="59"/>
    <b v="1"/>
    <s v="music/classical music"/>
    <n v="1.0024999999999999"/>
    <n v="43.813559322033896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m/>
    <n v="1314720721"/>
    <x v="520"/>
    <b v="0"/>
    <n v="27"/>
    <b v="1"/>
    <s v="music/classical music"/>
    <n v="1.034"/>
    <n v="138.74074074074073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m/>
    <n v="1375008418"/>
    <x v="520"/>
    <b v="0"/>
    <n v="63"/>
    <b v="1"/>
    <s v="music/classical music"/>
    <n v="1.0702857142857143"/>
    <n v="11.50793650793650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m/>
    <n v="1377252857"/>
    <x v="520"/>
    <b v="0"/>
    <n v="13"/>
    <b v="1"/>
    <s v="music/classical music"/>
    <n v="1.0357142857142858"/>
    <n v="30.0769230769230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m/>
    <n v="1291257298"/>
    <x v="520"/>
    <b v="0"/>
    <n v="13"/>
    <b v="1"/>
    <s v="music/classical music"/>
    <n v="1.5640000000000001"/>
    <n v="387.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m/>
    <n v="1339158569"/>
    <x v="520"/>
    <b v="0"/>
    <n v="57"/>
    <b v="1"/>
    <s v="music/classical music"/>
    <n v="1.0082"/>
    <n v="68.52631578947368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m/>
    <n v="1421983138"/>
    <x v="520"/>
    <b v="0"/>
    <n v="61"/>
    <b v="1"/>
    <s v="music/classical music"/>
    <n v="1.9530000000000001"/>
    <n v="64.09836065573770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m/>
    <n v="1378586179"/>
    <x v="520"/>
    <b v="0"/>
    <n v="65"/>
    <b v="1"/>
    <s v="music/classical music"/>
    <n v="1.1171428571428572"/>
    <n v="101.4153846153846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m/>
    <n v="1330972403"/>
    <x v="520"/>
    <b v="0"/>
    <n v="134"/>
    <b v="1"/>
    <s v="music/classical music"/>
    <n v="1.1985454545454546"/>
    <n v="45.60447761194029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m/>
    <n v="1473087637"/>
    <x v="520"/>
    <b v="0"/>
    <n v="37"/>
    <b v="1"/>
    <s v="music/classical music"/>
    <n v="1.0185"/>
    <n v="43.62162162162162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m/>
    <n v="1366999870"/>
    <x v="520"/>
    <b v="0"/>
    <n v="37"/>
    <b v="1"/>
    <s v="music/classical music"/>
    <n v="1.0280254777070064"/>
    <n v="177.1621621621621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m/>
    <n v="1439392406"/>
    <x v="520"/>
    <b v="0"/>
    <n v="150"/>
    <b v="1"/>
    <s v="music/classical music"/>
    <n v="1.0084615384615385"/>
    <n v="25.1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m/>
    <n v="1329890585"/>
    <x v="520"/>
    <b v="0"/>
    <n v="56"/>
    <b v="1"/>
    <s v="music/classical music"/>
    <n v="1.0273469387755103"/>
    <n v="57.05357142857143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m/>
    <n v="1486149981"/>
    <x v="520"/>
    <b v="0"/>
    <n v="18"/>
    <b v="1"/>
    <s v="music/classical music"/>
    <n v="1.0649999999999999"/>
    <n v="129.6111111111111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m/>
    <n v="1343018807"/>
    <x v="520"/>
    <b v="0"/>
    <n v="60"/>
    <b v="1"/>
    <s v="music/classical music"/>
    <n v="1.5553333333333332"/>
    <n v="61.4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m/>
    <n v="1430445163"/>
    <x v="520"/>
    <b v="0"/>
    <n v="67"/>
    <b v="1"/>
    <s v="music/classical music"/>
    <n v="1.228"/>
    <n v="32.04477611940298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m/>
    <n v="1335541393"/>
    <x v="520"/>
    <b v="0"/>
    <n v="35"/>
    <b v="1"/>
    <s v="music/classical music"/>
    <n v="1.0734999999999999"/>
    <n v="22.45714285714285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m/>
    <n v="1352504857"/>
    <x v="520"/>
    <b v="0"/>
    <n v="34"/>
    <b v="1"/>
    <s v="music/classical music"/>
    <n v="1.0550335570469798"/>
    <n v="31.35294117647058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m/>
    <n v="1397584386"/>
    <x v="520"/>
    <b v="0"/>
    <n v="36"/>
    <b v="1"/>
    <s v="music/classical music"/>
    <n v="1.1844444444444444"/>
    <n v="37.805555555555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m/>
    <n v="1427747906"/>
    <x v="520"/>
    <b v="0"/>
    <n v="18"/>
    <b v="1"/>
    <s v="music/classical music"/>
    <n v="1.0888"/>
    <n v="4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m/>
    <n v="1318539484"/>
    <x v="520"/>
    <b v="0"/>
    <n v="25"/>
    <b v="1"/>
    <s v="music/classical music"/>
    <n v="1.1125"/>
    <n v="120.1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m/>
    <n v="1423090174"/>
    <x v="520"/>
    <b v="0"/>
    <n v="21"/>
    <b v="1"/>
    <s v="music/classical music"/>
    <n v="1.0009999999999999"/>
    <n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m/>
    <n v="1442148089"/>
    <x v="520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m/>
    <n v="1471005339"/>
    <x v="520"/>
    <b v="0"/>
    <n v="3"/>
    <b v="0"/>
    <s v="food/food trucks"/>
    <n v="7.4999999999999997E-3"/>
    <n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m/>
    <n v="1433042451"/>
    <x v="520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m/>
    <n v="1404262699"/>
    <x v="520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m/>
    <n v="1457710589"/>
    <x v="520"/>
    <b v="0"/>
    <n v="1"/>
    <b v="0"/>
    <s v="food/food trucks"/>
    <n v="0.01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m/>
    <n v="1406071948"/>
    <x v="520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m/>
    <n v="1427231138"/>
    <x v="520"/>
    <b v="0"/>
    <n v="2"/>
    <b v="0"/>
    <s v="food/food trucks"/>
    <n v="2.6666666666666666E-3"/>
    <n v="2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m/>
    <n v="1470153594"/>
    <x v="520"/>
    <b v="0"/>
    <n v="1"/>
    <b v="0"/>
    <s v="food/food trucks"/>
    <n v="5.0000000000000001E-3"/>
    <n v="14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m/>
    <n v="1439865112"/>
    <x v="520"/>
    <b v="0"/>
    <n v="2"/>
    <b v="0"/>
    <s v="food/food trucks"/>
    <n v="2.2307692307692306E-2"/>
    <n v="29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m/>
    <n v="1483998035"/>
    <x v="520"/>
    <b v="0"/>
    <n v="2"/>
    <b v="0"/>
    <s v="food/food trucks"/>
    <n v="8.4285714285714294E-3"/>
    <n v="12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m/>
    <n v="1458461521"/>
    <x v="520"/>
    <b v="0"/>
    <n v="4"/>
    <b v="0"/>
    <s v="food/food trucks"/>
    <n v="2.5000000000000001E-3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m/>
    <n v="1426301517"/>
    <x v="520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m/>
    <n v="1404915149"/>
    <x v="520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m/>
    <n v="1461786545"/>
    <x v="520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m/>
    <n v="1418438194"/>
    <x v="520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m/>
    <n v="1424823247"/>
    <x v="52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m/>
    <n v="1405021297"/>
    <x v="520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m/>
    <n v="1440203579"/>
    <x v="52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m/>
    <n v="1405626903"/>
    <x v="520"/>
    <b v="0"/>
    <n v="12"/>
    <b v="0"/>
    <s v="food/food trucks"/>
    <n v="1.3849999999999999E-3"/>
    <n v="4.2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m/>
    <n v="1429170603"/>
    <x v="520"/>
    <b v="0"/>
    <n v="2"/>
    <b v="0"/>
    <s v="food/food trucks"/>
    <n v="6.0000000000000001E-3"/>
    <n v="26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m/>
    <n v="1445094298"/>
    <x v="520"/>
    <b v="0"/>
    <n v="11"/>
    <b v="0"/>
    <s v="food/food trucks"/>
    <n v="0.106"/>
    <n v="9.0909090909090912E-2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m/>
    <n v="1475192634"/>
    <x v="520"/>
    <b v="0"/>
    <n v="1"/>
    <b v="0"/>
    <s v="food/food trucks"/>
    <n v="1.1111111111111112E-5"/>
    <n v="5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m/>
    <n v="1421346480"/>
    <x v="520"/>
    <b v="0"/>
    <n v="5"/>
    <b v="0"/>
    <s v="food/food trucks"/>
    <n v="5.0000000000000001E-3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m/>
    <n v="1431749369"/>
    <x v="52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m/>
    <n v="1402009632"/>
    <x v="520"/>
    <b v="0"/>
    <n v="1"/>
    <b v="0"/>
    <s v="food/food trucks"/>
    <n v="1.6666666666666668E-3"/>
    <n v="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m/>
    <n v="1448438136"/>
    <x v="520"/>
    <b v="0"/>
    <n v="1"/>
    <b v="0"/>
    <s v="food/food trucks"/>
    <n v="1.6666666666666668E-3"/>
    <n v="1217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m/>
    <n v="1448899953"/>
    <x v="520"/>
    <b v="0"/>
    <n v="6"/>
    <b v="0"/>
    <s v="food/food trucks"/>
    <n v="2.4340000000000001E-2"/>
    <n v="38.833333333333336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m/>
    <n v="1423325626"/>
    <x v="520"/>
    <b v="0"/>
    <n v="8"/>
    <b v="0"/>
    <s v="food/food trucks"/>
    <n v="3.8833333333333331E-2"/>
    <n v="0.6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m/>
    <n v="1456145527"/>
    <x v="520"/>
    <b v="0"/>
    <n v="1"/>
    <b v="0"/>
    <s v="food/food trucks"/>
    <n v="1E-4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m/>
    <n v="1453212497"/>
    <x v="52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m/>
    <n v="1452721524"/>
    <x v="520"/>
    <b v="0"/>
    <n v="2"/>
    <b v="0"/>
    <s v="food/food trucks"/>
    <n v="1.7333333333333333E-2"/>
    <n v="2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m/>
    <n v="1409944421"/>
    <x v="520"/>
    <b v="0"/>
    <n v="1"/>
    <b v="0"/>
    <s v="food/food trucks"/>
    <n v="1.6666666666666668E-3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m/>
    <n v="1427401026"/>
    <x v="520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m/>
    <n v="1404861228"/>
    <x v="520"/>
    <b v="0"/>
    <n v="1"/>
    <b v="0"/>
    <s v="food/food trucks"/>
    <n v="1.2500000000000001E-5"/>
    <n v="1825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m/>
    <n v="1485323500"/>
    <x v="520"/>
    <b v="0"/>
    <n v="19"/>
    <b v="0"/>
    <s v="food/food trucks"/>
    <n v="0.12166666666666667"/>
    <n v="434.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m/>
    <n v="1404835009"/>
    <x v="520"/>
    <b v="0"/>
    <n v="27"/>
    <b v="0"/>
    <s v="food/food trucks"/>
    <n v="0.23588571428571428"/>
    <n v="3.1481481481481484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m/>
    <n v="1463731917"/>
    <x v="520"/>
    <b v="0"/>
    <n v="7"/>
    <b v="0"/>
    <s v="food/food trucks"/>
    <n v="5.6666666666666664E-2"/>
    <n v="167.142857142857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m/>
    <n v="1440447001"/>
    <x v="520"/>
    <b v="0"/>
    <n v="14"/>
    <b v="0"/>
    <s v="food/food trucks"/>
    <n v="0.39"/>
    <n v="6.428571428571428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m/>
    <n v="1403201147"/>
    <x v="520"/>
    <b v="0"/>
    <n v="5"/>
    <b v="0"/>
    <s v="food/food trucks"/>
    <n v="9.9546510341776348E-3"/>
    <n v="693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m/>
    <n v="1453757800"/>
    <x v="520"/>
    <b v="0"/>
    <n v="30"/>
    <b v="0"/>
    <s v="food/food trucks"/>
    <n v="6.9320000000000007E-2"/>
    <n v="110.2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m/>
    <n v="1346276349"/>
    <x v="520"/>
    <b v="1"/>
    <n v="151"/>
    <b v="1"/>
    <s v="technology/space exploration"/>
    <n v="6.6139999999999999"/>
    <n v="259.1456953642384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m/>
    <n v="1412358968"/>
    <x v="520"/>
    <b v="1"/>
    <n v="489"/>
    <b v="1"/>
    <s v="technology/space exploration"/>
    <n v="3.2609166666666667"/>
    <n v="3.6319018404907975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m/>
    <n v="1386626054"/>
    <x v="520"/>
    <b v="1"/>
    <n v="50"/>
    <b v="1"/>
    <s v="technology/space exploration"/>
    <n v="1.0148571428571429"/>
    <n v="416.8719999999999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m/>
    <n v="1333070023"/>
    <x v="520"/>
    <b v="1"/>
    <n v="321"/>
    <b v="1"/>
    <s v="technology/space exploration"/>
    <n v="1.0421799999999999"/>
    <n v="334.6466355140187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m/>
    <n v="1463576390"/>
    <x v="520"/>
    <b v="1"/>
    <n v="1762"/>
    <b v="1"/>
    <s v="technology/space exploration"/>
    <n v="1.0742157000000001"/>
    <n v="6.870601589103292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m/>
    <n v="1396026382"/>
    <x v="520"/>
    <b v="1"/>
    <n v="385"/>
    <b v="1"/>
    <s v="technology/space exploration"/>
    <n v="1.1005454545454545"/>
    <n v="84.7168831168831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m/>
    <n v="1435611572"/>
    <x v="520"/>
    <b v="1"/>
    <n v="398"/>
    <b v="1"/>
    <s v="technology/space exploration"/>
    <n v="4.077"/>
    <n v="45.01005025125628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m/>
    <n v="1485976468"/>
    <x v="520"/>
    <b v="1"/>
    <n v="304"/>
    <b v="1"/>
    <s v="technology/space exploration"/>
    <n v="2.2392500000000002"/>
    <n v="349.7710197368421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m/>
    <n v="1339738951"/>
    <x v="520"/>
    <b v="1"/>
    <n v="676"/>
    <b v="1"/>
    <s v="technology/space exploration"/>
    <n v="3.038011142857143"/>
    <n v="47.592692307692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m/>
    <n v="1468444125"/>
    <x v="520"/>
    <b v="1"/>
    <n v="577"/>
    <b v="1"/>
    <s v="technology/space exploration"/>
    <n v="1.4132510432681749"/>
    <n v="532.0103986135181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m/>
    <n v="1480493014"/>
    <x v="520"/>
    <b v="1"/>
    <n v="3663"/>
    <b v="1"/>
    <s v="technology/space exploration"/>
    <n v="27.906363636363636"/>
    <n v="4.689088179088179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m/>
    <n v="1418095570"/>
    <x v="520"/>
    <b v="1"/>
    <n v="294"/>
    <b v="1"/>
    <s v="technology/space exploration"/>
    <n v="1.7176130000000001"/>
    <n v="25.768707482993197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m/>
    <n v="1345664294"/>
    <x v="520"/>
    <b v="1"/>
    <n v="28"/>
    <b v="1"/>
    <s v="technology/space exploration"/>
    <n v="1.0101333333333333"/>
    <n v="382.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m/>
    <n v="1396371612"/>
    <x v="520"/>
    <b v="1"/>
    <n v="100"/>
    <b v="1"/>
    <s v="technology/space exploration"/>
    <n v="1.02"/>
    <n v="33.9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m/>
    <n v="1458820564"/>
    <x v="520"/>
    <b v="0"/>
    <n v="72"/>
    <b v="1"/>
    <s v="technology/space exploration"/>
    <n v="1.6976511744127936"/>
    <n v="397.687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m/>
    <n v="1437954729"/>
    <x v="520"/>
    <b v="1"/>
    <n v="238"/>
    <b v="1"/>
    <s v="technology/space exploration"/>
    <n v="1.14534"/>
    <n v="18.43697478991596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m/>
    <n v="1411246751"/>
    <x v="520"/>
    <b v="1"/>
    <n v="159"/>
    <b v="1"/>
    <s v="technology/space exploration"/>
    <n v="8.7759999999999998"/>
    <n v="99.421383647798748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m/>
    <n v="1443812461"/>
    <x v="520"/>
    <b v="1"/>
    <n v="77"/>
    <b v="1"/>
    <s v="technology/space exploration"/>
    <n v="1.0538666666666667"/>
    <n v="24.46753246753246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m/>
    <n v="1443302004"/>
    <x v="520"/>
    <b v="1"/>
    <n v="53"/>
    <b v="1"/>
    <s v="technology/space exploration"/>
    <n v="1.8839999999999999"/>
    <n v="1761.7735849056603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m/>
    <n v="1441339242"/>
    <x v="520"/>
    <b v="1"/>
    <n v="1251"/>
    <b v="1"/>
    <s v="technology/space exploration"/>
    <n v="1.436523076923077"/>
    <n v="17.49160671462829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m/>
    <n v="1429638988"/>
    <x v="520"/>
    <b v="1"/>
    <n v="465"/>
    <b v="1"/>
    <s v="technology/space exploration"/>
    <n v="1.4588000000000001"/>
    <n v="4.231741935483871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m/>
    <n v="1479232216"/>
    <x v="520"/>
    <b v="0"/>
    <n v="74"/>
    <b v="1"/>
    <s v="technology/space exploration"/>
    <n v="1.3118399999999999"/>
    <n v="30.81081081081081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m/>
    <n v="1479449366"/>
    <x v="520"/>
    <b v="0"/>
    <n v="62"/>
    <b v="1"/>
    <s v="technology/space exploration"/>
    <n v="1.1399999999999999"/>
    <n v="1779.897580645161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m/>
    <n v="1345716422"/>
    <x v="520"/>
    <b v="0"/>
    <n v="3468"/>
    <b v="1"/>
    <s v="technology/space exploration"/>
    <n v="13.794206249999998"/>
    <n v="0.413494809688581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m/>
    <n v="1476559608"/>
    <x v="520"/>
    <b v="0"/>
    <n v="52"/>
    <b v="1"/>
    <s v="technology/space exploration"/>
    <n v="9.56"/>
    <n v="53.84615384615384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m/>
    <n v="1430751869"/>
    <x v="520"/>
    <b v="0"/>
    <n v="50"/>
    <b v="1"/>
    <s v="technology/space exploration"/>
    <n v="1.1200000000000001"/>
    <n v="19.39999999999999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m/>
    <n v="1445975661"/>
    <x v="520"/>
    <b v="0"/>
    <n v="45"/>
    <b v="1"/>
    <s v="technology/space exploration"/>
    <n v="6.4666666666666668"/>
    <n v="20.577777777777779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m/>
    <n v="1415661067"/>
    <x v="520"/>
    <b v="0"/>
    <n v="21"/>
    <b v="1"/>
    <s v="technology/space exploration"/>
    <n v="1.1036948748510131"/>
    <n v="304.1428571428571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m/>
    <n v="1429016122"/>
    <x v="520"/>
    <b v="0"/>
    <n v="100"/>
    <b v="1"/>
    <s v="technology/space exploration"/>
    <n v="1.2774000000000001"/>
    <n v="31.58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m/>
    <n v="1464921112"/>
    <x v="520"/>
    <b v="0"/>
    <n v="81"/>
    <b v="1"/>
    <s v="technology/space exploration"/>
    <n v="1.579"/>
    <n v="283.1240740740740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m/>
    <n v="1438488227"/>
    <x v="520"/>
    <b v="0"/>
    <n v="286"/>
    <b v="1"/>
    <s v="technology/space exploration"/>
    <n v="1.1466525000000001"/>
    <n v="5.1258741258741258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m/>
    <n v="1462325339"/>
    <x v="520"/>
    <b v="0"/>
    <n v="42"/>
    <b v="1"/>
    <s v="technology/space exploration"/>
    <n v="1.3700934579439252"/>
    <n v="422.1666666666666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m/>
    <n v="1390938332"/>
    <x v="520"/>
    <b v="0"/>
    <n v="199"/>
    <b v="1"/>
    <s v="technology/space exploration"/>
    <n v="3.5461999999999998"/>
    <n v="4.954773869346733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m/>
    <n v="1472571921"/>
    <x v="520"/>
    <b v="0"/>
    <n v="25"/>
    <b v="1"/>
    <s v="technology/space exploration"/>
    <n v="1.0602150537634409"/>
    <n v="46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m/>
    <n v="1422917361"/>
    <x v="520"/>
    <b v="0"/>
    <n v="84"/>
    <b v="1"/>
    <s v="technology/space exploration"/>
    <n v="1"/>
    <n v="22.29761904761904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m/>
    <n v="1474641914"/>
    <x v="520"/>
    <b v="0"/>
    <n v="50"/>
    <b v="1"/>
    <s v="technology/space exploration"/>
    <n v="1.873"/>
    <n v="16.6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m/>
    <n v="1474895475"/>
    <x v="520"/>
    <b v="0"/>
    <n v="26"/>
    <b v="1"/>
    <s v="technology/space exploration"/>
    <n v="1.6619999999999999"/>
    <n v="13.57692307692307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m/>
    <n v="1418766895"/>
    <x v="520"/>
    <b v="0"/>
    <n v="14"/>
    <b v="1"/>
    <s v="technology/space exploration"/>
    <n v="1.0172910662824208"/>
    <n v="35.14285714285714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m/>
    <n v="1421786748"/>
    <x v="520"/>
    <b v="0"/>
    <n v="49"/>
    <b v="1"/>
    <s v="technology/space exploration"/>
    <n v="1.64"/>
    <n v="64.693877551020407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m/>
    <n v="1428551474"/>
    <x v="520"/>
    <b v="0"/>
    <n v="69"/>
    <b v="1"/>
    <s v="technology/space exploration"/>
    <n v="1.0566666666666666"/>
    <n v="0.21739130434782608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m/>
    <n v="1409341863"/>
    <x v="520"/>
    <b v="0"/>
    <n v="1"/>
    <b v="0"/>
    <s v="technology/space exploration"/>
    <n v="0.01"/>
    <n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m/>
    <n v="1465970108"/>
    <x v="52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m/>
    <n v="1479218315"/>
    <x v="520"/>
    <b v="1"/>
    <n v="1501"/>
    <b v="0"/>
    <s v="technology/space exploration"/>
    <n v="0.33559730999999998"/>
    <n v="1.367754830113257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m/>
    <n v="1486580435"/>
    <x v="520"/>
    <b v="1"/>
    <n v="52"/>
    <b v="0"/>
    <s v="technology/space exploration"/>
    <n v="2.053E-2"/>
    <n v="40.38461538461538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m/>
    <n v="1412885603"/>
    <x v="520"/>
    <b v="1"/>
    <n v="23"/>
    <b v="0"/>
    <s v="technology/space exploration"/>
    <n v="0.105"/>
    <n v="1829.84434782608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m/>
    <n v="1439191869"/>
    <x v="520"/>
    <b v="1"/>
    <n v="535"/>
    <b v="0"/>
    <s v="technology/space exploration"/>
    <n v="8.4172839999999999E-2"/>
    <n v="6.7289719626168226E-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m/>
    <n v="1436941019"/>
    <x v="520"/>
    <b v="0"/>
    <n v="3"/>
    <b v="0"/>
    <s v="technology/space exploration"/>
    <n v="1.44E-2"/>
    <n v="35.33333333333333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m/>
    <n v="1454951360"/>
    <x v="520"/>
    <b v="0"/>
    <n v="6"/>
    <b v="0"/>
    <s v="technology/space exploration"/>
    <n v="8.8333333333333337E-3"/>
    <n v="20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m/>
    <n v="1449186941"/>
    <x v="520"/>
    <b v="0"/>
    <n v="3"/>
    <b v="0"/>
    <s v="technology/space exploration"/>
    <n v="9.9200000000000004E-4"/>
    <n v="119.333333333333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m/>
    <n v="1479740343"/>
    <x v="520"/>
    <b v="0"/>
    <n v="5"/>
    <b v="0"/>
    <s v="technology/space exploration"/>
    <n v="5.966666666666667E-3"/>
    <n v="1046.5999999999999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m/>
    <n v="1447960809"/>
    <x v="520"/>
    <b v="0"/>
    <n v="17"/>
    <b v="0"/>
    <s v="technology/space exploration"/>
    <n v="1.8689285714285714E-2"/>
    <n v="52.05882352941176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m/>
    <n v="1415591325"/>
    <x v="520"/>
    <b v="0"/>
    <n v="11"/>
    <b v="0"/>
    <s v="technology/space exploration"/>
    <n v="8.8500000000000002E-3"/>
    <n v="534.1818181818181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m/>
    <n v="1399909127"/>
    <x v="520"/>
    <b v="0"/>
    <n v="70"/>
    <b v="0"/>
    <s v="technology/space exploration"/>
    <n v="0.1152156862745098"/>
    <n v="0.7285714285714285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m/>
    <n v="1424442326"/>
    <x v="520"/>
    <b v="0"/>
    <n v="6"/>
    <b v="0"/>
    <s v="technology/space exploration"/>
    <n v="5.1000000000000004E-4"/>
    <n v="525.83333333333337"/>
    <x v="2"/>
    <s v="space exploration"/>
  </r>
  <r>
    <n v="2655"/>
    <s v="Balloons (Canceled)"/>
    <s v="Thank you for your support!"/>
    <n v="15000"/>
    <n v="3155"/>
    <x v="1"/>
    <s v="US"/>
    <s v="USD"/>
    <n v="1455048000"/>
    <m/>
    <n v="1452631647"/>
    <x v="520"/>
    <b v="0"/>
    <n v="43"/>
    <b v="0"/>
    <s v="technology/space exploration"/>
    <n v="0.21033333333333334"/>
    <n v="398.9534883720930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m/>
    <n v="1485966688"/>
    <x v="520"/>
    <b v="0"/>
    <n v="152"/>
    <b v="0"/>
    <s v="technology/space exploration"/>
    <n v="0.11436666666666667"/>
    <n v="36.98276315789473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m/>
    <n v="1467325053"/>
    <x v="520"/>
    <b v="0"/>
    <n v="59"/>
    <b v="0"/>
    <s v="technology/space exploration"/>
    <n v="0.18737933333333334"/>
    <n v="1.542372881355932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m/>
    <n v="1467321194"/>
    <x v="520"/>
    <b v="0"/>
    <n v="4"/>
    <b v="0"/>
    <s v="technology/space exploration"/>
    <n v="9.2857142857142856E-4"/>
    <n v="333.25"/>
    <x v="2"/>
    <s v="space exploration"/>
  </r>
  <r>
    <n v="2659"/>
    <s v="test (Canceled)"/>
    <s v="test"/>
    <n v="49000"/>
    <n v="1333"/>
    <x v="1"/>
    <s v="US"/>
    <s v="USD"/>
    <n v="1429321210"/>
    <m/>
    <n v="1426729210"/>
    <x v="520"/>
    <b v="0"/>
    <n v="10"/>
    <b v="0"/>
    <s v="technology/space exploration"/>
    <n v="2.720408163265306E-2"/>
    <n v="1.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m/>
    <n v="1443200818"/>
    <x v="520"/>
    <b v="0"/>
    <n v="5"/>
    <b v="0"/>
    <s v="technology/space exploration"/>
    <n v="9.5E-4"/>
    <n v="102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m/>
    <n v="1380150010"/>
    <x v="520"/>
    <b v="0"/>
    <n v="60"/>
    <b v="1"/>
    <s v="technology/makerspaces"/>
    <n v="1.0289999999999999"/>
    <n v="35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m/>
    <n v="1437587713"/>
    <x v="520"/>
    <b v="0"/>
    <n v="80"/>
    <b v="1"/>
    <s v="technology/makerspaces"/>
    <n v="1.0680000000000001"/>
    <n v="261.4906250000000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m/>
    <n v="1438873007"/>
    <x v="520"/>
    <b v="0"/>
    <n v="56"/>
    <b v="1"/>
    <s v="technology/makerspaces"/>
    <n v="1.0459624999999999"/>
    <n v="323.21428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m/>
    <n v="1446683797"/>
    <x v="520"/>
    <b v="0"/>
    <n v="104"/>
    <b v="1"/>
    <s v="technology/makerspaces"/>
    <n v="1.0342857142857143"/>
    <n v="41.44230769230769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m/>
    <n v="1426886974"/>
    <x v="520"/>
    <b v="0"/>
    <n v="46"/>
    <b v="1"/>
    <s v="technology/makerspaces"/>
    <n v="1.2314285714285715"/>
    <n v="346.293695652173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m/>
    <n v="1440008439"/>
    <x v="520"/>
    <b v="0"/>
    <n v="206"/>
    <b v="1"/>
    <s v="technology/makerspaces"/>
    <n v="1.592951"/>
    <n v="8.058252427184466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m/>
    <n v="1452550416"/>
    <x v="520"/>
    <b v="0"/>
    <n v="18"/>
    <b v="1"/>
    <s v="technology/makerspaces"/>
    <n v="1.1066666666666667"/>
    <n v="94.8333333333333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m/>
    <n v="1443449265"/>
    <x v="520"/>
    <b v="0"/>
    <n v="28"/>
    <b v="1"/>
    <s v="technology/makerspaces"/>
    <n v="1.7070000000000001"/>
    <n v="35.7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m/>
    <n v="1447203096"/>
    <x v="520"/>
    <b v="0"/>
    <n v="11"/>
    <b v="1"/>
    <s v="technology/makerspaces"/>
    <n v="1.25125"/>
    <n v="226.8181818181818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m/>
    <n v="1404174580"/>
    <x v="520"/>
    <b v="1"/>
    <n v="60"/>
    <b v="0"/>
    <s v="technology/makerspaces"/>
    <n v="6.4158609339642042E-2"/>
    <n v="47.26666666666666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m/>
    <n v="1416419916"/>
    <x v="520"/>
    <b v="1"/>
    <n v="84"/>
    <b v="0"/>
    <s v="technology/makerspaces"/>
    <n v="0.11344"/>
    <n v="39.51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m/>
    <n v="1449436390"/>
    <x v="520"/>
    <b v="1"/>
    <n v="47"/>
    <b v="0"/>
    <s v="technology/makerspaces"/>
    <n v="0.33189999999999997"/>
    <n v="234.7234042553191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m/>
    <n v="1412081999"/>
    <x v="520"/>
    <b v="1"/>
    <n v="66"/>
    <b v="0"/>
    <s v="technology/makerspaces"/>
    <n v="0.27579999999999999"/>
    <n v="333.2424242424242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m/>
    <n v="1465398670"/>
    <x v="520"/>
    <b v="1"/>
    <n v="171"/>
    <b v="0"/>
    <s v="technology/makerspaces"/>
    <n v="0.62839999999999996"/>
    <n v="11.09356725146198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m/>
    <n v="1413059689"/>
    <x v="520"/>
    <b v="1"/>
    <n v="29"/>
    <b v="0"/>
    <s v="technology/makerspaces"/>
    <n v="7.5880000000000003E-2"/>
    <n v="36.48275862068965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m/>
    <n v="1461337174"/>
    <x v="520"/>
    <b v="0"/>
    <n v="9"/>
    <b v="0"/>
    <s v="technology/makerspaces"/>
    <n v="0.50380952380952382"/>
    <n v="379.4444444444444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m/>
    <n v="1401756143"/>
    <x v="520"/>
    <b v="0"/>
    <n v="27"/>
    <b v="0"/>
    <s v="technology/makerspaces"/>
    <n v="0.17512820512820512"/>
    <n v="40.7407407407407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m/>
    <n v="1440529765"/>
    <x v="520"/>
    <b v="0"/>
    <n v="2"/>
    <b v="0"/>
    <s v="technology/makerspaces"/>
    <n v="1.3750000000000001E-4"/>
    <n v="66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m/>
    <n v="1422489694"/>
    <x v="520"/>
    <b v="0"/>
    <n v="3"/>
    <b v="0"/>
    <s v="technology/makerspaces"/>
    <n v="3.3E-3"/>
    <n v="92"/>
    <x v="2"/>
    <s v="makerspaces"/>
  </r>
  <r>
    <n v="2680"/>
    <s v="iHeart Pillow"/>
    <s v="iHeartPillow, Connecting loved ones"/>
    <n v="32000"/>
    <n v="276"/>
    <x v="2"/>
    <s v="ES"/>
    <s v="EUR"/>
    <n v="1459915491"/>
    <m/>
    <n v="1457327091"/>
    <x v="520"/>
    <b v="0"/>
    <n v="4"/>
    <b v="0"/>
    <s v="technology/makerspaces"/>
    <n v="8.6250000000000007E-3"/>
    <n v="13.75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m/>
    <n v="1402867750"/>
    <x v="520"/>
    <b v="0"/>
    <n v="2"/>
    <b v="0"/>
    <s v="food/food trucks"/>
    <n v="6.875E-3"/>
    <n v="849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m/>
    <n v="1413838540"/>
    <x v="520"/>
    <b v="0"/>
    <n v="20"/>
    <b v="0"/>
    <s v="food/food trucks"/>
    <n v="0.28299999999999997"/>
    <n v="1.8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m/>
    <n v="1422641240"/>
    <x v="520"/>
    <b v="0"/>
    <n v="3"/>
    <b v="0"/>
    <s v="food/food trucks"/>
    <n v="2.3999999999999998E-3"/>
    <n v="266.66666666666669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m/>
    <n v="1404165425"/>
    <x v="520"/>
    <b v="0"/>
    <n v="4"/>
    <b v="0"/>
    <s v="food/food trucks"/>
    <n v="1.1428571428571429E-2"/>
    <n v="2.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m/>
    <n v="1424968930"/>
    <x v="520"/>
    <b v="0"/>
    <n v="1"/>
    <b v="0"/>
    <s v="food/food trucks"/>
    <n v="2.0000000000000001E-4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m/>
    <n v="1410391423"/>
    <x v="520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m/>
    <n v="1432999318"/>
    <x v="520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m/>
    <n v="1422067870"/>
    <x v="520"/>
    <b v="0"/>
    <n v="14"/>
    <b v="0"/>
    <s v="food/food trucks"/>
    <n v="1.48E-3"/>
    <n v="7.1428571428571425E-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m/>
    <n v="1467327890"/>
    <x v="520"/>
    <b v="0"/>
    <n v="1"/>
    <b v="0"/>
    <s v="food/food trucks"/>
    <n v="2.8571428571428571E-5"/>
    <n v="8586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m/>
    <n v="1429410676"/>
    <x v="520"/>
    <b v="0"/>
    <n v="118"/>
    <b v="0"/>
    <s v="food/food trucks"/>
    <n v="0.107325"/>
    <n v="0.29661016949152541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m/>
    <n v="1427390557"/>
    <x v="520"/>
    <b v="0"/>
    <n v="2"/>
    <b v="0"/>
    <s v="food/food trucks"/>
    <n v="5.3846153846153844E-4"/>
    <n v="12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m/>
    <n v="1424678460"/>
    <x v="520"/>
    <b v="0"/>
    <n v="1"/>
    <b v="0"/>
    <s v="food/food trucks"/>
    <n v="7.1428571428571426E-3"/>
    <n v="4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m/>
    <n v="1405307966"/>
    <x v="520"/>
    <b v="0"/>
    <n v="3"/>
    <b v="0"/>
    <s v="food/food trucks"/>
    <n v="8.0000000000000002E-3"/>
    <n v="0.3333333333333333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m/>
    <n v="1409109739"/>
    <x v="520"/>
    <b v="0"/>
    <n v="1"/>
    <b v="0"/>
    <s v="food/food trucks"/>
    <n v="3.3333333333333335E-5"/>
    <n v="7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m/>
    <n v="1423801318"/>
    <x v="520"/>
    <b v="0"/>
    <n v="3"/>
    <b v="0"/>
    <s v="food/food trucks"/>
    <n v="4.7333333333333333E-3"/>
    <n v="113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m/>
    <n v="1416600960"/>
    <x v="520"/>
    <b v="0"/>
    <n v="38"/>
    <b v="0"/>
    <s v="food/food trucks"/>
    <n v="5.6500000000000002E-2"/>
    <n v="159.5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m/>
    <n v="1435876423"/>
    <x v="520"/>
    <b v="0"/>
    <n v="52"/>
    <b v="0"/>
    <s v="food/food trucks"/>
    <n v="0.26352173913043481"/>
    <n v="0.5001923076923077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m/>
    <n v="1401312808"/>
    <x v="520"/>
    <b v="0"/>
    <n v="2"/>
    <b v="0"/>
    <s v="food/food trucks"/>
    <n v="3.2512500000000002E-3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m/>
    <n v="1404941463"/>
    <x v="520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m/>
    <n v="1408481972"/>
    <x v="520"/>
    <b v="0"/>
    <n v="4"/>
    <b v="0"/>
    <s v="food/food trucks"/>
    <n v="7.0007000700070005E-3"/>
    <n v="392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m/>
    <n v="1488911734"/>
    <x v="520"/>
    <b v="0"/>
    <n v="46"/>
    <b v="0"/>
    <s v="theater/spaces"/>
    <n v="0.46176470588235297"/>
    <n v="74.80434782608695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m/>
    <n v="1488827677"/>
    <x v="520"/>
    <b v="1"/>
    <n v="26"/>
    <b v="0"/>
    <s v="theater/spaces"/>
    <n v="0.34410000000000002"/>
    <n v="1596.153846153846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m/>
    <n v="1485016430"/>
    <x v="520"/>
    <b v="0"/>
    <n v="45"/>
    <b v="0"/>
    <s v="theater/spaces"/>
    <n v="1.0375000000000001"/>
    <n v="25.44444444444444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m/>
    <n v="1487709714"/>
    <x v="520"/>
    <b v="0"/>
    <n v="7"/>
    <b v="0"/>
    <s v="theater/spaces"/>
    <n v="6.0263157894736845E-2"/>
    <n v="248.42857142857142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m/>
    <n v="1486504758"/>
    <x v="520"/>
    <b v="0"/>
    <n v="8"/>
    <b v="0"/>
    <s v="theater/spaces"/>
    <n v="0.10539393939393939"/>
    <n v="491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m/>
    <n v="1410937483"/>
    <x v="520"/>
    <b v="1"/>
    <n v="263"/>
    <b v="1"/>
    <s v="theater/spaces"/>
    <n v="1.1229714285714285"/>
    <n v="106.7207984790874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m/>
    <n v="1367088443"/>
    <x v="520"/>
    <b v="1"/>
    <n v="394"/>
    <b v="1"/>
    <s v="theater/spaces"/>
    <n v="3.50844625"/>
    <n v="118.38342639593908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m/>
    <n v="1463935526"/>
    <x v="520"/>
    <b v="1"/>
    <n v="1049"/>
    <b v="1"/>
    <s v="theater/spaces"/>
    <n v="2.3321535"/>
    <n v="48.4299332697807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m/>
    <n v="1472528141"/>
    <x v="520"/>
    <b v="1"/>
    <n v="308"/>
    <b v="1"/>
    <s v="theater/spaces"/>
    <n v="1.01606"/>
    <n v="299.80587662337666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m/>
    <n v="1404797428"/>
    <x v="520"/>
    <b v="1"/>
    <n v="1088"/>
    <b v="1"/>
    <s v="theater/spaces"/>
    <n v="1.5390035000000002"/>
    <n v="3.619485294117647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m/>
    <n v="1400694790"/>
    <x v="520"/>
    <b v="1"/>
    <n v="73"/>
    <b v="1"/>
    <s v="theater/spaces"/>
    <n v="1.007161125319693"/>
    <n v="98.98630136986301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m/>
    <n v="1370568560"/>
    <x v="520"/>
    <b v="1"/>
    <n v="143"/>
    <b v="1"/>
    <s v="theater/spaces"/>
    <n v="1.3138181818181818"/>
    <n v="1072.461538461538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m/>
    <n v="1447515684"/>
    <x v="520"/>
    <b v="1"/>
    <n v="1420"/>
    <b v="1"/>
    <s v="theater/spaces"/>
    <n v="1.0224133333333334"/>
    <n v="20.485211267605635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m/>
    <n v="1474040596"/>
    <x v="520"/>
    <b v="1"/>
    <n v="305"/>
    <b v="1"/>
    <s v="theater/spaces"/>
    <n v="1.1635599999999999"/>
    <n v="104.113737704918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m/>
    <n v="1453109628"/>
    <x v="520"/>
    <b v="1"/>
    <n v="551"/>
    <b v="1"/>
    <s v="theater/spaces"/>
    <n v="2.6462241666666664"/>
    <n v="21.77497277676950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m/>
    <n v="1441699193"/>
    <x v="520"/>
    <b v="1"/>
    <n v="187"/>
    <b v="1"/>
    <s v="theater/spaces"/>
    <n v="1.1998010000000001"/>
    <n v="160.56684491978609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m/>
    <n v="1414015049"/>
    <x v="520"/>
    <b v="1"/>
    <n v="325"/>
    <b v="1"/>
    <s v="theater/spaces"/>
    <n v="1.2010400000000001"/>
    <n v="57.369230769230768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m/>
    <n v="1459865945"/>
    <x v="520"/>
    <b v="1"/>
    <n v="148"/>
    <b v="1"/>
    <s v="theater/spaces"/>
    <n v="1.0358333333333334"/>
    <n v="44.12162162162162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m/>
    <n v="1455756294"/>
    <x v="520"/>
    <b v="0"/>
    <n v="69"/>
    <b v="1"/>
    <s v="theater/spaces"/>
    <n v="1.0883333333333334"/>
    <n v="427.9855072463768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m/>
    <n v="1476270653"/>
    <x v="520"/>
    <b v="0"/>
    <n v="173"/>
    <b v="1"/>
    <s v="theater/spaces"/>
    <n v="1.1812400000000001"/>
    <n v="63.381502890173408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m/>
    <n v="1375880598"/>
    <x v="520"/>
    <b v="0"/>
    <n v="269"/>
    <b v="1"/>
    <s v="technology/hardware"/>
    <n v="14.62"/>
    <n v="46.94052044609665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m/>
    <n v="1480538053"/>
    <x v="520"/>
    <b v="0"/>
    <n v="185"/>
    <b v="1"/>
    <s v="technology/hardware"/>
    <n v="2.5253999999999999"/>
    <n v="90.84324324324323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m/>
    <n v="1414872488"/>
    <x v="520"/>
    <b v="0"/>
    <n v="176"/>
    <b v="1"/>
    <s v="technology/hardware"/>
    <n v="1.4005000000000001"/>
    <n v="41.6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m/>
    <n v="1436860259"/>
    <x v="520"/>
    <b v="0"/>
    <n v="1019"/>
    <b v="1"/>
    <s v="technology/hardware"/>
    <n v="2.9687520259319289"/>
    <n v="56.73895976447497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m/>
    <n v="1484070735"/>
    <x v="520"/>
    <b v="0"/>
    <n v="113"/>
    <b v="1"/>
    <s v="technology/hardware"/>
    <n v="1.445425"/>
    <n v="935.796460176991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m/>
    <n v="1458741311"/>
    <x v="520"/>
    <b v="0"/>
    <n v="404"/>
    <b v="1"/>
    <s v="technology/hardware"/>
    <n v="1.05745"/>
    <n v="122.08168316831683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m/>
    <n v="1436804063"/>
    <x v="520"/>
    <b v="0"/>
    <n v="707"/>
    <b v="1"/>
    <s v="technology/hardware"/>
    <n v="4.9321000000000002"/>
    <n v="42.820367751060822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m/>
    <n v="1448461434"/>
    <x v="520"/>
    <b v="0"/>
    <n v="392"/>
    <b v="1"/>
    <s v="technology/hardware"/>
    <n v="2.0182666666666669"/>
    <n v="19.98214285714285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m/>
    <n v="1427867197"/>
    <x v="520"/>
    <b v="0"/>
    <n v="23"/>
    <b v="1"/>
    <s v="technology/hardware"/>
    <n v="1.0444"/>
    <n v="1999.087391304347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m/>
    <n v="1363611575"/>
    <x v="520"/>
    <b v="0"/>
    <n v="682"/>
    <b v="1"/>
    <s v="technology/hardware"/>
    <n v="1.7029262962962963"/>
    <n v="45.88123167155425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m/>
    <n v="1408624622"/>
    <x v="520"/>
    <b v="0"/>
    <n v="37"/>
    <b v="1"/>
    <s v="technology/hardware"/>
    <n v="1.0430333333333333"/>
    <n v="383.5135135135134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m/>
    <n v="1366917828"/>
    <x v="520"/>
    <b v="0"/>
    <n v="146"/>
    <b v="1"/>
    <s v="technology/hardware"/>
    <n v="1.1825000000000001"/>
    <n v="368.2808219178082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m/>
    <n v="1423463574"/>
    <x v="520"/>
    <b v="0"/>
    <n v="119"/>
    <b v="1"/>
    <s v="technology/hardware"/>
    <n v="1.07538"/>
    <n v="189.9411764705882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m/>
    <n v="1473782592"/>
    <x v="520"/>
    <b v="0"/>
    <n v="163"/>
    <b v="1"/>
    <s v="technology/hardware"/>
    <n v="22603"/>
    <n v="45.00619631901840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m/>
    <n v="1360551250"/>
    <x v="520"/>
    <b v="0"/>
    <n v="339"/>
    <b v="1"/>
    <s v="technology/hardware"/>
    <n v="9.7813466666666677"/>
    <n v="29.00294985250737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m/>
    <n v="1395676773"/>
    <x v="520"/>
    <b v="0"/>
    <n v="58"/>
    <b v="1"/>
    <s v="technology/hardware"/>
    <n v="1.2290000000000001"/>
    <n v="1272.728275862069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m/>
    <n v="1386108087"/>
    <x v="520"/>
    <b v="0"/>
    <n v="456"/>
    <b v="1"/>
    <s v="technology/hardware"/>
    <n v="2.4606080000000001"/>
    <n v="16.22149122807017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m/>
    <n v="1473218804"/>
    <x v="520"/>
    <b v="0"/>
    <n v="15"/>
    <b v="1"/>
    <s v="technology/hardware"/>
    <n v="1.4794"/>
    <n v="281.66666666666669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m/>
    <n v="1395436717"/>
    <x v="520"/>
    <b v="0"/>
    <n v="191"/>
    <b v="1"/>
    <s v="technology/hardware"/>
    <n v="3.8409090909090908"/>
    <n v="1.623036649214659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m/>
    <n v="1423529152"/>
    <x v="520"/>
    <b v="0"/>
    <n v="17"/>
    <b v="1"/>
    <s v="technology/hardware"/>
    <n v="1.0333333333333334"/>
    <n v="2.0588235294117645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m/>
    <n v="1412005602"/>
    <x v="520"/>
    <b v="0"/>
    <n v="4"/>
    <b v="0"/>
    <s v="publishing/children's books"/>
    <n v="4.3750000000000004E-3"/>
    <n v="182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m/>
    <n v="1335892587"/>
    <x v="520"/>
    <b v="0"/>
    <n v="18"/>
    <b v="0"/>
    <s v="publishing/children's books"/>
    <n v="0.29239999999999999"/>
    <n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m/>
    <n v="1474271607"/>
    <x v="520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m/>
    <n v="1327886998"/>
    <x v="520"/>
    <b v="0"/>
    <n v="22"/>
    <b v="0"/>
    <s v="publishing/children's books"/>
    <n v="5.2187499999999998E-2"/>
    <n v="79.59090909090909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m/>
    <n v="1337125368"/>
    <x v="520"/>
    <b v="0"/>
    <n v="49"/>
    <b v="0"/>
    <s v="publishing/children's books"/>
    <n v="0.21887499999999999"/>
    <n v="16.346938775510203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m/>
    <n v="1406745911"/>
    <x v="520"/>
    <b v="0"/>
    <n v="19"/>
    <b v="0"/>
    <s v="publishing/children's books"/>
    <n v="0.26700000000000002"/>
    <n v="7.3684210526315788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m/>
    <n v="1337095997"/>
    <x v="520"/>
    <b v="0"/>
    <n v="4"/>
    <b v="0"/>
    <s v="publishing/children's books"/>
    <n v="0.28000000000000003"/>
    <n v="13.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m/>
    <n v="1470243802"/>
    <x v="520"/>
    <b v="0"/>
    <n v="4"/>
    <b v="0"/>
    <s v="publishing/children's books"/>
    <n v="1.06E-2"/>
    <n v="27.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m/>
    <n v="1425582637"/>
    <x v="520"/>
    <b v="0"/>
    <n v="2"/>
    <b v="0"/>
    <s v="publishing/children's books"/>
    <n v="1.0999999999999999E-2"/>
    <n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m/>
    <n v="1340055345"/>
    <x v="52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m/>
    <n v="1397855842"/>
    <x v="520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m/>
    <n v="1320776504"/>
    <x v="520"/>
    <b v="0"/>
    <n v="14"/>
    <b v="0"/>
    <s v="publishing/children's books"/>
    <n v="0.11458333333333333"/>
    <n v="27.14285714285714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m/>
    <n v="1343425023"/>
    <x v="520"/>
    <b v="0"/>
    <n v="8"/>
    <b v="0"/>
    <s v="publishing/children's books"/>
    <n v="0.19"/>
    <n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m/>
    <n v="1407856551"/>
    <x v="520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m/>
    <n v="1425927527"/>
    <x v="520"/>
    <b v="0"/>
    <n v="15"/>
    <b v="0"/>
    <s v="publishing/children's books"/>
    <n v="0.52"/>
    <n v="69.8666666666666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m/>
    <n v="1386884201"/>
    <x v="520"/>
    <b v="0"/>
    <n v="33"/>
    <b v="0"/>
    <s v="publishing/children's books"/>
    <n v="0.1048"/>
    <n v="0.3030303030303030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m/>
    <n v="1469202332"/>
    <x v="520"/>
    <b v="0"/>
    <n v="2"/>
    <b v="0"/>
    <s v="publishing/children's books"/>
    <n v="6.6666666666666671E-3"/>
    <n v="11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m/>
    <n v="1474886183"/>
    <x v="520"/>
    <b v="0"/>
    <n v="6"/>
    <b v="0"/>
    <s v="publishing/children's books"/>
    <n v="0.11700000000000001"/>
    <n v="17.5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m/>
    <n v="1464943666"/>
    <x v="520"/>
    <b v="0"/>
    <n v="2"/>
    <b v="0"/>
    <s v="publishing/children's books"/>
    <n v="0.105"/>
    <n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m/>
    <n v="1369134258"/>
    <x v="52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m/>
    <n v="1354584693"/>
    <x v="520"/>
    <b v="0"/>
    <n v="4"/>
    <b v="0"/>
    <s v="publishing/children's books"/>
    <n v="7.1999999999999998E-3"/>
    <n v="6.2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m/>
    <n v="1326934395"/>
    <x v="520"/>
    <b v="0"/>
    <n v="1"/>
    <b v="0"/>
    <s v="publishing/children's books"/>
    <n v="7.6923076923076927E-3"/>
    <n v="9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m/>
    <n v="1365515684"/>
    <x v="520"/>
    <b v="0"/>
    <n v="3"/>
    <b v="0"/>
    <s v="publishing/children's books"/>
    <n v="2.2842639593908631E-3"/>
    <n v="1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m/>
    <n v="1335855631"/>
    <x v="520"/>
    <b v="0"/>
    <n v="4"/>
    <b v="0"/>
    <s v="publishing/children's books"/>
    <n v="1.125E-2"/>
    <n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m/>
    <n v="1350050028"/>
    <x v="520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m/>
    <n v="1310486518"/>
    <x v="520"/>
    <b v="0"/>
    <n v="4"/>
    <b v="0"/>
    <s v="publishing/children's books"/>
    <n v="0.02"/>
    <n v="8.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m/>
    <n v="1434582050"/>
    <x v="520"/>
    <b v="0"/>
    <n v="3"/>
    <b v="0"/>
    <s v="publishing/children's books"/>
    <n v="8.5000000000000006E-3"/>
    <n v="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m/>
    <n v="1330440323"/>
    <x v="520"/>
    <b v="0"/>
    <n v="34"/>
    <b v="0"/>
    <s v="publishing/children's books"/>
    <n v="0.14314285714285716"/>
    <n v="5.8823529411764705E-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m/>
    <n v="1397677790"/>
    <x v="520"/>
    <b v="0"/>
    <n v="2"/>
    <b v="0"/>
    <s v="publishing/children's books"/>
    <n v="2.5000000000000001E-3"/>
    <n v="1041.125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m/>
    <n v="1392569730"/>
    <x v="520"/>
    <b v="0"/>
    <n v="33"/>
    <b v="0"/>
    <s v="publishing/children's books"/>
    <n v="0.1041125"/>
    <n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m/>
    <n v="1355489140"/>
    <x v="52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m/>
    <n v="1379710294"/>
    <x v="520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m/>
    <n v="1460666721"/>
    <x v="520"/>
    <b v="0"/>
    <n v="1"/>
    <b v="0"/>
    <s v="publishing/children's books"/>
    <n v="1.8867924528301887E-3"/>
    <n v="57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m/>
    <n v="1360119728"/>
    <x v="520"/>
    <b v="0"/>
    <n v="13"/>
    <b v="0"/>
    <s v="publishing/children's books"/>
    <n v="0.14249999999999999"/>
    <n v="11.53846153846153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m/>
    <n v="1321402754"/>
    <x v="520"/>
    <b v="0"/>
    <n v="2"/>
    <b v="0"/>
    <s v="publishing/children's books"/>
    <n v="0.03"/>
    <n v="827.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m/>
    <n v="1431414476"/>
    <x v="520"/>
    <b v="0"/>
    <n v="36"/>
    <b v="0"/>
    <s v="publishing/children's books"/>
    <n v="7.8809523809523815E-2"/>
    <n v="0.27777777777777779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m/>
    <n v="1434557004"/>
    <x v="520"/>
    <b v="0"/>
    <n v="1"/>
    <b v="0"/>
    <s v="publishing/children's books"/>
    <n v="3.3333333333333335E-3"/>
    <n v="140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m/>
    <n v="1406417306"/>
    <x v="520"/>
    <b v="0"/>
    <n v="15"/>
    <b v="0"/>
    <s v="publishing/children's books"/>
    <n v="0.25545454545454543"/>
    <n v="3.533333333333333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m/>
    <n v="1445609021"/>
    <x v="520"/>
    <b v="0"/>
    <n v="1"/>
    <b v="0"/>
    <s v="publishing/children's books"/>
    <n v="2.12E-2"/>
    <n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m/>
    <n v="1486550688"/>
    <x v="52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m/>
    <n v="1421274954"/>
    <x v="520"/>
    <b v="0"/>
    <n v="28"/>
    <b v="1"/>
    <s v="theater/plays"/>
    <n v="1.0528"/>
    <n v="42.857142857142854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m/>
    <n v="1421964718"/>
    <x v="520"/>
    <b v="0"/>
    <n v="18"/>
    <b v="1"/>
    <s v="theater/plays"/>
    <n v="1.2"/>
    <n v="63.611111111111114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m/>
    <n v="1428583846"/>
    <x v="520"/>
    <b v="0"/>
    <n v="61"/>
    <b v="1"/>
    <s v="theater/plays"/>
    <n v="1.145"/>
    <n v="117.0491803278688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m/>
    <n v="1412794443"/>
    <x v="520"/>
    <b v="0"/>
    <n v="108"/>
    <b v="1"/>
    <s v="theater/plays"/>
    <n v="1.19"/>
    <n v="48.46296296296296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m/>
    <n v="1467865967"/>
    <x v="520"/>
    <b v="0"/>
    <n v="142"/>
    <b v="1"/>
    <s v="theater/plays"/>
    <n v="1.0468"/>
    <n v="20.74647887323943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m/>
    <n v="1403703580"/>
    <x v="520"/>
    <b v="0"/>
    <n v="74"/>
    <b v="1"/>
    <s v="theater/plays"/>
    <n v="1.1783999999999999"/>
    <n v="16.17567567567567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m/>
    <n v="1403066752"/>
    <x v="520"/>
    <b v="0"/>
    <n v="38"/>
    <b v="1"/>
    <s v="theater/plays"/>
    <n v="1.1970000000000001"/>
    <n v="53.9473684210526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m/>
    <n v="1467219043"/>
    <x v="520"/>
    <b v="0"/>
    <n v="20"/>
    <b v="1"/>
    <s v="theater/plays"/>
    <n v="1.0249999999999999"/>
    <n v="151.7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m/>
    <n v="1424477934"/>
    <x v="520"/>
    <b v="0"/>
    <n v="24"/>
    <b v="1"/>
    <s v="theater/plays"/>
    <n v="1.0116666666666667"/>
    <n v="131.6666666666666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m/>
    <n v="1421101903"/>
    <x v="520"/>
    <b v="0"/>
    <n v="66"/>
    <b v="1"/>
    <s v="theater/plays"/>
    <n v="1.0533333333333332"/>
    <n v="31.06060606060606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m/>
    <n v="1470778559"/>
    <x v="520"/>
    <b v="0"/>
    <n v="28"/>
    <b v="1"/>
    <s v="theater/plays"/>
    <n v="1.0249999999999999"/>
    <n v="76.85714285714286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m/>
    <n v="1435469559"/>
    <x v="520"/>
    <b v="0"/>
    <n v="24"/>
    <b v="1"/>
    <s v="theater/plays"/>
    <n v="1.0760000000000001"/>
    <n v="460.6979166666666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m/>
    <n v="1434881005"/>
    <x v="520"/>
    <b v="0"/>
    <n v="73"/>
    <b v="1"/>
    <s v="theater/plays"/>
    <n v="1.105675"/>
    <n v="1.0273972602739727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m/>
    <n v="1455640559"/>
    <x v="520"/>
    <b v="0"/>
    <n v="3"/>
    <b v="1"/>
    <s v="theater/plays"/>
    <n v="1.5"/>
    <n v="243.3333333333333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m/>
    <n v="1400675841"/>
    <x v="520"/>
    <b v="0"/>
    <n v="20"/>
    <b v="1"/>
    <s v="theater/plays"/>
    <n v="1.0428571428571429"/>
    <n v="46.2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m/>
    <n v="1401972028"/>
    <x v="520"/>
    <b v="0"/>
    <n v="21"/>
    <b v="1"/>
    <s v="theater/plays"/>
    <n v="1.155"/>
    <n v="391.02904761904767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m/>
    <n v="1402266840"/>
    <x v="520"/>
    <b v="0"/>
    <n v="94"/>
    <b v="1"/>
    <s v="theater/plays"/>
    <n v="1.02645125"/>
    <n v="53.936170212765958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m/>
    <n v="1437063121"/>
    <x v="520"/>
    <b v="0"/>
    <n v="139"/>
    <b v="1"/>
    <s v="theater/plays"/>
    <n v="1.014"/>
    <n v="41.95496402877697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m/>
    <n v="1463466070"/>
    <x v="520"/>
    <b v="0"/>
    <n v="130"/>
    <b v="1"/>
    <s v="theater/plays"/>
    <n v="1.1663479999999999"/>
    <n v="10.2307692307692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m/>
    <n v="1415193366"/>
    <x v="520"/>
    <b v="0"/>
    <n v="31"/>
    <b v="1"/>
    <s v="theater/plays"/>
    <n v="1.33"/>
    <n v="21.48387096774193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m/>
    <n v="1411019409"/>
    <x v="520"/>
    <b v="0"/>
    <n v="13"/>
    <b v="1"/>
    <s v="theater/plays"/>
    <n v="1.3320000000000001"/>
    <n v="23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m/>
    <n v="1436283107"/>
    <x v="520"/>
    <b v="0"/>
    <n v="90"/>
    <b v="1"/>
    <s v="theater/plays"/>
    <n v="1.0183333333333333"/>
    <n v="142.1666666666666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m/>
    <n v="1433295276"/>
    <x v="520"/>
    <b v="0"/>
    <n v="141"/>
    <b v="1"/>
    <s v="theater/plays"/>
    <n v="1.2795000000000001"/>
    <n v="8.156028368794325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m/>
    <n v="1409395990"/>
    <x v="520"/>
    <b v="0"/>
    <n v="23"/>
    <b v="1"/>
    <s v="theater/plays"/>
    <n v="1.1499999999999999"/>
    <n v="19.13043478260869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m/>
    <n v="1438085273"/>
    <x v="520"/>
    <b v="0"/>
    <n v="18"/>
    <b v="1"/>
    <s v="theater/plays"/>
    <n v="1.1000000000000001"/>
    <n v="186.8333333333333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m/>
    <n v="1435645490"/>
    <x v="520"/>
    <b v="0"/>
    <n v="76"/>
    <b v="1"/>
    <s v="theater/plays"/>
    <n v="1.121"/>
    <n v="82.89473684210526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m/>
    <n v="1433019438"/>
    <x v="520"/>
    <b v="0"/>
    <n v="93"/>
    <b v="1"/>
    <s v="theater/plays"/>
    <n v="1.26"/>
    <n v="48.505376344086024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m/>
    <n v="1437682735"/>
    <x v="520"/>
    <b v="0"/>
    <n v="69"/>
    <b v="1"/>
    <s v="theater/plays"/>
    <n v="1.0024444444444445"/>
    <n v="37.1014492753623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m/>
    <n v="1458647725"/>
    <x v="520"/>
    <b v="0"/>
    <n v="21"/>
    <b v="1"/>
    <s v="theater/plays"/>
    <n v="1.024"/>
    <n v="128.8095238095238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m/>
    <n v="1398828064"/>
    <x v="520"/>
    <b v="0"/>
    <n v="57"/>
    <b v="1"/>
    <s v="theater/plays"/>
    <n v="1.0820000000000001"/>
    <n v="175.9122807017543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m/>
    <n v="1422100503"/>
    <x v="520"/>
    <b v="0"/>
    <n v="108"/>
    <b v="1"/>
    <s v="theater/plays"/>
    <n v="1.0026999999999999"/>
    <n v="52.45370370370370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m/>
    <n v="1424368298"/>
    <x v="520"/>
    <b v="0"/>
    <n v="83"/>
    <b v="1"/>
    <s v="theater/plays"/>
    <n v="1.133"/>
    <n v="43.0375903614457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m/>
    <n v="1479577761"/>
    <x v="520"/>
    <b v="0"/>
    <n v="96"/>
    <b v="1"/>
    <s v="theater/plays"/>
    <n v="1.2757571428571428"/>
    <n v="16.83333333333333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m/>
    <n v="1428572115"/>
    <x v="520"/>
    <b v="0"/>
    <n v="64"/>
    <b v="1"/>
    <s v="theater/plays"/>
    <n v="1.0773333333333333"/>
    <n v="9.4531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m/>
    <n v="1468003109"/>
    <x v="520"/>
    <b v="0"/>
    <n v="14"/>
    <b v="1"/>
    <s v="theater/plays"/>
    <n v="2.42"/>
    <n v="303.3571428571428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m/>
    <n v="1435921992"/>
    <x v="520"/>
    <b v="0"/>
    <n v="169"/>
    <b v="1"/>
    <s v="theater/plays"/>
    <n v="1.4156666666666666"/>
    <n v="4.61538461538461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m/>
    <n v="1421680462"/>
    <x v="520"/>
    <b v="0"/>
    <n v="33"/>
    <b v="1"/>
    <s v="theater/plays"/>
    <n v="1.3"/>
    <n v="321.3030303030303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m/>
    <n v="1441290086"/>
    <x v="520"/>
    <b v="0"/>
    <n v="102"/>
    <b v="1"/>
    <s v="theater/plays"/>
    <n v="1.0603"/>
    <n v="51.37254901960784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m/>
    <n v="1431693409"/>
    <x v="520"/>
    <b v="0"/>
    <n v="104"/>
    <b v="1"/>
    <s v="theater/plays"/>
    <n v="1.048"/>
    <n v="2.6153846153846154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m/>
    <n v="1454337589"/>
    <x v="520"/>
    <b v="0"/>
    <n v="20"/>
    <b v="1"/>
    <s v="theater/plays"/>
    <n v="1.36"/>
    <n v="5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m/>
    <n v="1408918135"/>
    <x v="520"/>
    <b v="0"/>
    <n v="35"/>
    <b v="1"/>
    <s v="theater/plays"/>
    <n v="1"/>
    <n v="171.4285714285714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m/>
    <n v="1424881492"/>
    <x v="520"/>
    <b v="0"/>
    <n v="94"/>
    <b v="1"/>
    <s v="theater/plays"/>
    <n v="1"/>
    <n v="1.319148936170212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m/>
    <n v="1425428206"/>
    <x v="520"/>
    <b v="0"/>
    <n v="14"/>
    <b v="1"/>
    <s v="theater/plays"/>
    <n v="1.24"/>
    <n v="54.285714285714285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m/>
    <n v="1431412196"/>
    <x v="520"/>
    <b v="0"/>
    <n v="15"/>
    <b v="1"/>
    <s v="theater/plays"/>
    <n v="1.1692307692307693"/>
    <n v="206.6666666666666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m/>
    <n v="1446663686"/>
    <x v="520"/>
    <b v="0"/>
    <n v="51"/>
    <b v="1"/>
    <s v="theater/plays"/>
    <n v="1.0333333333333334"/>
    <n v="42.25490196078431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m/>
    <n v="1434415812"/>
    <x v="520"/>
    <b v="0"/>
    <n v="19"/>
    <b v="1"/>
    <s v="theater/plays"/>
    <n v="1.0774999999999999"/>
    <n v="126.5789473684210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m/>
    <n v="1462379066"/>
    <x v="520"/>
    <b v="0"/>
    <n v="23"/>
    <b v="1"/>
    <s v="theater/plays"/>
    <n v="1.2024999999999999"/>
    <n v="414.6086956521739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m/>
    <n v="1441606869"/>
    <x v="520"/>
    <b v="0"/>
    <n v="97"/>
    <b v="1"/>
    <s v="theater/plays"/>
    <n v="1.0037894736842106"/>
    <n v="27.45360824742267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m/>
    <n v="1462443918"/>
    <x v="520"/>
    <b v="0"/>
    <n v="76"/>
    <b v="1"/>
    <s v="theater/plays"/>
    <n v="1.0651999999999999"/>
    <n v="39.47368421052631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m/>
    <n v="1398802148"/>
    <x v="520"/>
    <b v="0"/>
    <n v="11"/>
    <b v="1"/>
    <s v="theater/plays"/>
    <n v="1"/>
    <n v="301.8181818181818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m/>
    <n v="1434484070"/>
    <x v="520"/>
    <b v="0"/>
    <n v="52"/>
    <b v="1"/>
    <s v="theater/plays"/>
    <n v="1.1066666666666667"/>
    <n v="55.15365384615384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m/>
    <n v="1414342894"/>
    <x v="520"/>
    <b v="0"/>
    <n v="95"/>
    <b v="1"/>
    <s v="theater/plays"/>
    <n v="1.1471959999999999"/>
    <n v="30.768421052631577"/>
    <x v="1"/>
    <s v="plays"/>
  </r>
  <r>
    <n v="2833"/>
    <s v="Star Man Rocket Man"/>
    <s v="A new play about exploring outer space"/>
    <n v="2700"/>
    <n v="2923"/>
    <x v="0"/>
    <s v="US"/>
    <s v="USD"/>
    <n v="1444528800"/>
    <m/>
    <n v="1442804633"/>
    <x v="520"/>
    <b v="0"/>
    <n v="35"/>
    <b v="1"/>
    <s v="theater/plays"/>
    <n v="1.0825925925925926"/>
    <n v="38.85714285714285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m/>
    <n v="1421362930"/>
    <x v="520"/>
    <b v="0"/>
    <n v="21"/>
    <b v="1"/>
    <s v="theater/plays"/>
    <n v="1.7"/>
    <n v="89.0947619047619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m/>
    <n v="1446742417"/>
    <x v="520"/>
    <b v="0"/>
    <n v="93"/>
    <b v="1"/>
    <s v="theater/plays"/>
    <n v="1.8709899999999999"/>
    <n v="5.21505376344086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m/>
    <n v="1484115418"/>
    <x v="520"/>
    <b v="0"/>
    <n v="11"/>
    <b v="1"/>
    <s v="theater/plays"/>
    <n v="1.0777777777777777"/>
    <n v="77.27272727272726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m/>
    <n v="1446241684"/>
    <x v="520"/>
    <b v="0"/>
    <n v="21"/>
    <b v="1"/>
    <s v="theater/plays"/>
    <n v="1"/>
    <n v="114.5238095238095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m/>
    <n v="1406039696"/>
    <x v="520"/>
    <b v="0"/>
    <n v="54"/>
    <b v="1"/>
    <s v="theater/plays"/>
    <n v="1.2024999999999999"/>
    <n v="72.22222222222222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m/>
    <n v="1406958354"/>
    <x v="520"/>
    <b v="0"/>
    <n v="31"/>
    <b v="1"/>
    <s v="theater/plays"/>
    <n v="1.1142857142857143"/>
    <n v="83.870967741935488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m/>
    <n v="1424825479"/>
    <x v="520"/>
    <b v="0"/>
    <n v="132"/>
    <b v="1"/>
    <s v="theater/plays"/>
    <n v="1.04"/>
    <n v="7.575757575757576E-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m/>
    <n v="1444844697"/>
    <x v="520"/>
    <b v="0"/>
    <n v="1"/>
    <b v="0"/>
    <s v="theater/plays"/>
    <n v="0.01"/>
    <n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m/>
    <n v="1401058295"/>
    <x v="52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m/>
    <n v="1462210950"/>
    <x v="52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m/>
    <n v="1480943180"/>
    <x v="520"/>
    <b v="0"/>
    <n v="1"/>
    <b v="0"/>
    <s v="theater/plays"/>
    <n v="5.4545454545454543E-2"/>
    <n v="2366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m/>
    <n v="1428539033"/>
    <x v="520"/>
    <b v="0"/>
    <n v="39"/>
    <b v="0"/>
    <s v="theater/plays"/>
    <n v="0.31546666666666667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m/>
    <n v="1429029394"/>
    <x v="520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m/>
    <n v="1458847265"/>
    <x v="520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m/>
    <n v="1430321659"/>
    <x v="520"/>
    <b v="0"/>
    <n v="3"/>
    <b v="0"/>
    <s v="theater/plays"/>
    <n v="2E-3"/>
    <n v="1.6666666666666667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m/>
    <n v="1458814600"/>
    <x v="520"/>
    <b v="0"/>
    <n v="1"/>
    <b v="0"/>
    <s v="theater/plays"/>
    <n v="0.01"/>
    <n v="31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m/>
    <n v="1407370211"/>
    <x v="520"/>
    <b v="0"/>
    <n v="13"/>
    <b v="0"/>
    <s v="theater/plays"/>
    <n v="3.8875E-2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m/>
    <n v="1453334629"/>
    <x v="52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m/>
    <n v="1400720703"/>
    <x v="520"/>
    <b v="0"/>
    <n v="6"/>
    <b v="0"/>
    <s v="theater/plays"/>
    <n v="1.9E-2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m/>
    <n v="1405485297"/>
    <x v="520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m/>
    <n v="1429290719"/>
    <x v="520"/>
    <b v="0"/>
    <n v="14"/>
    <b v="0"/>
    <s v="theater/plays"/>
    <n v="0.41699999999999998"/>
    <n v="21.42857142857142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m/>
    <n v="1451607071"/>
    <x v="520"/>
    <b v="0"/>
    <n v="5"/>
    <b v="0"/>
    <s v="theater/plays"/>
    <n v="0.5"/>
    <n v="29.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m/>
    <n v="1433897647"/>
    <x v="520"/>
    <b v="0"/>
    <n v="6"/>
    <b v="0"/>
    <s v="theater/plays"/>
    <n v="4.8666666666666664E-2"/>
    <n v="125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m/>
    <n v="1482444295"/>
    <x v="520"/>
    <b v="0"/>
    <n v="15"/>
    <b v="0"/>
    <s v="theater/plays"/>
    <n v="0.19736842105263158"/>
    <n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m/>
    <n v="1415711095"/>
    <x v="52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m/>
    <n v="1439800904"/>
    <x v="520"/>
    <b v="0"/>
    <n v="1"/>
    <b v="0"/>
    <s v="theater/plays"/>
    <n v="1.7500000000000002E-2"/>
    <n v="266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m/>
    <n v="1461179576"/>
    <x v="520"/>
    <b v="0"/>
    <n v="9"/>
    <b v="0"/>
    <s v="theater/plays"/>
    <n v="6.6500000000000004E-2"/>
    <n v="8.8888888888888893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m/>
    <n v="1441894248"/>
    <x v="520"/>
    <b v="0"/>
    <n v="3"/>
    <b v="0"/>
    <s v="theater/plays"/>
    <n v="0.32"/>
    <n v="18.33333333333333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m/>
    <n v="1401044229"/>
    <x v="520"/>
    <b v="0"/>
    <n v="3"/>
    <b v="0"/>
    <s v="theater/plays"/>
    <n v="4.3307086614173228E-3"/>
    <n v="6.666666666666667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m/>
    <n v="1405095123"/>
    <x v="520"/>
    <b v="0"/>
    <n v="1"/>
    <b v="0"/>
    <s v="theater/plays"/>
    <n v="4.0000000000000002E-4"/>
    <n v="4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m/>
    <n v="1434552207"/>
    <x v="520"/>
    <b v="0"/>
    <n v="3"/>
    <b v="0"/>
    <s v="theater/plays"/>
    <n v="1.6E-2"/>
    <n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m/>
    <n v="1415328259"/>
    <x v="520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m/>
    <n v="1473893721"/>
    <x v="520"/>
    <b v="0"/>
    <n v="2"/>
    <b v="0"/>
    <s v="theater/plays"/>
    <n v="8.9999999999999993E-3"/>
    <n v="25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m/>
    <n v="1465533672"/>
    <x v="520"/>
    <b v="0"/>
    <n v="10"/>
    <b v="0"/>
    <s v="theater/plays"/>
    <n v="0.2016"/>
    <n v="630.1760000000000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m/>
    <n v="1473105054"/>
    <x v="520"/>
    <b v="0"/>
    <n v="60"/>
    <b v="0"/>
    <s v="theater/plays"/>
    <n v="0.42011733333333334"/>
    <n v="2.9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m/>
    <n v="1466345681"/>
    <x v="520"/>
    <b v="0"/>
    <n v="5"/>
    <b v="0"/>
    <s v="theater/plays"/>
    <n v="8.8500000000000002E-3"/>
    <n v="15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m/>
    <n v="1397709165"/>
    <x v="520"/>
    <b v="0"/>
    <n v="9"/>
    <b v="0"/>
    <s v="theater/plays"/>
    <n v="0.15"/>
    <n v="51.888888888888886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m/>
    <n v="1417455813"/>
    <x v="520"/>
    <b v="0"/>
    <n v="13"/>
    <b v="0"/>
    <s v="theater/plays"/>
    <n v="4.6699999999999998E-2"/>
    <n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m/>
    <n v="1429584438"/>
    <x v="520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m/>
    <n v="1419881831"/>
    <x v="520"/>
    <b v="0"/>
    <n v="8"/>
    <b v="0"/>
    <s v="theater/plays"/>
    <n v="0.38119999999999998"/>
    <n v="33.87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m/>
    <n v="1482092186"/>
    <x v="520"/>
    <b v="0"/>
    <n v="3"/>
    <b v="0"/>
    <s v="theater/plays"/>
    <n v="5.4199999999999998E-2"/>
    <n v="2.3333333333333335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m/>
    <n v="1459825493"/>
    <x v="520"/>
    <b v="0"/>
    <n v="3"/>
    <b v="0"/>
    <s v="theater/plays"/>
    <n v="3.5E-4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m/>
    <n v="1434477079"/>
    <x v="520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m/>
    <n v="1477781724"/>
    <x v="520"/>
    <b v="0"/>
    <n v="6"/>
    <b v="0"/>
    <s v="theater/plays"/>
    <n v="0.10833333333333334"/>
    <n v="10.5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m/>
    <n v="1430750795"/>
    <x v="520"/>
    <b v="0"/>
    <n v="4"/>
    <b v="0"/>
    <s v="theater/plays"/>
    <n v="2.1000000000000001E-2"/>
    <n v="7.2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m/>
    <n v="1450718661"/>
    <x v="520"/>
    <b v="0"/>
    <n v="1"/>
    <b v="0"/>
    <s v="theater/plays"/>
    <n v="2.5892857142857141E-3"/>
    <n v="28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m/>
    <n v="1436305452"/>
    <x v="520"/>
    <b v="0"/>
    <n v="29"/>
    <b v="0"/>
    <s v="theater/plays"/>
    <n v="0.23333333333333334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m/>
    <n v="1412432436"/>
    <x v="520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m/>
    <n v="1459520318"/>
    <x v="520"/>
    <b v="0"/>
    <n v="4"/>
    <b v="0"/>
    <s v="theater/plays"/>
    <n v="0.33600000000000002"/>
    <n v="477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m/>
    <n v="1451684437"/>
    <x v="520"/>
    <b v="0"/>
    <n v="5"/>
    <b v="0"/>
    <s v="theater/plays"/>
    <n v="0.1908"/>
    <n v="37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m/>
    <n v="1415208435"/>
    <x v="520"/>
    <b v="0"/>
    <n v="4"/>
    <b v="0"/>
    <s v="theater/plays"/>
    <n v="4.1111111111111114E-3"/>
    <n v="32.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m/>
    <n v="1423705801"/>
    <x v="520"/>
    <b v="0"/>
    <n v="5"/>
    <b v="0"/>
    <s v="theater/plays"/>
    <n v="0.32500000000000001"/>
    <n v="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m/>
    <n v="1442243484"/>
    <x v="520"/>
    <b v="0"/>
    <n v="1"/>
    <b v="0"/>
    <s v="theater/plays"/>
    <n v="0.05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m/>
    <n v="1418379324"/>
    <x v="520"/>
    <b v="0"/>
    <n v="1"/>
    <b v="0"/>
    <s v="theater/plays"/>
    <n v="1.6666666666666668E-3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m/>
    <n v="1412945440"/>
    <x v="52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m/>
    <n v="1406752985"/>
    <x v="520"/>
    <b v="0"/>
    <n v="14"/>
    <b v="0"/>
    <s v="theater/plays"/>
    <n v="0.38066666666666665"/>
    <n v="1.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m/>
    <n v="1405100992"/>
    <x v="520"/>
    <b v="0"/>
    <n v="3"/>
    <b v="0"/>
    <s v="theater/plays"/>
    <n v="1.0500000000000001E-2"/>
    <n v="91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m/>
    <n v="1455570728"/>
    <x v="520"/>
    <b v="0"/>
    <n v="10"/>
    <b v="0"/>
    <s v="theater/plays"/>
    <n v="2.7300000000000001E-2"/>
    <n v="5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m/>
    <n v="1408381704"/>
    <x v="520"/>
    <b v="0"/>
    <n v="17"/>
    <b v="0"/>
    <s v="theater/plays"/>
    <n v="9.0909090909090912E-2"/>
    <n v="1.4705882352941178"/>
    <x v="1"/>
    <s v="plays"/>
  </r>
  <r>
    <n v="2893"/>
    <s v="REDISCOVERING KIA THE PLAY"/>
    <s v="Fundraising for REDISCOVERING KIA THE PLAY"/>
    <n v="5000"/>
    <n v="25"/>
    <x v="2"/>
    <s v="US"/>
    <s v="USD"/>
    <n v="1420768800"/>
    <m/>
    <n v="1415644395"/>
    <x v="520"/>
    <b v="0"/>
    <n v="2"/>
    <b v="0"/>
    <s v="theater/plays"/>
    <n v="5.0000000000000001E-3"/>
    <n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m/>
    <n v="1422920415"/>
    <x v="52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m/>
    <n v="1403356792"/>
    <x v="520"/>
    <b v="0"/>
    <n v="4"/>
    <b v="0"/>
    <s v="theater/plays"/>
    <n v="4.5999999999999999E-2"/>
    <n v="156.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m/>
    <n v="1480283321"/>
    <x v="520"/>
    <b v="0"/>
    <n v="12"/>
    <b v="0"/>
    <s v="theater/plays"/>
    <n v="0.20833333333333334"/>
    <n v="45.83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m/>
    <n v="1441985458"/>
    <x v="520"/>
    <b v="0"/>
    <n v="3"/>
    <b v="0"/>
    <s v="theater/plays"/>
    <n v="4.583333333333333E-2"/>
    <n v="105.333333333333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m/>
    <n v="1443715053"/>
    <x v="520"/>
    <b v="0"/>
    <n v="12"/>
    <b v="0"/>
    <s v="theater/plays"/>
    <n v="4.2133333333333335E-2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m/>
    <n v="1464141158"/>
    <x v="520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m/>
    <n v="1404970632"/>
    <x v="520"/>
    <b v="0"/>
    <n v="7"/>
    <b v="0"/>
    <s v="theater/plays"/>
    <n v="0.61909090909090914"/>
    <n v="0.8571428571428571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m/>
    <n v="1418161339"/>
    <x v="520"/>
    <b v="0"/>
    <n v="2"/>
    <b v="0"/>
    <s v="theater/plays"/>
    <n v="8.0000000000000002E-3"/>
    <n v="12.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m/>
    <n v="1437820396"/>
    <x v="520"/>
    <b v="0"/>
    <n v="1"/>
    <b v="0"/>
    <s v="theater/plays"/>
    <n v="1.6666666666666666E-4"/>
    <n v="39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m/>
    <n v="1436587218"/>
    <x v="520"/>
    <b v="0"/>
    <n v="4"/>
    <b v="0"/>
    <s v="theater/plays"/>
    <n v="7.7999999999999996E-3"/>
    <n v="18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m/>
    <n v="1414538031"/>
    <x v="520"/>
    <b v="0"/>
    <n v="4"/>
    <b v="0"/>
    <s v="theater/plays"/>
    <n v="0.05"/>
    <n v="155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m/>
    <n v="1472001713"/>
    <x v="520"/>
    <b v="0"/>
    <n v="17"/>
    <b v="0"/>
    <s v="theater/plays"/>
    <n v="0.17771428571428571"/>
    <n v="33.235294117647058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m/>
    <n v="1436888066"/>
    <x v="520"/>
    <b v="0"/>
    <n v="7"/>
    <b v="0"/>
    <s v="theater/plays"/>
    <n v="9.4166666666666662E-2"/>
    <n v="0.2857142857142857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m/>
    <n v="1458075837"/>
    <x v="520"/>
    <b v="0"/>
    <n v="2"/>
    <b v="0"/>
    <s v="theater/plays"/>
    <n v="8.0000000000000004E-4"/>
    <n v="13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m/>
    <n v="1462815219"/>
    <x v="520"/>
    <b v="0"/>
    <n v="5"/>
    <b v="0"/>
    <s v="theater/plays"/>
    <n v="2.75E-2"/>
    <n v="4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m/>
    <n v="1413527001"/>
    <x v="520"/>
    <b v="0"/>
    <n v="1"/>
    <b v="0"/>
    <s v="theater/plays"/>
    <n v="1.1111111111111112E-4"/>
    <n v="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m/>
    <n v="1428955887"/>
    <x v="520"/>
    <b v="0"/>
    <n v="1"/>
    <b v="0"/>
    <s v="theater/plays"/>
    <n v="3.3333333333333335E-5"/>
    <n v="65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m/>
    <n v="1431973626"/>
    <x v="520"/>
    <b v="0"/>
    <n v="14"/>
    <b v="0"/>
    <s v="theater/plays"/>
    <n v="0.36499999999999999"/>
    <n v="14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m/>
    <n v="1450235374"/>
    <x v="520"/>
    <b v="0"/>
    <n v="26"/>
    <b v="0"/>
    <s v="theater/plays"/>
    <n v="0.14058171745152354"/>
    <n v="7.6923076923076927E-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m/>
    <n v="1404857339"/>
    <x v="520"/>
    <b v="0"/>
    <n v="2"/>
    <b v="0"/>
    <s v="theater/plays"/>
    <n v="2.0000000000000001E-4"/>
    <n v="0.5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m/>
    <n v="1421185594"/>
    <x v="520"/>
    <b v="0"/>
    <n v="1"/>
    <b v="0"/>
    <s v="theater/plays"/>
    <n v="4.0000000000000003E-5"/>
    <n v="61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m/>
    <n v="1455528790"/>
    <x v="520"/>
    <b v="0"/>
    <n v="3"/>
    <b v="0"/>
    <s v="theater/plays"/>
    <n v="0.61099999999999999"/>
    <n v="48.33333333333333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m/>
    <n v="1398511589"/>
    <x v="520"/>
    <b v="0"/>
    <n v="7"/>
    <b v="0"/>
    <s v="theater/plays"/>
    <n v="7.8378378378378383E-2"/>
    <n v="62.42857142857143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m/>
    <n v="1440826647"/>
    <x v="520"/>
    <b v="0"/>
    <n v="9"/>
    <b v="0"/>
    <s v="theater/plays"/>
    <n v="0.2185"/>
    <n v="151.33333333333334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m/>
    <n v="1443712007"/>
    <x v="520"/>
    <b v="0"/>
    <n v="20"/>
    <b v="0"/>
    <s v="theater/plays"/>
    <n v="0.27239999999999998"/>
    <n v="2.549999999999999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m/>
    <n v="1404658329"/>
    <x v="520"/>
    <b v="0"/>
    <n v="6"/>
    <b v="0"/>
    <s v="theater/plays"/>
    <n v="8.5000000000000006E-2"/>
    <n v="111.8333333333333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m/>
    <n v="1424718070"/>
    <x v="520"/>
    <b v="0"/>
    <n v="13"/>
    <b v="0"/>
    <s v="theater/plays"/>
    <n v="0.26840000000000003"/>
    <n v="9.9230769230769234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m/>
    <n v="1409087804"/>
    <x v="520"/>
    <b v="0"/>
    <n v="3"/>
    <b v="1"/>
    <s v="theater/musical"/>
    <n v="1.29"/>
    <n v="166.666666666666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m/>
    <n v="1428094727"/>
    <x v="520"/>
    <b v="0"/>
    <n v="6"/>
    <b v="1"/>
    <s v="theater/musical"/>
    <n v="1"/>
    <n v="5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m/>
    <n v="1420774779"/>
    <x v="520"/>
    <b v="0"/>
    <n v="10"/>
    <b v="1"/>
    <s v="theater/musical"/>
    <n v="1"/>
    <n v="258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m/>
    <n v="1428585710"/>
    <x v="520"/>
    <b v="0"/>
    <n v="147"/>
    <b v="1"/>
    <s v="theater/musical"/>
    <n v="1.032"/>
    <n v="313.61013605442179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m/>
    <n v="1407852068"/>
    <x v="520"/>
    <b v="0"/>
    <n v="199"/>
    <b v="1"/>
    <s v="theater/musical"/>
    <n v="1.0244597777777777"/>
    <n v="18.84422110552763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m/>
    <n v="1423506179"/>
    <x v="520"/>
    <b v="0"/>
    <n v="50"/>
    <b v="1"/>
    <s v="theater/musical"/>
    <n v="1.25"/>
    <n v="47.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m/>
    <n v="1402934629"/>
    <x v="520"/>
    <b v="0"/>
    <n v="21"/>
    <b v="1"/>
    <s v="theater/musical"/>
    <n v="1.3083333333333333"/>
    <n v="47.6190476190476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m/>
    <n v="1454543846"/>
    <x v="520"/>
    <b v="0"/>
    <n v="24"/>
    <b v="1"/>
    <s v="theater/musical"/>
    <n v="1"/>
    <n v="340.23124999999999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m/>
    <n v="1398432758"/>
    <x v="520"/>
    <b v="0"/>
    <n v="32"/>
    <b v="1"/>
    <s v="theater/musical"/>
    <n v="1.02069375"/>
    <n v="315.37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m/>
    <n v="1428415264"/>
    <x v="520"/>
    <b v="0"/>
    <n v="62"/>
    <b v="1"/>
    <s v="theater/musical"/>
    <n v="1.0092000000000001"/>
    <n v="12.82258064516129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m/>
    <n v="1408604363"/>
    <x v="520"/>
    <b v="0"/>
    <n v="9"/>
    <b v="1"/>
    <s v="theater/musical"/>
    <n v="1.06"/>
    <n v="36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m/>
    <n v="1421812637"/>
    <x v="520"/>
    <b v="0"/>
    <n v="38"/>
    <b v="1"/>
    <s v="theater/musical"/>
    <n v="1.0509677419354839"/>
    <n v="67.605263157894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m/>
    <n v="1462489053"/>
    <x v="520"/>
    <b v="0"/>
    <n v="54"/>
    <b v="1"/>
    <s v="theater/musical"/>
    <n v="1.0276000000000001"/>
    <n v="50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m/>
    <n v="1400253364"/>
    <x v="520"/>
    <b v="0"/>
    <n v="37"/>
    <b v="1"/>
    <s v="theater/musical"/>
    <n v="1.08"/>
    <n v="95.43243243243243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m/>
    <n v="1467468008"/>
    <x v="520"/>
    <b v="0"/>
    <n v="39"/>
    <b v="1"/>
    <s v="theater/musical"/>
    <n v="1.0088571428571429"/>
    <n v="32.82051282051281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m/>
    <n v="1412091423"/>
    <x v="520"/>
    <b v="0"/>
    <n v="34"/>
    <b v="1"/>
    <s v="theater/musical"/>
    <n v="1.28"/>
    <n v="58.82352941176470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m/>
    <n v="1402657113"/>
    <x v="520"/>
    <b v="0"/>
    <n v="55"/>
    <b v="1"/>
    <s v="theater/musical"/>
    <n v="1.3333333333333333"/>
    <n v="73.727272727272734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m/>
    <n v="1420044814"/>
    <x v="520"/>
    <b v="0"/>
    <n v="32"/>
    <b v="1"/>
    <s v="theater/musical"/>
    <n v="1.0137499999999999"/>
    <n v="257.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m/>
    <n v="1406316312"/>
    <x v="520"/>
    <b v="0"/>
    <n v="25"/>
    <b v="1"/>
    <s v="theater/musical"/>
    <n v="1.0287500000000001"/>
    <n v="107.24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m/>
    <n v="1418150018"/>
    <x v="520"/>
    <b v="0"/>
    <n v="33"/>
    <b v="1"/>
    <s v="theater/musical"/>
    <n v="1.0724"/>
    <n v="3.0303030303030304E-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m/>
    <n v="1422658955"/>
    <x v="520"/>
    <b v="0"/>
    <n v="1"/>
    <b v="0"/>
    <s v="theater/spaces"/>
    <n v="4.0000000000000003E-5"/>
    <n v="4085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m/>
    <n v="1448565459"/>
    <x v="520"/>
    <b v="0"/>
    <n v="202"/>
    <b v="0"/>
    <s v="theater/spaces"/>
    <n v="0.20424999999999999"/>
    <n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m/>
    <n v="1426302380"/>
    <x v="5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m/>
    <n v="1431122198"/>
    <x v="520"/>
    <b v="0"/>
    <n v="1"/>
    <b v="0"/>
    <s v="theater/spaces"/>
    <n v="0.01"/>
    <n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m/>
    <n v="1429845660"/>
    <x v="52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m/>
    <n v="1468673092"/>
    <x v="520"/>
    <b v="0"/>
    <n v="2"/>
    <b v="0"/>
    <s v="theater/spaces"/>
    <n v="1E-3"/>
    <n v="53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m/>
    <n v="1475760567"/>
    <x v="520"/>
    <b v="0"/>
    <n v="13"/>
    <b v="0"/>
    <s v="theater/spaces"/>
    <n v="4.2880000000000001E-2"/>
    <n v="1.8461538461538463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m/>
    <n v="1428075293"/>
    <x v="520"/>
    <b v="0"/>
    <n v="9"/>
    <b v="0"/>
    <s v="theater/spaces"/>
    <n v="4.8000000000000001E-5"/>
    <n v="2.777777777777777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m/>
    <n v="1445370317"/>
    <x v="520"/>
    <b v="0"/>
    <n v="2"/>
    <b v="0"/>
    <s v="theater/spaces"/>
    <n v="2.5000000000000001E-2"/>
    <n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m/>
    <n v="1450946752"/>
    <x v="52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m/>
    <n v="1408648573"/>
    <x v="520"/>
    <b v="0"/>
    <n v="58"/>
    <b v="0"/>
    <s v="theater/spaces"/>
    <n v="2.1919999999999999E-2"/>
    <n v="27.672413793103448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m/>
    <n v="1473957239"/>
    <x v="520"/>
    <b v="0"/>
    <n v="8"/>
    <b v="0"/>
    <s v="theater/spaces"/>
    <n v="8.0250000000000002E-2"/>
    <n v="75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m/>
    <n v="1441738821"/>
    <x v="520"/>
    <b v="0"/>
    <n v="3"/>
    <b v="0"/>
    <s v="theater/spaces"/>
    <n v="1.5125E-3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m/>
    <n v="1487944803"/>
    <x v="520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m/>
    <n v="1431884849"/>
    <x v="520"/>
    <b v="0"/>
    <n v="11"/>
    <b v="0"/>
    <s v="theater/spaces"/>
    <n v="0.59583333333333333"/>
    <n v="120.1818181818181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m/>
    <n v="1459810850"/>
    <x v="520"/>
    <b v="0"/>
    <n v="20"/>
    <b v="0"/>
    <s v="theater/spaces"/>
    <n v="0.16734177215189874"/>
    <n v="1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m/>
    <n v="1422317772"/>
    <x v="520"/>
    <b v="0"/>
    <n v="3"/>
    <b v="0"/>
    <s v="theater/spaces"/>
    <n v="1.8666666666666668E-2"/>
    <n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m/>
    <n v="1457548917"/>
    <x v="520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m/>
    <n v="1462666325"/>
    <x v="520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m/>
    <n v="1407867023"/>
    <x v="52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m/>
    <n v="1424927159"/>
    <x v="520"/>
    <b v="0"/>
    <n v="108"/>
    <b v="1"/>
    <s v="theater/plays"/>
    <n v="1.0962000000000001"/>
    <n v="11.27777777777777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m/>
    <n v="1422769906"/>
    <x v="520"/>
    <b v="0"/>
    <n v="20"/>
    <b v="1"/>
    <s v="theater/plays"/>
    <n v="1.218"/>
    <n v="534.25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m/>
    <n v="1433243824"/>
    <x v="520"/>
    <b v="0"/>
    <n v="98"/>
    <b v="1"/>
    <s v="theater/plays"/>
    <n v="1.0685"/>
    <n v="51.38459183673469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m/>
    <n v="1404769819"/>
    <x v="520"/>
    <b v="0"/>
    <n v="196"/>
    <b v="1"/>
    <s v="theater/plays"/>
    <n v="1.0071379999999999"/>
    <n v="8.34183673469387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m/>
    <n v="1433698233"/>
    <x v="520"/>
    <b v="0"/>
    <n v="39"/>
    <b v="1"/>
    <s v="theater/plays"/>
    <n v="1.0900000000000001"/>
    <n v="291.3589743589743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m/>
    <n v="1439833412"/>
    <x v="520"/>
    <b v="0"/>
    <n v="128"/>
    <b v="1"/>
    <s v="theater/plays"/>
    <n v="1.1363000000000001"/>
    <n v="44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m/>
    <n v="1423284292"/>
    <x v="520"/>
    <b v="0"/>
    <n v="71"/>
    <b v="1"/>
    <s v="theater/plays"/>
    <n v="1.1392"/>
    <n v="52.25352112676056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m/>
    <n v="1470227660"/>
    <x v="520"/>
    <b v="0"/>
    <n v="47"/>
    <b v="1"/>
    <s v="theater/plays"/>
    <n v="1.06"/>
    <n v="34.57446808510638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m/>
    <n v="1428087153"/>
    <x v="520"/>
    <b v="0"/>
    <n v="17"/>
    <b v="1"/>
    <s v="theater/plays"/>
    <n v="1.625"/>
    <n v="374.1176470588235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m/>
    <n v="1403107451"/>
    <x v="520"/>
    <b v="0"/>
    <n v="91"/>
    <b v="1"/>
    <s v="theater/plays"/>
    <n v="1.06"/>
    <n v="35.21978021978021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m/>
    <n v="1406908078"/>
    <x v="520"/>
    <b v="0"/>
    <n v="43"/>
    <b v="1"/>
    <s v="theater/plays"/>
    <n v="1.0015624999999999"/>
    <n v="4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m/>
    <n v="1479609520"/>
    <x v="520"/>
    <b v="0"/>
    <n v="17"/>
    <b v="1"/>
    <s v="theater/plays"/>
    <n v="1.0535000000000001"/>
    <n v="514.1176470588235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m/>
    <n v="1449171508"/>
    <x v="520"/>
    <b v="0"/>
    <n v="33"/>
    <b v="1"/>
    <s v="theater/plays"/>
    <n v="1.748"/>
    <n v="154.5454545454545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m/>
    <n v="1409275671"/>
    <x v="520"/>
    <b v="0"/>
    <n v="87"/>
    <b v="1"/>
    <s v="theater/plays"/>
    <n v="1.02"/>
    <n v="92.06896551724138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m/>
    <n v="1414599886"/>
    <x v="520"/>
    <b v="0"/>
    <n v="113"/>
    <b v="1"/>
    <s v="theater/plays"/>
    <n v="1.00125"/>
    <n v="1.0619469026548674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m/>
    <n v="1456421530"/>
    <x v="520"/>
    <b v="0"/>
    <n v="14"/>
    <b v="1"/>
    <s v="theater/plays"/>
    <n v="1.7142857142857142"/>
    <n v="243.3571428571428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m/>
    <n v="1421960934"/>
    <x v="520"/>
    <b v="0"/>
    <n v="30"/>
    <b v="1"/>
    <s v="theater/plays"/>
    <n v="1.1356666666666666"/>
    <n v="32.3666666666666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m/>
    <n v="1412954547"/>
    <x v="520"/>
    <b v="0"/>
    <n v="16"/>
    <b v="1"/>
    <s v="theater/plays"/>
    <n v="1.2946666666666666"/>
    <n v="31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m/>
    <n v="1419104823"/>
    <x v="520"/>
    <b v="0"/>
    <n v="46"/>
    <b v="1"/>
    <s v="theater/plays"/>
    <n v="1.014"/>
    <n v="71.195652173913047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m/>
    <n v="1438639130"/>
    <x v="520"/>
    <b v="0"/>
    <n v="24"/>
    <b v="1"/>
    <s v="theater/plays"/>
    <n v="1.0916666666666666"/>
    <n v="214.87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m/>
    <n v="1439126756"/>
    <x v="520"/>
    <b v="1"/>
    <n v="97"/>
    <b v="1"/>
    <s v="theater/spaces"/>
    <n v="1.28925"/>
    <n v="52.608247422680414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m/>
    <n v="1452616143"/>
    <x v="520"/>
    <b v="1"/>
    <n v="59"/>
    <b v="1"/>
    <s v="theater/spaces"/>
    <n v="1.0206"/>
    <n v="2881.117118644067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m/>
    <n v="1410534636"/>
    <x v="520"/>
    <b v="1"/>
    <n v="1095"/>
    <b v="1"/>
    <s v="theater/spaces"/>
    <n v="1.465395775862069"/>
    <n v="22.911415525114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m/>
    <n v="1469428881"/>
    <x v="520"/>
    <b v="1"/>
    <n v="218"/>
    <b v="1"/>
    <s v="theater/spaces"/>
    <n v="1.00352"/>
    <n v="55.80275229357798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m/>
    <n v="1476228128"/>
    <x v="520"/>
    <b v="0"/>
    <n v="111"/>
    <b v="1"/>
    <s v="theater/spaces"/>
    <n v="1.2164999999999999"/>
    <n v="22.81081081081081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m/>
    <n v="1456920006"/>
    <x v="520"/>
    <b v="0"/>
    <n v="56"/>
    <b v="1"/>
    <s v="theater/spaces"/>
    <n v="1.0549999999999999"/>
    <n v="492.8607142857143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m/>
    <n v="1473837751"/>
    <x v="520"/>
    <b v="0"/>
    <n v="265"/>
    <b v="1"/>
    <s v="theater/spaces"/>
    <n v="1.1040080000000001"/>
    <n v="3.773584905660377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m/>
    <n v="1463820081"/>
    <x v="520"/>
    <b v="0"/>
    <n v="28"/>
    <b v="1"/>
    <s v="theater/spaces"/>
    <n v="1"/>
    <n v="1260.9642857142858"/>
    <x v="1"/>
    <s v="spaces"/>
  </r>
  <r>
    <n v="2989"/>
    <s v="Let's Light Up The Gem!"/>
    <s v="Bring the movies back to Bethel, Maine."/>
    <n v="20000"/>
    <n v="35307"/>
    <x v="0"/>
    <s v="US"/>
    <s v="USD"/>
    <n v="1450673940"/>
    <m/>
    <n v="1448756962"/>
    <x v="520"/>
    <b v="0"/>
    <n v="364"/>
    <b v="1"/>
    <s v="theater/spaces"/>
    <n v="1.76535"/>
    <n v="27.47252747252747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m/>
    <n v="1449150420"/>
    <x v="520"/>
    <b v="0"/>
    <n v="27"/>
    <b v="1"/>
    <s v="theater/spaces"/>
    <n v="1"/>
    <n v="325.18518518518516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m/>
    <n v="1483646730"/>
    <x v="520"/>
    <b v="0"/>
    <n v="93"/>
    <b v="1"/>
    <s v="theater/spaces"/>
    <n v="1.0329411764705883"/>
    <n v="33.7096774193548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m/>
    <n v="1473445510"/>
    <x v="520"/>
    <b v="0"/>
    <n v="64"/>
    <b v="1"/>
    <s v="theater/spaces"/>
    <n v="1.0449999999999999"/>
    <n v="15.6718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m/>
    <n v="1453406867"/>
    <x v="520"/>
    <b v="0"/>
    <n v="22"/>
    <b v="1"/>
    <s v="theater/spaces"/>
    <n v="1.0029999999999999"/>
    <n v="62.4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m/>
    <n v="1409743772"/>
    <x v="520"/>
    <b v="0"/>
    <n v="59"/>
    <b v="1"/>
    <s v="theater/spaces"/>
    <n v="4.577466666666667"/>
    <n v="266.84745762711867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m/>
    <n v="1482249471"/>
    <x v="520"/>
    <b v="0"/>
    <n v="249"/>
    <b v="1"/>
    <s v="theater/spaces"/>
    <n v="1.0496000000000001"/>
    <n v="241.6867469879518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m/>
    <n v="1427493240"/>
    <x v="520"/>
    <b v="0"/>
    <n v="392"/>
    <b v="1"/>
    <s v="theater/spaces"/>
    <n v="1.7194285714285715"/>
    <n v="26.4617346938775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m/>
    <n v="1486661793"/>
    <x v="520"/>
    <b v="0"/>
    <n v="115"/>
    <b v="1"/>
    <s v="theater/spaces"/>
    <n v="1.0373000000000001"/>
    <n v="447.95217391304345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m/>
    <n v="1400474329"/>
    <x v="520"/>
    <b v="0"/>
    <n v="433"/>
    <b v="1"/>
    <s v="theater/spaces"/>
    <n v="1.0302899999999999"/>
    <n v="3.7066974595842956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m/>
    <n v="1487094360"/>
    <x v="520"/>
    <b v="0"/>
    <n v="20"/>
    <b v="1"/>
    <s v="theater/spaces"/>
    <n v="1.1888888888888889"/>
    <n v="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m/>
    <n v="1484682670"/>
    <x v="520"/>
    <b v="0"/>
    <n v="8"/>
    <b v="1"/>
    <s v="theater/spaces"/>
    <n v="1"/>
    <n v="2873.8762499999998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m/>
    <n v="1465853382"/>
    <x v="520"/>
    <b v="0"/>
    <n v="175"/>
    <b v="1"/>
    <s v="theater/spaces"/>
    <n v="3.1869988910451896"/>
    <n v="43.402457142857145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m/>
    <n v="1353960252"/>
    <x v="520"/>
    <b v="0"/>
    <n v="104"/>
    <b v="1"/>
    <s v="theater/spaces"/>
    <n v="1.0850614285714286"/>
    <n v="29.182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m/>
    <n v="1454098976"/>
    <x v="520"/>
    <b v="0"/>
    <n v="17"/>
    <b v="1"/>
    <s v="theater/spaces"/>
    <n v="1.0116666666666667"/>
    <n v="2654.470588235294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m/>
    <n v="1413493724"/>
    <x v="520"/>
    <b v="0"/>
    <n v="277"/>
    <b v="1"/>
    <s v="theater/spaces"/>
    <n v="1.12815"/>
    <n v="46.11046931407942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m/>
    <n v="1410019905"/>
    <x v="520"/>
    <b v="0"/>
    <n v="118"/>
    <b v="1"/>
    <s v="theater/spaces"/>
    <n v="1.2049622641509434"/>
    <n v="73.05084745762711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m/>
    <n v="1415988591"/>
    <x v="520"/>
    <b v="0"/>
    <n v="97"/>
    <b v="1"/>
    <s v="theater/spaces"/>
    <n v="1.0774999999999999"/>
    <n v="11.134020618556701"/>
    <x v="1"/>
    <s v="spaces"/>
  </r>
  <r>
    <n v="3007"/>
    <s v="Bethlem"/>
    <s v="Consuite for 2015 CoreCon.  An adventure into insanity."/>
    <n v="600"/>
    <n v="1080"/>
    <x v="0"/>
    <s v="US"/>
    <s v="USD"/>
    <n v="1429938683"/>
    <m/>
    <n v="1428124283"/>
    <x v="520"/>
    <b v="0"/>
    <n v="20"/>
    <b v="1"/>
    <s v="theater/spaces"/>
    <n v="1.8"/>
    <n v="151.7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m/>
    <n v="1450760719"/>
    <x v="520"/>
    <b v="0"/>
    <n v="26"/>
    <b v="1"/>
    <s v="theater/spaces"/>
    <n v="1.0116666666666667"/>
    <n v="1151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m/>
    <n v="1414417240"/>
    <x v="520"/>
    <b v="0"/>
    <n v="128"/>
    <b v="1"/>
    <s v="theater/spaces"/>
    <n v="1.19756"/>
    <n v="18.5156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m/>
    <n v="1419364719"/>
    <x v="520"/>
    <b v="0"/>
    <n v="15"/>
    <b v="1"/>
    <s v="theater/spaces"/>
    <n v="1.58"/>
    <n v="24.733333333333334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m/>
    <n v="1448536516"/>
    <x v="520"/>
    <b v="0"/>
    <n v="25"/>
    <b v="1"/>
    <s v="theater/spaces"/>
    <n v="1.2366666666666666"/>
    <n v="187.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m/>
    <n v="1421772730"/>
    <x v="520"/>
    <b v="0"/>
    <n v="55"/>
    <b v="1"/>
    <s v="theater/spaces"/>
    <n v="1.1712499999999999"/>
    <n v="285.381818181818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m/>
    <n v="1432325049"/>
    <x v="520"/>
    <b v="0"/>
    <n v="107"/>
    <b v="1"/>
    <s v="theater/spaces"/>
    <n v="1.5696000000000001"/>
    <n v="264.2616822429906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m/>
    <n v="1412737080"/>
    <x v="520"/>
    <b v="0"/>
    <n v="557"/>
    <b v="1"/>
    <s v="theater/spaces"/>
    <n v="1.13104"/>
    <n v="6.2980251346499099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m/>
    <n v="1401125238"/>
    <x v="520"/>
    <b v="0"/>
    <n v="40"/>
    <b v="1"/>
    <s v="theater/spaces"/>
    <n v="1.0317647058823529"/>
    <n v="218.0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m/>
    <n v="1400504952"/>
    <x v="520"/>
    <b v="0"/>
    <n v="36"/>
    <b v="1"/>
    <s v="theater/spaces"/>
    <n v="1.0261176470588236"/>
    <n v="646.80555555555554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m/>
    <n v="1405974243"/>
    <x v="520"/>
    <b v="0"/>
    <n v="159"/>
    <b v="1"/>
    <s v="theater/spaces"/>
    <n v="1.0584090909090909"/>
    <n v="26.6037735849056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m/>
    <n v="1433747376"/>
    <x v="520"/>
    <b v="0"/>
    <n v="41"/>
    <b v="1"/>
    <s v="theater/spaces"/>
    <n v="1.0071428571428571"/>
    <n v="443.5365853658536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m/>
    <n v="1398801620"/>
    <x v="520"/>
    <b v="0"/>
    <n v="226"/>
    <b v="1"/>
    <s v="theater/spaces"/>
    <n v="1.2123333333333333"/>
    <n v="31.15044247787610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m/>
    <n v="1434399533"/>
    <x v="520"/>
    <b v="0"/>
    <n v="30"/>
    <b v="1"/>
    <s v="theater/spaces"/>
    <n v="1.0057142857142858"/>
    <n v="174.0333333333333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m/>
    <n v="1476715869"/>
    <x v="520"/>
    <b v="0"/>
    <n v="103"/>
    <b v="1"/>
    <s v="theater/spaces"/>
    <n v="1.1602222222222223"/>
    <n v="97.9417475728155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m/>
    <n v="1468450409"/>
    <x v="520"/>
    <b v="0"/>
    <n v="62"/>
    <b v="1"/>
    <s v="theater/spaces"/>
    <n v="1.0087999999999999"/>
    <n v="11.62903225806451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m/>
    <n v="1430151186"/>
    <x v="520"/>
    <b v="0"/>
    <n v="6"/>
    <b v="1"/>
    <s v="theater/spaces"/>
    <n v="1.03"/>
    <n v="205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m/>
    <n v="1346975475"/>
    <x v="520"/>
    <b v="0"/>
    <n v="182"/>
    <b v="1"/>
    <s v="theater/spaces"/>
    <n v="2.4641999999999999"/>
    <n v="41.5109890109890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m/>
    <n v="1399032813"/>
    <x v="520"/>
    <b v="0"/>
    <n v="145"/>
    <b v="1"/>
    <s v="theater/spaces"/>
    <n v="3.0219999999999998"/>
    <n v="8.8965517241379306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m/>
    <n v="1487329292"/>
    <x v="520"/>
    <b v="0"/>
    <n v="25"/>
    <b v="1"/>
    <s v="theater/spaces"/>
    <n v="1.4333333333333333"/>
    <n v="2103.04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m/>
    <n v="1424278451"/>
    <x v="520"/>
    <b v="0"/>
    <n v="320"/>
    <b v="1"/>
    <s v="theater/spaces"/>
    <n v="1.3144"/>
    <n v="26.25312500000000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m/>
    <n v="1468650025"/>
    <x v="520"/>
    <b v="0"/>
    <n v="99"/>
    <b v="1"/>
    <s v="theater/spaces"/>
    <n v="1.6801999999999999"/>
    <n v="332.35353535353534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m/>
    <n v="1413824447"/>
    <x v="520"/>
    <b v="0"/>
    <n v="348"/>
    <b v="1"/>
    <s v="theater/spaces"/>
    <n v="1.0967666666666667"/>
    <n v="5.364942528735632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m/>
    <n v="1439834171"/>
    <x v="520"/>
    <b v="0"/>
    <n v="41"/>
    <b v="1"/>
    <s v="theater/spaces"/>
    <n v="1.0668571428571429"/>
    <n v="36.585365853658537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m/>
    <n v="1471295447"/>
    <x v="520"/>
    <b v="0"/>
    <n v="29"/>
    <b v="1"/>
    <s v="theater/spaces"/>
    <n v="1"/>
    <n v="43.862068965517238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m/>
    <n v="1439341459"/>
    <x v="520"/>
    <b v="0"/>
    <n v="25"/>
    <b v="1"/>
    <s v="theater/spaces"/>
    <n v="1.272"/>
    <n v="175.84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m/>
    <n v="1468895925"/>
    <x v="520"/>
    <b v="0"/>
    <n v="23"/>
    <b v="1"/>
    <s v="theater/spaces"/>
    <n v="1.4653333333333334"/>
    <n v="4892.8695652173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m/>
    <n v="1475326255"/>
    <x v="520"/>
    <b v="0"/>
    <n v="1260"/>
    <b v="1"/>
    <s v="theater/spaces"/>
    <n v="1.1253599999999999"/>
    <n v="21.584690476190474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m/>
    <n v="1365082009"/>
    <x v="520"/>
    <b v="0"/>
    <n v="307"/>
    <b v="1"/>
    <s v="theater/spaces"/>
    <n v="1.0878684000000001"/>
    <n v="103.2019543973941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m/>
    <n v="1373568644"/>
    <x v="520"/>
    <b v="0"/>
    <n v="329"/>
    <b v="1"/>
    <s v="theater/spaces"/>
    <n v="1.26732"/>
    <n v="3.240121580547112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m/>
    <n v="1279574773"/>
    <x v="520"/>
    <b v="0"/>
    <n v="32"/>
    <b v="1"/>
    <s v="theater/spaces"/>
    <n v="2.1320000000000001"/>
    <n v="31.40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m/>
    <n v="1451887397"/>
    <x v="520"/>
    <b v="0"/>
    <n v="27"/>
    <b v="1"/>
    <s v="theater/spaces"/>
    <n v="1.0049999999999999"/>
    <n v="805.28814814814814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m/>
    <n v="1386011038"/>
    <x v="520"/>
    <b v="0"/>
    <n v="236"/>
    <b v="1"/>
    <s v="theater/spaces"/>
    <n v="1.0871389999999999"/>
    <n v="13.665254237288135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m/>
    <n v="1434999621"/>
    <x v="520"/>
    <b v="0"/>
    <n v="42"/>
    <b v="1"/>
    <s v="theater/spaces"/>
    <n v="1.075"/>
    <n v="218.33333333333334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m/>
    <n v="1450731048"/>
    <x v="520"/>
    <b v="0"/>
    <n v="95"/>
    <b v="1"/>
    <s v="theater/spaces"/>
    <n v="1.1048192771084338"/>
    <n v="20.21052631578947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m/>
    <n v="1441557047"/>
    <x v="520"/>
    <b v="0"/>
    <n v="37"/>
    <b v="1"/>
    <s v="theater/spaces"/>
    <n v="1.28"/>
    <n v="445.9729729729729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m/>
    <n v="1426815699"/>
    <x v="520"/>
    <b v="0"/>
    <n v="128"/>
    <b v="1"/>
    <s v="theater/spaces"/>
    <n v="1.1000666666666667"/>
    <n v="102.50781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m/>
    <n v="1453137998"/>
    <x v="520"/>
    <b v="0"/>
    <n v="156"/>
    <b v="1"/>
    <s v="theater/spaces"/>
    <n v="1.0934166666666667"/>
    <n v="34.02730769230769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m/>
    <n v="1406087055"/>
    <x v="520"/>
    <b v="0"/>
    <n v="64"/>
    <b v="1"/>
    <s v="theater/spaces"/>
    <n v="1.3270650000000002"/>
    <n v="235.57812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m/>
    <n v="1407784586"/>
    <x v="520"/>
    <b v="0"/>
    <n v="58"/>
    <b v="1"/>
    <s v="theater/spaces"/>
    <n v="1.9084810126582279"/>
    <n v="12.844827586206897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m/>
    <n v="1457999054"/>
    <x v="520"/>
    <b v="0"/>
    <n v="20"/>
    <b v="1"/>
    <s v="theater/spaces"/>
    <n v="1.49"/>
    <n v="41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m/>
    <n v="1417556262"/>
    <x v="520"/>
    <b v="0"/>
    <n v="47"/>
    <b v="1"/>
    <s v="theater/spaces"/>
    <n v="1.6639999999999999"/>
    <n v="85.10638297872340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m/>
    <n v="1431649255"/>
    <x v="520"/>
    <b v="0"/>
    <n v="54"/>
    <b v="1"/>
    <s v="theater/spaces"/>
    <n v="1.0666666666666667"/>
    <n v="11.777777777777779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m/>
    <n v="1459828960"/>
    <x v="520"/>
    <b v="0"/>
    <n v="9"/>
    <b v="1"/>
    <s v="theater/spaces"/>
    <n v="1.06"/>
    <n v="91.88888888888888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m/>
    <n v="1483955945"/>
    <x v="520"/>
    <b v="1"/>
    <n v="35"/>
    <b v="0"/>
    <s v="theater/spaces"/>
    <n v="0.23628571428571429"/>
    <n v="2.1428571428571428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m/>
    <n v="1430237094"/>
    <x v="520"/>
    <b v="0"/>
    <n v="2"/>
    <b v="0"/>
    <s v="theater/spaces"/>
    <n v="1.5E-3"/>
    <n v="2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m/>
    <n v="1407781013"/>
    <x v="520"/>
    <b v="0"/>
    <n v="3"/>
    <b v="0"/>
    <s v="theater/spaces"/>
    <n v="4.0000000000000001E-3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m/>
    <n v="1422043154"/>
    <x v="52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m/>
    <n v="1415660390"/>
    <x v="520"/>
    <b v="0"/>
    <n v="1"/>
    <b v="0"/>
    <s v="theater/spaces"/>
    <n v="5.0000000000000002E-5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m/>
    <n v="1406819784"/>
    <x v="520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m/>
    <n v="1457105811"/>
    <x v="520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m/>
    <n v="1459414740"/>
    <x v="520"/>
    <b v="0"/>
    <n v="3"/>
    <b v="0"/>
    <s v="theater/spaces"/>
    <n v="1.6666666666666666E-4"/>
    <n v="150.33333333333334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m/>
    <n v="1404944846"/>
    <x v="520"/>
    <b v="0"/>
    <n v="11"/>
    <b v="0"/>
    <s v="theater/spaces"/>
    <n v="3.0066666666666665E-2"/>
    <n v="30.45454545454545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m/>
    <n v="1440830134"/>
    <x v="520"/>
    <b v="0"/>
    <n v="6"/>
    <b v="0"/>
    <s v="theater/spaces"/>
    <n v="1.5227272727272728E-3"/>
    <n v="0"/>
    <x v="1"/>
    <s v="spaces"/>
  </r>
  <r>
    <n v="3061"/>
    <s v="Help Save Parkway Cinemas!"/>
    <s v="Save a historic Local theater."/>
    <n v="1000000"/>
    <n v="0"/>
    <x v="2"/>
    <s v="US"/>
    <s v="USD"/>
    <n v="1407955748"/>
    <m/>
    <n v="1405363748"/>
    <x v="520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m/>
    <n v="1441111892"/>
    <x v="520"/>
    <b v="0"/>
    <n v="67"/>
    <b v="0"/>
    <s v="theater/spaces"/>
    <n v="0.66839999999999999"/>
    <n v="8.761194029850745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m/>
    <n v="1474150138"/>
    <x v="520"/>
    <b v="0"/>
    <n v="23"/>
    <b v="0"/>
    <s v="theater/spaces"/>
    <n v="0.19566666666666666"/>
    <n v="368.30434782608694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m/>
    <n v="1445483246"/>
    <x v="520"/>
    <b v="0"/>
    <n v="72"/>
    <b v="0"/>
    <s v="theater/spaces"/>
    <n v="0.11294666666666667"/>
    <n v="0.1388888888888889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m/>
    <n v="1404523172"/>
    <x v="520"/>
    <b v="0"/>
    <n v="2"/>
    <b v="0"/>
    <s v="theater/spaces"/>
    <n v="4.0000000000000002E-4"/>
    <n v="2097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m/>
    <n v="1465536537"/>
    <x v="520"/>
    <b v="0"/>
    <n v="15"/>
    <b v="0"/>
    <s v="theater/spaces"/>
    <n v="0.11985714285714286"/>
    <n v="13.33333333333333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m/>
    <n v="1439245879"/>
    <x v="520"/>
    <b v="0"/>
    <n v="1"/>
    <b v="0"/>
    <s v="theater/spaces"/>
    <n v="2.5000000000000001E-2"/>
    <n v="17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m/>
    <n v="1442421352"/>
    <x v="520"/>
    <b v="0"/>
    <n v="2"/>
    <b v="0"/>
    <s v="theater/spaces"/>
    <n v="6.9999999999999999E-4"/>
    <n v="70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m/>
    <n v="1415995234"/>
    <x v="520"/>
    <b v="0"/>
    <n v="7"/>
    <b v="0"/>
    <s v="theater/spaces"/>
    <n v="0.14099999999999999"/>
    <n v="47.714285714285715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m/>
    <n v="1479317769"/>
    <x v="520"/>
    <b v="0"/>
    <n v="16"/>
    <b v="0"/>
    <s v="theater/spaces"/>
    <n v="3.3399999999999999E-2"/>
    <n v="448.31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m/>
    <n v="1428082481"/>
    <x v="520"/>
    <b v="0"/>
    <n v="117"/>
    <b v="0"/>
    <s v="theater/spaces"/>
    <n v="0.59775"/>
    <n v="1.7094017094017096E-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m/>
    <n v="1476549262"/>
    <x v="520"/>
    <b v="0"/>
    <n v="2"/>
    <b v="0"/>
    <s v="theater/spaces"/>
    <n v="1.6666666666666666E-4"/>
    <n v="322.5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m/>
    <n v="1429287900"/>
    <x v="520"/>
    <b v="0"/>
    <n v="7"/>
    <b v="0"/>
    <s v="theater/spaces"/>
    <n v="2.3035714285714285E-4"/>
    <n v="3.1428571428571428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m/>
    <n v="1455025359"/>
    <x v="520"/>
    <b v="0"/>
    <n v="3"/>
    <b v="0"/>
    <s v="theater/spaces"/>
    <n v="8.8000000000000003E-4"/>
    <n v="43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m/>
    <n v="1467253640"/>
    <x v="520"/>
    <b v="0"/>
    <n v="20"/>
    <b v="0"/>
    <s v="theater/spaces"/>
    <n v="8.6400000000000005E-2"/>
    <n v="75.3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m/>
    <n v="1439221123"/>
    <x v="520"/>
    <b v="0"/>
    <n v="50"/>
    <b v="0"/>
    <s v="theater/spaces"/>
    <n v="0.15060000000000001"/>
    <n v="2.1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m/>
    <n v="1485903478"/>
    <x v="520"/>
    <b v="0"/>
    <n v="2"/>
    <b v="0"/>
    <s v="theater/spaces"/>
    <n v="4.7727272727272731E-3"/>
    <n v="35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m/>
    <n v="1422328795"/>
    <x v="520"/>
    <b v="0"/>
    <n v="3"/>
    <b v="0"/>
    <s v="theater/spaces"/>
    <n v="1.1833333333333333E-3"/>
    <n v="374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m/>
    <n v="1424452035"/>
    <x v="520"/>
    <b v="0"/>
    <n v="27"/>
    <b v="0"/>
    <s v="theater/spaces"/>
    <n v="8.4173998587352451E-3"/>
    <n v="13.92592592592592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m/>
    <n v="1414456844"/>
    <x v="520"/>
    <b v="0"/>
    <n v="7"/>
    <b v="0"/>
    <s v="theater/spaces"/>
    <n v="1.8799999999999999E-4"/>
    <n v="300.428571428571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m/>
    <n v="1440130891"/>
    <x v="520"/>
    <b v="0"/>
    <n v="5"/>
    <b v="0"/>
    <s v="theater/spaces"/>
    <n v="2.1029999999999998E-3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m/>
    <n v="1445033346"/>
    <x v="520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m/>
    <n v="1406986278"/>
    <x v="520"/>
    <b v="0"/>
    <n v="3"/>
    <b v="0"/>
    <s v="theater/spaces"/>
    <n v="2.8E-3"/>
    <n v="156.66666666666666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m/>
    <n v="1428340931"/>
    <x v="520"/>
    <b v="0"/>
    <n v="6"/>
    <b v="0"/>
    <s v="theater/spaces"/>
    <n v="0.11579206701157921"/>
    <n v="101.66666666666667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m/>
    <n v="1440969159"/>
    <x v="520"/>
    <b v="0"/>
    <n v="9"/>
    <b v="0"/>
    <s v="theater/spaces"/>
    <n v="2.4400000000000002E-2"/>
    <n v="5.5555555555555554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m/>
    <n v="1434643559"/>
    <x v="520"/>
    <b v="0"/>
    <n v="3"/>
    <b v="0"/>
    <s v="theater/spaces"/>
    <n v="2.5000000000000001E-3"/>
    <n v="41.666666666666664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m/>
    <n v="1477107390"/>
    <x v="520"/>
    <b v="0"/>
    <n v="2"/>
    <b v="0"/>
    <s v="theater/spaces"/>
    <n v="6.2500000000000003E-3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m/>
    <n v="1418046247"/>
    <x v="520"/>
    <b v="0"/>
    <n v="3"/>
    <b v="0"/>
    <s v="theater/spaces"/>
    <n v="1.9384615384615384E-3"/>
    <n v="1951.333333333333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m/>
    <n v="1465304483"/>
    <x v="520"/>
    <b v="0"/>
    <n v="45"/>
    <b v="0"/>
    <s v="theater/spaces"/>
    <n v="0.23416000000000001"/>
    <n v="254.0444444444444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m/>
    <n v="1425325145"/>
    <x v="520"/>
    <b v="0"/>
    <n v="9"/>
    <b v="0"/>
    <s v="theater/spaces"/>
    <n v="5.080888888888889E-2"/>
    <n v="88.444444444444443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m/>
    <n v="1468622743"/>
    <x v="520"/>
    <b v="0"/>
    <n v="9"/>
    <b v="0"/>
    <s v="theater/spaces"/>
    <n v="0.15920000000000001"/>
    <n v="131.46555555555557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m/>
    <n v="1441723912"/>
    <x v="520"/>
    <b v="0"/>
    <n v="21"/>
    <b v="0"/>
    <s v="theater/spaces"/>
    <n v="1.1831900000000001E-2"/>
    <n v="43.33333333333333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m/>
    <n v="1398980941"/>
    <x v="520"/>
    <b v="0"/>
    <n v="17"/>
    <b v="0"/>
    <s v="theater/spaces"/>
    <n v="0.22750000000000001"/>
    <n v="1.4705882352941178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m/>
    <n v="1437591956"/>
    <x v="520"/>
    <b v="0"/>
    <n v="1"/>
    <b v="0"/>
    <s v="theater/spaces"/>
    <n v="2.5000000000000001E-4"/>
    <n v="5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m/>
    <n v="1464827780"/>
    <x v="520"/>
    <b v="0"/>
    <n v="1"/>
    <b v="0"/>
    <s v="theater/spaces"/>
    <n v="3.351206434316354E-3"/>
    <n v="7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m/>
    <n v="1429559326"/>
    <x v="520"/>
    <b v="0"/>
    <n v="14"/>
    <b v="0"/>
    <s v="theater/spaces"/>
    <n v="3.9750000000000001E-2"/>
    <n v="122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m/>
    <n v="1474027501"/>
    <x v="520"/>
    <b v="0"/>
    <n v="42"/>
    <b v="0"/>
    <s v="theater/spaces"/>
    <n v="0.17150000000000001"/>
    <n v="41.857142857142854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m/>
    <n v="1450724449"/>
    <x v="520"/>
    <b v="0"/>
    <n v="27"/>
    <b v="0"/>
    <s v="theater/spaces"/>
    <n v="3.608004104669061E-2"/>
    <n v="10.29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m/>
    <n v="1452659591"/>
    <x v="520"/>
    <b v="0"/>
    <n v="5"/>
    <b v="0"/>
    <s v="theater/spaces"/>
    <n v="0.13900000000000001"/>
    <n v="365.4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m/>
    <n v="1411224975"/>
    <x v="520"/>
    <b v="0"/>
    <n v="13"/>
    <b v="0"/>
    <s v="theater/spaces"/>
    <n v="0.15225"/>
    <n v="23.076923076923077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m/>
    <n v="1434445937"/>
    <x v="520"/>
    <b v="0"/>
    <n v="12"/>
    <b v="0"/>
    <s v="theater/spaces"/>
    <n v="0.12"/>
    <n v="521.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m/>
    <n v="1467619818"/>
    <x v="520"/>
    <b v="0"/>
    <n v="90"/>
    <b v="0"/>
    <s v="theater/spaces"/>
    <n v="0.391125"/>
    <n v="0.1222222222222222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m/>
    <n v="1428896706"/>
    <x v="520"/>
    <b v="0"/>
    <n v="2"/>
    <b v="0"/>
    <s v="theater/spaces"/>
    <n v="2.6829268292682929E-3"/>
    <n v="592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m/>
    <n v="1420235311"/>
    <x v="520"/>
    <b v="0"/>
    <n v="5"/>
    <b v="0"/>
    <s v="theater/spaces"/>
    <n v="0.29625000000000001"/>
    <n v="495.2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m/>
    <n v="1408986916"/>
    <x v="520"/>
    <b v="0"/>
    <n v="31"/>
    <b v="0"/>
    <s v="theater/spaces"/>
    <n v="0.4236099230111206"/>
    <n v="1.322580645161290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m/>
    <n v="1440497876"/>
    <x v="520"/>
    <b v="0"/>
    <n v="4"/>
    <b v="0"/>
    <s v="theater/spaces"/>
    <n v="4.1000000000000002E-2"/>
    <n v="1976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m/>
    <n v="1430767951"/>
    <x v="520"/>
    <b v="0"/>
    <n v="29"/>
    <b v="0"/>
    <s v="theater/spaces"/>
    <n v="0.197625"/>
    <n v="0.89655172413793105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m/>
    <n v="1425053994"/>
    <x v="520"/>
    <b v="0"/>
    <n v="2"/>
    <b v="0"/>
    <s v="theater/spaces"/>
    <n v="5.1999999999999995E-4"/>
    <n v="3316.5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m/>
    <n v="1406170810"/>
    <x v="520"/>
    <b v="0"/>
    <n v="114"/>
    <b v="0"/>
    <s v="theater/spaces"/>
    <n v="0.25030188679245285"/>
    <n v="8.771929824561403E-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m/>
    <n v="1484009119"/>
    <x v="520"/>
    <b v="0"/>
    <n v="1"/>
    <b v="0"/>
    <s v="theater/spaces"/>
    <n v="4.0000000000000002E-4"/>
    <n v="5328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m/>
    <n v="1409753820"/>
    <x v="520"/>
    <b v="0"/>
    <n v="76"/>
    <b v="0"/>
    <s v="theater/spaces"/>
    <n v="0.26640000000000003"/>
    <n v="6.855263157894737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m/>
    <n v="1472784934"/>
    <x v="520"/>
    <b v="0"/>
    <n v="9"/>
    <b v="0"/>
    <s v="theater/spaces"/>
    <n v="4.7363636363636365E-2"/>
    <n v="51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m/>
    <n v="1426699982"/>
    <x v="520"/>
    <b v="0"/>
    <n v="37"/>
    <b v="0"/>
    <s v="theater/spaces"/>
    <n v="4.2435339894712751E-2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m/>
    <n v="1406128250"/>
    <x v="52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m/>
    <n v="1462531427"/>
    <x v="520"/>
    <b v="0"/>
    <n v="1"/>
    <b v="0"/>
    <s v="theater/spaces"/>
    <n v="0.03"/>
    <n v="43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m/>
    <n v="1426681325"/>
    <x v="520"/>
    <b v="0"/>
    <n v="10"/>
    <b v="0"/>
    <s v="theater/spaces"/>
    <n v="0.57333333333333336"/>
    <n v="0.1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m/>
    <n v="1463648360"/>
    <x v="520"/>
    <b v="0"/>
    <n v="1"/>
    <b v="0"/>
    <s v="theater/spaces"/>
    <n v="1E-3"/>
    <n v="155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m/>
    <n v="1465832123"/>
    <x v="520"/>
    <b v="0"/>
    <n v="2"/>
    <b v="0"/>
    <s v="theater/spaces"/>
    <n v="3.0999999999999999E-3"/>
    <n v="2.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m/>
    <n v="1424826332"/>
    <x v="520"/>
    <b v="0"/>
    <n v="1"/>
    <b v="0"/>
    <s v="theater/spaces"/>
    <n v="5.0000000000000001E-4"/>
    <n v="128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m/>
    <n v="1457303796"/>
    <x v="520"/>
    <b v="0"/>
    <n v="10"/>
    <b v="0"/>
    <s v="theater/spaces"/>
    <n v="9.8461538461538464E-5"/>
    <n v="1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m/>
    <n v="1406564335"/>
    <x v="520"/>
    <b v="0"/>
    <n v="1"/>
    <b v="0"/>
    <s v="theater/spaces"/>
    <n v="6.6666666666666671E-3"/>
    <n v="116"/>
    <x v="1"/>
    <s v="spaces"/>
  </r>
  <r>
    <n v="3122"/>
    <s v="be back soon (Canceled)"/>
    <s v="cancelled until further notice"/>
    <n v="199"/>
    <n v="116"/>
    <x v="1"/>
    <s v="US"/>
    <s v="USD"/>
    <n v="1478733732"/>
    <m/>
    <n v="1478298132"/>
    <x v="520"/>
    <b v="0"/>
    <n v="2"/>
    <b v="0"/>
    <s v="theater/spaces"/>
    <n v="0.58291457286432158"/>
    <n v="42596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m/>
    <n v="1465516198"/>
    <x v="520"/>
    <b v="0"/>
    <n v="348"/>
    <b v="0"/>
    <s v="theater/spaces"/>
    <n v="0.68153600000000003"/>
    <n v="7.4712643678160925E-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m/>
    <n v="1417718601"/>
    <x v="520"/>
    <b v="0"/>
    <n v="4"/>
    <b v="0"/>
    <s v="theater/spaces"/>
    <n v="3.2499999999999997E-5"/>
    <n v="0"/>
    <x v="1"/>
    <s v="spaces"/>
  </r>
  <r>
    <n v="3125"/>
    <s v="N/A (Canceled)"/>
    <s v="N/A"/>
    <n v="1500000"/>
    <n v="0"/>
    <x v="1"/>
    <s v="US"/>
    <s v="USD"/>
    <n v="1452142672"/>
    <m/>
    <n v="1449550672"/>
    <x v="520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m/>
    <n v="1456532762"/>
    <x v="520"/>
    <b v="0"/>
    <n v="17"/>
    <b v="0"/>
    <s v="theater/spaces"/>
    <n v="4.1599999999999998E-2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m/>
    <n v="1422650029"/>
    <x v="52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m/>
    <n v="1487101741"/>
    <x v="520"/>
    <b v="0"/>
    <n v="117"/>
    <b v="0"/>
    <s v="theater/plays"/>
    <n v="1.0860666666666667"/>
    <n v="8.5470085470085472E-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m/>
    <n v="1489090419"/>
    <x v="520"/>
    <b v="0"/>
    <n v="1"/>
    <b v="0"/>
    <s v="theater/plays"/>
    <n v="8.0000000000000002E-3"/>
    <n v="375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m/>
    <n v="1489504916"/>
    <x v="520"/>
    <b v="0"/>
    <n v="4"/>
    <b v="0"/>
    <s v="theater/plays"/>
    <n v="3.7499999999999999E-2"/>
    <n v="161.2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m/>
    <n v="1489067645"/>
    <x v="520"/>
    <b v="0"/>
    <n v="12"/>
    <b v="0"/>
    <s v="theater/plays"/>
    <n v="0.15731707317073171"/>
    <n v="0.83333333333333337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m/>
    <n v="1487579060"/>
    <x v="520"/>
    <b v="0"/>
    <n v="1"/>
    <b v="0"/>
    <s v="theater/plays"/>
    <n v="3.3333333333333332E-4"/>
    <n v="54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m/>
    <n v="1487770434"/>
    <x v="520"/>
    <b v="0"/>
    <n v="16"/>
    <b v="0"/>
    <s v="theater/plays"/>
    <n v="1.08"/>
    <n v="14.06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m/>
    <n v="1488820619"/>
    <x v="520"/>
    <b v="0"/>
    <n v="12"/>
    <b v="0"/>
    <s v="theater/plays"/>
    <n v="0.22500000000000001"/>
    <n v="13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m/>
    <n v="1489376321"/>
    <x v="520"/>
    <b v="0"/>
    <n v="7"/>
    <b v="0"/>
    <s v="theater/plays"/>
    <n v="0.20849420849420849"/>
    <n v="91.28571428571429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m/>
    <n v="1487847954"/>
    <x v="520"/>
    <b v="0"/>
    <n v="22"/>
    <b v="0"/>
    <s v="theater/plays"/>
    <n v="1.278"/>
    <n v="2.27272727272727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m/>
    <n v="1489439669"/>
    <x v="520"/>
    <b v="0"/>
    <n v="1"/>
    <b v="0"/>
    <s v="theater/plays"/>
    <n v="3.3333333333333333E-2"/>
    <n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m/>
    <n v="1489591807"/>
    <x v="520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m/>
    <n v="1487485760"/>
    <x v="520"/>
    <b v="0"/>
    <n v="6"/>
    <b v="0"/>
    <s v="theater/plays"/>
    <n v="5.3999999999999999E-2"/>
    <n v="16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m/>
    <n v="1488993303"/>
    <x v="520"/>
    <b v="0"/>
    <n v="4"/>
    <b v="0"/>
    <s v="theater/plays"/>
    <n v="9.5999999999999992E-3"/>
    <n v="64.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m/>
    <n v="1488823488"/>
    <x v="520"/>
    <b v="0"/>
    <n v="8"/>
    <b v="0"/>
    <s v="theater/plays"/>
    <n v="0.51600000000000001"/>
    <n v="5.6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m/>
    <n v="1487333939"/>
    <x v="520"/>
    <b v="0"/>
    <n v="3"/>
    <b v="0"/>
    <s v="theater/plays"/>
    <n v="1.6363636363636365E-2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m/>
    <n v="1489480556"/>
    <x v="520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m/>
    <n v="1488459307"/>
    <x v="520"/>
    <b v="0"/>
    <n v="30"/>
    <b v="0"/>
    <s v="theater/plays"/>
    <n v="0.754"/>
    <n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m/>
    <n v="1485478734"/>
    <x v="520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m/>
    <n v="1488471766"/>
    <x v="520"/>
    <b v="0"/>
    <n v="12"/>
    <b v="0"/>
    <s v="theater/plays"/>
    <n v="0.105"/>
    <n v="1958.7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m/>
    <n v="1411859755"/>
    <x v="520"/>
    <b v="1"/>
    <n v="213"/>
    <b v="1"/>
    <s v="theater/plays"/>
    <n v="1.1752499999999999"/>
    <n v="11.084507042253522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m/>
    <n v="1410278284"/>
    <x v="520"/>
    <b v="1"/>
    <n v="57"/>
    <b v="1"/>
    <s v="theater/plays"/>
    <n v="1.3116666666666668"/>
    <n v="22.8070175438596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m/>
    <n v="1352766300"/>
    <x v="520"/>
    <b v="1"/>
    <n v="25"/>
    <b v="1"/>
    <s v="theater/plays"/>
    <n v="1.04"/>
    <n v="141.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m/>
    <n v="1288160403"/>
    <x v="520"/>
    <b v="1"/>
    <n v="104"/>
    <b v="1"/>
    <s v="theater/plays"/>
    <n v="1.01"/>
    <n v="33.7884615384615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m/>
    <n v="1407787774"/>
    <x v="520"/>
    <b v="1"/>
    <n v="34"/>
    <b v="1"/>
    <s v="theater/plays"/>
    <n v="1.004"/>
    <n v="68.558823529411768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m/>
    <n v="1380833367"/>
    <x v="520"/>
    <b v="1"/>
    <n v="67"/>
    <b v="1"/>
    <s v="theater/plays"/>
    <n v="1.0595454545454546"/>
    <n v="150.2611940298507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m/>
    <n v="1301542937"/>
    <x v="520"/>
    <b v="1"/>
    <n v="241"/>
    <b v="1"/>
    <s v="theater/plays"/>
    <n v="3.3558333333333334"/>
    <n v="32.80082987551867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m/>
    <n v="1330722058"/>
    <x v="520"/>
    <b v="1"/>
    <n v="123"/>
    <b v="1"/>
    <s v="theater/plays"/>
    <n v="1.1292857142857142"/>
    <n v="76.62788617886178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m/>
    <n v="1353412725"/>
    <x v="520"/>
    <b v="1"/>
    <n v="302"/>
    <b v="1"/>
    <s v="theater/plays"/>
    <n v="1.885046"/>
    <n v="18.54304635761589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m/>
    <n v="1335567144"/>
    <x v="520"/>
    <b v="1"/>
    <n v="89"/>
    <b v="1"/>
    <s v="theater/plays"/>
    <n v="1.0181818181818181"/>
    <n v="45.39325842696629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m/>
    <n v="1404932105"/>
    <x v="520"/>
    <b v="1"/>
    <n v="41"/>
    <b v="1"/>
    <s v="theater/plays"/>
    <n v="1.01"/>
    <n v="139.02439024390245"/>
    <x v="1"/>
    <s v="plays"/>
  </r>
  <r>
    <n v="3158"/>
    <s v="Nursery Crimes"/>
    <s v="A 40s crime-noir play using nursery rhyme characters."/>
    <n v="5000"/>
    <n v="5700"/>
    <x v="0"/>
    <s v="US"/>
    <s v="USD"/>
    <n v="1374523752"/>
    <m/>
    <n v="1371931752"/>
    <x v="520"/>
    <b v="1"/>
    <n v="69"/>
    <b v="1"/>
    <s v="theater/plays"/>
    <n v="1.1399999999999999"/>
    <n v="29.01768115942029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m/>
    <n v="1323221761"/>
    <x v="520"/>
    <b v="1"/>
    <n v="52"/>
    <b v="1"/>
    <s v="theater/plays"/>
    <n v="1.3348133333333334"/>
    <n v="87.86538461538461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m/>
    <n v="1405923687"/>
    <x v="520"/>
    <b v="1"/>
    <n v="57"/>
    <b v="1"/>
    <s v="theater/plays"/>
    <n v="1.0153333333333334"/>
    <n v="36.877192982456137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m/>
    <n v="1410785522"/>
    <x v="520"/>
    <b v="1"/>
    <n v="74"/>
    <b v="1"/>
    <s v="theater/plays"/>
    <n v="1.0509999999999999"/>
    <n v="68.72972972972972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m/>
    <n v="1402331262"/>
    <x v="520"/>
    <b v="1"/>
    <n v="63"/>
    <b v="1"/>
    <s v="theater/plays"/>
    <n v="1.2715000000000001"/>
    <n v="229.36507936507937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m/>
    <n v="1400263525"/>
    <x v="520"/>
    <b v="1"/>
    <n v="72"/>
    <b v="1"/>
    <s v="theater/plays"/>
    <n v="1.1115384615384616"/>
    <n v="37.06944444444444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m/>
    <n v="1399490415"/>
    <x v="520"/>
    <b v="1"/>
    <n v="71"/>
    <b v="1"/>
    <s v="theater/plays"/>
    <n v="1.0676000000000001"/>
    <n v="17.18309859154929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m/>
    <n v="1302493760"/>
    <x v="520"/>
    <b v="1"/>
    <n v="21"/>
    <b v="1"/>
    <s v="theater/plays"/>
    <n v="1.6266666666666667"/>
    <n v="2670.4680952380954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m/>
    <n v="1414514153"/>
    <x v="520"/>
    <b v="1"/>
    <n v="930"/>
    <b v="1"/>
    <s v="theater/plays"/>
    <n v="1.6022808571428573"/>
    <n v="3.747311827956989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m/>
    <n v="1405743181"/>
    <x v="520"/>
    <b v="1"/>
    <n v="55"/>
    <b v="1"/>
    <s v="theater/plays"/>
    <n v="1.1616666666666666"/>
    <n v="56.45454545454545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m/>
    <n v="1399948353"/>
    <x v="520"/>
    <b v="1"/>
    <n v="61"/>
    <b v="1"/>
    <s v="theater/plays"/>
    <n v="1.242"/>
    <n v="135.0983606557377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m/>
    <n v="1384364561"/>
    <x v="520"/>
    <b v="1"/>
    <n v="82"/>
    <b v="1"/>
    <s v="theater/plays"/>
    <n v="1.030125"/>
    <n v="27.37804878048780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m/>
    <n v="1401414944"/>
    <x v="520"/>
    <b v="1"/>
    <n v="71"/>
    <b v="1"/>
    <s v="theater/plays"/>
    <n v="1.1225000000000001"/>
    <n v="107.2816901408450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m/>
    <n v="1459953358"/>
    <x v="520"/>
    <b v="1"/>
    <n v="117"/>
    <b v="1"/>
    <s v="theater/plays"/>
    <n v="1.0881428571428571"/>
    <n v="19.65811965811965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m/>
    <n v="1326648668"/>
    <x v="520"/>
    <b v="1"/>
    <n v="29"/>
    <b v="1"/>
    <s v="theater/plays"/>
    <n v="1.1499999999999999"/>
    <n v="355.1724137931034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m/>
    <n v="1409173492"/>
    <x v="520"/>
    <b v="1"/>
    <n v="74"/>
    <b v="1"/>
    <s v="theater/plays"/>
    <n v="1.03"/>
    <n v="4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m/>
    <n v="1407789908"/>
    <x v="520"/>
    <b v="1"/>
    <n v="23"/>
    <b v="1"/>
    <s v="theater/plays"/>
    <n v="1.0113333333333334"/>
    <n v="238.1739130434782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m/>
    <n v="1292793427"/>
    <x v="520"/>
    <b v="1"/>
    <n v="60"/>
    <b v="1"/>
    <s v="theater/plays"/>
    <n v="1.0955999999999999"/>
    <n v="36.36666666666666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m/>
    <n v="1374531631"/>
    <x v="520"/>
    <b v="1"/>
    <n v="55"/>
    <b v="1"/>
    <s v="theater/plays"/>
    <n v="1.148421052631579"/>
    <n v="53.3636363636363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m/>
    <n v="1400774409"/>
    <x v="520"/>
    <b v="1"/>
    <n v="51"/>
    <b v="1"/>
    <s v="theater/plays"/>
    <n v="1.1739999999999999"/>
    <n v="50.50980392156862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m/>
    <n v="1402929075"/>
    <x v="520"/>
    <b v="1"/>
    <n v="78"/>
    <b v="1"/>
    <s v="theater/plays"/>
    <n v="1.7173333333333334"/>
    <n v="61.47205128205127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m/>
    <n v="1365699071"/>
    <x v="520"/>
    <b v="1"/>
    <n v="62"/>
    <b v="1"/>
    <s v="theater/plays"/>
    <n v="1.1416238095238094"/>
    <n v="23.177419354838708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m/>
    <n v="1400666049"/>
    <x v="520"/>
    <b v="1"/>
    <n v="45"/>
    <b v="1"/>
    <s v="theater/plays"/>
    <n v="1.1975"/>
    <n v="12.11111111111111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m/>
    <n v="1400570787"/>
    <x v="520"/>
    <b v="1"/>
    <n v="15"/>
    <b v="1"/>
    <s v="theater/plays"/>
    <n v="1.0900000000000001"/>
    <n v="470.8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m/>
    <n v="1323211621"/>
    <x v="520"/>
    <b v="1"/>
    <n v="151"/>
    <b v="1"/>
    <s v="theater/plays"/>
    <n v="1.0088571428571429"/>
    <n v="18.046357615894038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m/>
    <n v="1375729469"/>
    <x v="520"/>
    <b v="1"/>
    <n v="68"/>
    <b v="1"/>
    <s v="theater/plays"/>
    <n v="1.0900000000000001"/>
    <n v="67.794117647058826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m/>
    <n v="1401666631"/>
    <x v="520"/>
    <b v="1"/>
    <n v="46"/>
    <b v="1"/>
    <s v="theater/plays"/>
    <n v="1.0720930232558139"/>
    <n v="21.73913043478260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m/>
    <n v="1404948441"/>
    <x v="520"/>
    <b v="1"/>
    <n v="24"/>
    <b v="1"/>
    <s v="theater/plays"/>
    <n v="1"/>
    <n v="136.2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m/>
    <n v="1408313438"/>
    <x v="520"/>
    <b v="1"/>
    <n v="70"/>
    <b v="1"/>
    <s v="theater/plays"/>
    <n v="1.0218750000000001"/>
    <n v="249.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m/>
    <n v="1405439973"/>
    <x v="520"/>
    <b v="1"/>
    <n v="244"/>
    <b v="1"/>
    <s v="theater/plays"/>
    <n v="1.1629333333333334"/>
    <n v="0.5327868852459016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m/>
    <n v="1432115902"/>
    <x v="520"/>
    <b v="0"/>
    <n v="9"/>
    <b v="0"/>
    <s v="theater/musical"/>
    <n v="0.65"/>
    <n v="753.33333333333337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m/>
    <n v="1429863532"/>
    <x v="520"/>
    <b v="0"/>
    <n v="19"/>
    <b v="0"/>
    <s v="theater/musical"/>
    <n v="0.12327272727272727"/>
    <n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m/>
    <n v="1478662675"/>
    <x v="52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m/>
    <n v="1466186869"/>
    <x v="520"/>
    <b v="0"/>
    <n v="4"/>
    <b v="0"/>
    <s v="theater/musical"/>
    <n v="4.0266666666666666E-2"/>
    <n v="25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m/>
    <n v="1421274859"/>
    <x v="520"/>
    <b v="0"/>
    <n v="8"/>
    <b v="0"/>
    <s v="theater/musical"/>
    <n v="1.0200000000000001E-2"/>
    <n v="73.3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m/>
    <n v="1420586056"/>
    <x v="520"/>
    <b v="0"/>
    <n v="24"/>
    <b v="0"/>
    <s v="theater/musical"/>
    <n v="0.1174"/>
    <n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m/>
    <n v="1435368598"/>
    <x v="520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m/>
    <n v="1421158542"/>
    <x v="520"/>
    <b v="0"/>
    <n v="39"/>
    <b v="0"/>
    <s v="theater/musical"/>
    <n v="0.59142857142857141"/>
    <n v="46.1538461538461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m/>
    <n v="1433254875"/>
    <x v="520"/>
    <b v="0"/>
    <n v="6"/>
    <b v="0"/>
    <s v="theater/musical"/>
    <n v="5.9999999999999995E-4"/>
    <n v="190.83333333333334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m/>
    <n v="1420458618"/>
    <x v="520"/>
    <b v="0"/>
    <n v="4"/>
    <b v="0"/>
    <s v="theater/musical"/>
    <n v="0.1145"/>
    <n v="27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m/>
    <n v="1420798277"/>
    <x v="520"/>
    <b v="0"/>
    <n v="3"/>
    <b v="0"/>
    <s v="theater/musical"/>
    <n v="3.6666666666666666E-3"/>
    <n v="869.333333333333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m/>
    <n v="1407435418"/>
    <x v="520"/>
    <b v="0"/>
    <n v="53"/>
    <b v="0"/>
    <s v="theater/musical"/>
    <n v="0.52159999999999995"/>
    <n v="1.8867924528301886E-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m/>
    <n v="1459410101"/>
    <x v="520"/>
    <b v="0"/>
    <n v="1"/>
    <b v="0"/>
    <s v="theater/musical"/>
    <n v="2.0000000000000002E-5"/>
    <n v="25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m/>
    <n v="1407695077"/>
    <x v="520"/>
    <b v="0"/>
    <n v="2"/>
    <b v="0"/>
    <s v="theater/musical"/>
    <n v="1.2500000000000001E-2"/>
    <n v="136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m/>
    <n v="1445027346"/>
    <x v="520"/>
    <b v="0"/>
    <n v="25"/>
    <b v="0"/>
    <s v="theater/musical"/>
    <n v="0.54520000000000002"/>
    <n v="1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m/>
    <n v="1440632622"/>
    <x v="520"/>
    <b v="0"/>
    <n v="6"/>
    <b v="0"/>
    <s v="theater/musical"/>
    <n v="0.25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m/>
    <n v="1434558479"/>
    <x v="52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m/>
    <n v="1427878772"/>
    <x v="520"/>
    <b v="0"/>
    <n v="12"/>
    <b v="0"/>
    <s v="theater/musical"/>
    <n v="3.4125000000000003E-2"/>
    <n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m/>
    <n v="1440052651"/>
    <x v="520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m/>
    <n v="1424587207"/>
    <x v="520"/>
    <b v="0"/>
    <n v="36"/>
    <b v="0"/>
    <s v="theater/musical"/>
    <n v="0.46363636363636362"/>
    <n v="143.75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m/>
    <n v="1404743477"/>
    <x v="520"/>
    <b v="1"/>
    <n v="82"/>
    <b v="1"/>
    <s v="theater/plays"/>
    <n v="1.0349999999999999"/>
    <n v="138.2402439024390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m/>
    <n v="1400512658"/>
    <x v="520"/>
    <b v="1"/>
    <n v="226"/>
    <b v="1"/>
    <s v="theater/plays"/>
    <n v="1.1932315789473684"/>
    <n v="16.69469026548672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m/>
    <n v="1334442519"/>
    <x v="520"/>
    <b v="1"/>
    <n v="60"/>
    <b v="1"/>
    <s v="theater/plays"/>
    <n v="1.2576666666666667"/>
    <n v="459.0166666666666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m/>
    <n v="1405346680"/>
    <x v="520"/>
    <b v="1"/>
    <n v="322"/>
    <b v="1"/>
    <s v="theater/plays"/>
    <n v="1.1974347826086957"/>
    <n v="15.68322981366459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m/>
    <n v="1404932751"/>
    <x v="520"/>
    <b v="1"/>
    <n v="94"/>
    <b v="1"/>
    <s v="theater/plays"/>
    <n v="1.2625"/>
    <n v="63.904255319148938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m/>
    <n v="1434478759"/>
    <x v="520"/>
    <b v="1"/>
    <n v="47"/>
    <b v="1"/>
    <s v="theater/plays"/>
    <n v="1.0011666666666668"/>
    <n v="260.765957446808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m/>
    <n v="1448823673"/>
    <x v="520"/>
    <b v="1"/>
    <n v="115"/>
    <b v="1"/>
    <s v="theater/plays"/>
    <n v="1.0213333333333334"/>
    <n v="305.4173913043478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m/>
    <n v="1438617471"/>
    <x v="520"/>
    <b v="1"/>
    <n v="134"/>
    <b v="1"/>
    <s v="theater/plays"/>
    <n v="1.0035142857142858"/>
    <n v="14.93283582089552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m/>
    <n v="1433934371"/>
    <x v="520"/>
    <b v="1"/>
    <n v="35"/>
    <b v="1"/>
    <s v="theater/plays"/>
    <n v="1.0004999999999999"/>
    <n v="149.17142857142858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m/>
    <n v="1475672784"/>
    <x v="520"/>
    <b v="1"/>
    <n v="104"/>
    <b v="1"/>
    <s v="theater/plays"/>
    <n v="1.1602222222222223"/>
    <n v="117.8076923076923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m/>
    <n v="1417132986"/>
    <x v="520"/>
    <b v="1"/>
    <n v="184"/>
    <b v="1"/>
    <s v="theater/plays"/>
    <n v="1.0209999999999999"/>
    <n v="108.81521739130434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m/>
    <n v="1424043347"/>
    <x v="520"/>
    <b v="1"/>
    <n v="119"/>
    <b v="1"/>
    <s v="theater/plays"/>
    <n v="1.0011000000000001"/>
    <n v="127.10924369747899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m/>
    <n v="1486411204"/>
    <x v="520"/>
    <b v="1"/>
    <n v="59"/>
    <b v="1"/>
    <s v="theater/plays"/>
    <n v="1.0084"/>
    <n v="70.118644067796609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m/>
    <n v="1433090603"/>
    <x v="520"/>
    <b v="1"/>
    <n v="113"/>
    <b v="1"/>
    <s v="theater/plays"/>
    <n v="1.0342499999999999"/>
    <n v="27.610619469026549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m/>
    <n v="1443016697"/>
    <x v="520"/>
    <b v="1"/>
    <n v="84"/>
    <b v="1"/>
    <s v="theater/plays"/>
    <n v="1.248"/>
    <n v="40.41666666666666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m/>
    <n v="1437508976"/>
    <x v="520"/>
    <b v="1"/>
    <n v="74"/>
    <b v="1"/>
    <s v="theater/plays"/>
    <n v="1.0951612903225807"/>
    <n v="413.6486486486486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m/>
    <n v="1479932713"/>
    <x v="520"/>
    <b v="1"/>
    <n v="216"/>
    <b v="1"/>
    <s v="theater/plays"/>
    <n v="1.0203333333333333"/>
    <n v="9.476851851851851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m/>
    <n v="1463145938"/>
    <x v="520"/>
    <b v="1"/>
    <n v="39"/>
    <b v="1"/>
    <s v="theater/plays"/>
    <n v="1.0235000000000001"/>
    <n v="32.05128205128205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m/>
    <n v="1443621612"/>
    <x v="520"/>
    <b v="1"/>
    <n v="21"/>
    <b v="1"/>
    <s v="theater/plays"/>
    <n v="1.0416666666666667"/>
    <n v="71.42857142857143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m/>
    <n v="1482095436"/>
    <x v="520"/>
    <b v="0"/>
    <n v="30"/>
    <b v="1"/>
    <s v="theater/plays"/>
    <n v="1.25"/>
    <n v="238.8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m/>
    <n v="1447606884"/>
    <x v="520"/>
    <b v="1"/>
    <n v="37"/>
    <b v="1"/>
    <s v="theater/plays"/>
    <n v="1.0234285714285714"/>
    <n v="583.0540540540540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m/>
    <n v="1413874798"/>
    <x v="520"/>
    <b v="1"/>
    <n v="202"/>
    <b v="1"/>
    <s v="theater/plays"/>
    <n v="1.0786500000000001"/>
    <n v="14.14356435643564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m/>
    <n v="1410840126"/>
    <x v="520"/>
    <b v="1"/>
    <n v="37"/>
    <b v="1"/>
    <s v="theater/plays"/>
    <n v="1.0988461538461538"/>
    <n v="43.513513513513516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m/>
    <n v="1458254347"/>
    <x v="520"/>
    <b v="0"/>
    <n v="28"/>
    <b v="1"/>
    <s v="theater/plays"/>
    <n v="1.61"/>
    <n v="46.857142857142854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m/>
    <n v="1459711917"/>
    <x v="520"/>
    <b v="1"/>
    <n v="26"/>
    <b v="1"/>
    <s v="theater/plays"/>
    <n v="1.3120000000000001"/>
    <n v="228.46153846153845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m/>
    <n v="1485890355"/>
    <x v="520"/>
    <b v="0"/>
    <n v="61"/>
    <b v="1"/>
    <s v="theater/plays"/>
    <n v="1.1879999999999999"/>
    <n v="65.831311475409834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m/>
    <n v="1483124208"/>
    <x v="520"/>
    <b v="0"/>
    <n v="115"/>
    <b v="1"/>
    <s v="theater/plays"/>
    <n v="1.0039275000000001"/>
    <n v="134.6173913043478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m/>
    <n v="1464769251"/>
    <x v="520"/>
    <b v="1"/>
    <n v="181"/>
    <b v="1"/>
    <s v="theater/plays"/>
    <n v="1.0320666666666667"/>
    <n v="111.1602209944751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m/>
    <n v="1480370433"/>
    <x v="520"/>
    <b v="0"/>
    <n v="110"/>
    <b v="1"/>
    <s v="theater/plays"/>
    <n v="1.006"/>
    <n v="320.68763636363639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m/>
    <n v="1441452184"/>
    <x v="520"/>
    <b v="1"/>
    <n v="269"/>
    <b v="1"/>
    <s v="theater/plays"/>
    <n v="1.0078754285714286"/>
    <n v="11.69144981412639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m/>
    <n v="1433160898"/>
    <x v="520"/>
    <b v="1"/>
    <n v="79"/>
    <b v="1"/>
    <s v="theater/plays"/>
    <n v="1.1232142857142857"/>
    <n v="78.59468354430379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m/>
    <n v="1443665293"/>
    <x v="520"/>
    <b v="1"/>
    <n v="104"/>
    <b v="1"/>
    <s v="theater/plays"/>
    <n v="1.0591914022517912"/>
    <n v="29.00961538461538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m/>
    <n v="1484843948"/>
    <x v="520"/>
    <b v="0"/>
    <n v="34"/>
    <b v="1"/>
    <s v="theater/plays"/>
    <n v="1.0056666666666667"/>
    <n v="288.26470588235293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m/>
    <n v="1410421670"/>
    <x v="520"/>
    <b v="1"/>
    <n v="167"/>
    <b v="1"/>
    <s v="theater/plays"/>
    <n v="1.1530588235294117"/>
    <n v="76.23005988023952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m/>
    <n v="1408558092"/>
    <x v="520"/>
    <b v="1"/>
    <n v="183"/>
    <b v="1"/>
    <s v="theater/plays"/>
    <n v="1.273042"/>
    <n v="44.95628415300546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m/>
    <n v="1442283562"/>
    <x v="520"/>
    <b v="1"/>
    <n v="71"/>
    <b v="1"/>
    <s v="theater/plays"/>
    <n v="1.028375"/>
    <n v="23.19718309859154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m/>
    <n v="1478018382"/>
    <x v="520"/>
    <b v="0"/>
    <n v="69"/>
    <b v="1"/>
    <s v="theater/plays"/>
    <n v="1.0293749999999999"/>
    <n v="317.4492753623188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m/>
    <n v="1431354258"/>
    <x v="520"/>
    <b v="0"/>
    <n v="270"/>
    <b v="1"/>
    <s v="theater/plays"/>
    <n v="1.043047619047619"/>
    <n v="41.1925925925925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m/>
    <n v="1439551200"/>
    <x v="520"/>
    <b v="1"/>
    <n v="193"/>
    <b v="1"/>
    <s v="theater/plays"/>
    <n v="1.1122000000000001"/>
    <n v="13.71243523316062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m/>
    <n v="1434104712"/>
    <x v="520"/>
    <b v="1"/>
    <n v="57"/>
    <b v="1"/>
    <s v="theater/plays"/>
    <n v="1.0586"/>
    <n v="212.1929824561403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m/>
    <n v="1425590357"/>
    <x v="520"/>
    <b v="1"/>
    <n v="200"/>
    <b v="1"/>
    <s v="theater/plays"/>
    <n v="1.0079166666666666"/>
    <n v="28.85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m/>
    <n v="1432230914"/>
    <x v="520"/>
    <b v="1"/>
    <n v="88"/>
    <b v="1"/>
    <s v="theater/plays"/>
    <n v="1.0492727272727274"/>
    <n v="288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m/>
    <n v="1412617724"/>
    <x v="520"/>
    <b v="1"/>
    <n v="213"/>
    <b v="1"/>
    <s v="theater/plays"/>
    <n v="1.01552"/>
    <n v="7.798122065727699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m/>
    <n v="1432315966"/>
    <x v="520"/>
    <b v="1"/>
    <n v="20"/>
    <b v="1"/>
    <s v="theater/plays"/>
    <n v="1.1073333333333333"/>
    <n v="143.8000000000000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m/>
    <n v="1470655240"/>
    <x v="520"/>
    <b v="1"/>
    <n v="50"/>
    <b v="1"/>
    <s v="theater/plays"/>
    <n v="1.2782222222222221"/>
    <n v="407.3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m/>
    <n v="1471701028"/>
    <x v="520"/>
    <b v="1"/>
    <n v="115"/>
    <b v="1"/>
    <s v="theater/plays"/>
    <n v="1.0182500000000001"/>
    <n v="114.4652173913043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m/>
    <n v="1424743409"/>
    <x v="520"/>
    <b v="1"/>
    <n v="186"/>
    <b v="1"/>
    <s v="theater/plays"/>
    <n v="1.012576923076923"/>
    <n v="2.822580645161290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m/>
    <n v="1410114375"/>
    <x v="520"/>
    <b v="1"/>
    <n v="18"/>
    <b v="1"/>
    <s v="theater/plays"/>
    <n v="1.75"/>
    <n v="711.44444444444446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m/>
    <n v="1432129577"/>
    <x v="520"/>
    <b v="1"/>
    <n v="176"/>
    <b v="1"/>
    <s v="theater/plays"/>
    <n v="1.2806"/>
    <n v="12.07948863636363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m/>
    <n v="1485177952"/>
    <x v="520"/>
    <b v="0"/>
    <n v="41"/>
    <b v="1"/>
    <s v="theater/plays"/>
    <n v="1.0629949999999999"/>
    <n v="179.6341463414634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m/>
    <n v="1418159861"/>
    <x v="520"/>
    <b v="1"/>
    <n v="75"/>
    <b v="1"/>
    <s v="theater/plays"/>
    <n v="1.052142857142857"/>
    <n v="325.581333333333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m/>
    <n v="1472753745"/>
    <x v="520"/>
    <b v="1"/>
    <n v="97"/>
    <b v="1"/>
    <s v="theater/plays"/>
    <n v="1.0616782608695652"/>
    <n v="56.30927835051546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m/>
    <n v="1445875718"/>
    <x v="520"/>
    <b v="1"/>
    <n v="73"/>
    <b v="1"/>
    <s v="theater/plays"/>
    <n v="1.0924"/>
    <n v="45.41095890410959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m/>
    <n v="1434475476"/>
    <x v="520"/>
    <b v="1"/>
    <n v="49"/>
    <b v="1"/>
    <s v="theater/plays"/>
    <n v="1.0045454545454546"/>
    <n v="256.55102040816325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m/>
    <n v="1416555262"/>
    <x v="520"/>
    <b v="1"/>
    <n v="134"/>
    <b v="1"/>
    <s v="theater/plays"/>
    <n v="1.0304098360655738"/>
    <n v="20.92656716417910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m/>
    <n v="1444220588"/>
    <x v="520"/>
    <b v="1"/>
    <n v="68"/>
    <b v="1"/>
    <s v="theater/plays"/>
    <n v="1.121664"/>
    <n v="37.867647058823529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m/>
    <n v="1421089938"/>
    <x v="520"/>
    <b v="1"/>
    <n v="49"/>
    <b v="1"/>
    <s v="theater/plays"/>
    <n v="1.03"/>
    <n v="90.3673469387755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m/>
    <n v="1446570315"/>
    <x v="520"/>
    <b v="1"/>
    <n v="63"/>
    <b v="1"/>
    <s v="theater/plays"/>
    <n v="1.64"/>
    <n v="125.0317460317460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m/>
    <n v="1431435122"/>
    <x v="520"/>
    <b v="1"/>
    <n v="163"/>
    <b v="1"/>
    <s v="theater/plays"/>
    <n v="1.3128333333333333"/>
    <n v="93.95705521472392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m/>
    <n v="1434564660"/>
    <x v="520"/>
    <b v="1"/>
    <n v="288"/>
    <b v="1"/>
    <s v="theater/plays"/>
    <n v="1.0209999999999999"/>
    <n v="8.888888888888889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m/>
    <n v="1470692528"/>
    <x v="520"/>
    <b v="1"/>
    <n v="42"/>
    <b v="1"/>
    <s v="theater/plays"/>
    <n v="1.28"/>
    <n v="193.33333333333334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m/>
    <n v="1431509397"/>
    <x v="520"/>
    <b v="1"/>
    <n v="70"/>
    <b v="1"/>
    <s v="theater/plays"/>
    <n v="1.0149999999999999"/>
    <n v="26.14285714285714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m/>
    <n v="1434113265"/>
    <x v="520"/>
    <b v="1"/>
    <n v="30"/>
    <b v="1"/>
    <s v="theater/plays"/>
    <n v="1.0166666666666666"/>
    <n v="6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m/>
    <n v="1412332175"/>
    <x v="520"/>
    <b v="1"/>
    <n v="51"/>
    <b v="1"/>
    <s v="theater/plays"/>
    <n v="1.3"/>
    <n v="302.80392156862746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m/>
    <n v="1444219209"/>
    <x v="520"/>
    <b v="1"/>
    <n v="145"/>
    <b v="1"/>
    <s v="theater/plays"/>
    <n v="1.5443"/>
    <n v="29.62758620689655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m/>
    <n v="1472498042"/>
    <x v="520"/>
    <b v="1"/>
    <n v="21"/>
    <b v="1"/>
    <s v="theater/plays"/>
    <n v="1.0740000000000001"/>
    <n v="747.85714285714289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m/>
    <n v="1454259272"/>
    <x v="520"/>
    <b v="1"/>
    <n v="286"/>
    <b v="1"/>
    <s v="theater/plays"/>
    <n v="1.0132258064516129"/>
    <n v="6.311188811188810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m/>
    <n v="1421183271"/>
    <x v="520"/>
    <b v="1"/>
    <n v="12"/>
    <b v="1"/>
    <s v="theater/plays"/>
    <n v="1.0027777777777778"/>
    <n v="438.1666666666666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m/>
    <n v="1456526879"/>
    <x v="520"/>
    <b v="1"/>
    <n v="100"/>
    <b v="1"/>
    <s v="theater/plays"/>
    <n v="1.1684444444444444"/>
    <n v="54.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m/>
    <n v="1413735806"/>
    <x v="520"/>
    <b v="1"/>
    <n v="100"/>
    <b v="1"/>
    <s v="theater/plays"/>
    <n v="1.0860000000000001"/>
    <n v="25.8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m/>
    <n v="1430425303"/>
    <x v="520"/>
    <b v="1"/>
    <n v="34"/>
    <b v="1"/>
    <s v="theater/plays"/>
    <n v="1.034"/>
    <n v="194.9411764705882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m/>
    <n v="1456885659"/>
    <x v="520"/>
    <b v="0"/>
    <n v="63"/>
    <b v="1"/>
    <s v="theater/plays"/>
    <n v="1.1427586206896552"/>
    <n v="32.69841269841269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m/>
    <n v="1430158198"/>
    <x v="520"/>
    <b v="0"/>
    <n v="30"/>
    <b v="1"/>
    <s v="theater/plays"/>
    <n v="1.03"/>
    <n v="202.6666666666666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m/>
    <n v="1438561705"/>
    <x v="520"/>
    <b v="0"/>
    <n v="47"/>
    <b v="1"/>
    <s v="theater/plays"/>
    <n v="1.216"/>
    <n v="677.03191489361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m/>
    <n v="1458103188"/>
    <x v="520"/>
    <b v="0"/>
    <n v="237"/>
    <b v="1"/>
    <s v="theater/plays"/>
    <n v="1.026467741935484"/>
    <n v="3.535864978902953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m/>
    <n v="1452448298"/>
    <x v="520"/>
    <b v="0"/>
    <n v="47"/>
    <b v="1"/>
    <s v="theater/plays"/>
    <n v="1.0475000000000001"/>
    <n v="64.851063829787236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m/>
    <n v="1452546853"/>
    <x v="520"/>
    <b v="0"/>
    <n v="15"/>
    <b v="1"/>
    <s v="theater/plays"/>
    <n v="1.016"/>
    <n v="373.6"/>
    <x v="1"/>
    <s v="plays"/>
  </r>
  <r>
    <n v="3285"/>
    <s v="By Morning"/>
    <s v="A new play by Matthew Gasda"/>
    <n v="4999"/>
    <n v="5604"/>
    <x v="0"/>
    <s v="US"/>
    <s v="USD"/>
    <n v="1488258000"/>
    <m/>
    <n v="1485556626"/>
    <x v="520"/>
    <b v="0"/>
    <n v="81"/>
    <b v="1"/>
    <s v="theater/plays"/>
    <n v="1.1210242048409682"/>
    <n v="188.4567901234567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m/>
    <n v="1468699782"/>
    <x v="520"/>
    <b v="0"/>
    <n v="122"/>
    <b v="1"/>
    <s v="theater/plays"/>
    <n v="1.0176666666666667"/>
    <n v="20.49180327868852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m/>
    <n v="1446573628"/>
    <x v="520"/>
    <b v="0"/>
    <n v="34"/>
    <b v="1"/>
    <s v="theater/plays"/>
    <n v="1"/>
    <n v="294.8967647058823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m/>
    <n v="1463337315"/>
    <x v="520"/>
    <b v="0"/>
    <n v="207"/>
    <b v="1"/>
    <s v="theater/plays"/>
    <n v="1.0026489999999999"/>
    <n v="3.213574879227053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m/>
    <n v="1485161402"/>
    <x v="520"/>
    <b v="0"/>
    <n v="25"/>
    <b v="1"/>
    <s v="theater/plays"/>
    <n v="1.3304200000000002"/>
    <n v="96.9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m/>
    <n v="1486642891"/>
    <x v="520"/>
    <b v="0"/>
    <n v="72"/>
    <b v="1"/>
    <s v="theater/plays"/>
    <n v="1.212"/>
    <n v="7.9166666666666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m/>
    <n v="1439743900"/>
    <x v="520"/>
    <b v="0"/>
    <n v="14"/>
    <b v="1"/>
    <s v="theater/plays"/>
    <n v="1.1399999999999999"/>
    <n v="20.64285714285714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m/>
    <n v="1444069748"/>
    <x v="520"/>
    <b v="0"/>
    <n v="15"/>
    <b v="1"/>
    <s v="theater/plays"/>
    <n v="2.8613861386138613"/>
    <n v="511.3333333333333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m/>
    <n v="1486030352"/>
    <x v="520"/>
    <b v="0"/>
    <n v="91"/>
    <b v="1"/>
    <s v="theater/plays"/>
    <n v="1.7044444444444444"/>
    <n v="7.80219780219780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m/>
    <n v="1431867554"/>
    <x v="520"/>
    <b v="0"/>
    <n v="24"/>
    <b v="1"/>
    <s v="theater/plays"/>
    <n v="1.1833333333333333"/>
    <n v="30.000416666666666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m/>
    <n v="1472294229"/>
    <x v="520"/>
    <b v="0"/>
    <n v="27"/>
    <b v="1"/>
    <s v="theater/plays"/>
    <n v="1.0285857142857142"/>
    <n v="80.037037037037038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m/>
    <n v="1446401372"/>
    <x v="520"/>
    <b v="0"/>
    <n v="47"/>
    <b v="1"/>
    <s v="theater/plays"/>
    <n v="1.4406666666666668"/>
    <n v="117.106382978723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m/>
    <n v="1436380256"/>
    <x v="520"/>
    <b v="0"/>
    <n v="44"/>
    <b v="1"/>
    <s v="theater/plays"/>
    <n v="1.0007272727272727"/>
    <n v="231.2045454545454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m/>
    <n v="1440370768"/>
    <x v="520"/>
    <b v="0"/>
    <n v="72"/>
    <b v="1"/>
    <s v="theater/plays"/>
    <n v="1.0173000000000001"/>
    <n v="48.416666666666664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m/>
    <n v="1442268063"/>
    <x v="520"/>
    <b v="0"/>
    <n v="63"/>
    <b v="1"/>
    <s v="theater/plays"/>
    <n v="1.1619999999999999"/>
    <n v="64.84126984126983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m/>
    <n v="1428515462"/>
    <x v="520"/>
    <b v="0"/>
    <n v="88"/>
    <b v="1"/>
    <s v="theater/plays"/>
    <n v="1.3616666666666666"/>
    <n v="45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m/>
    <n v="1466185176"/>
    <x v="520"/>
    <b v="0"/>
    <n v="70"/>
    <b v="1"/>
    <s v="theater/plays"/>
    <n v="1.3346666666666667"/>
    <n v="124.07142857142857"/>
    <x v="1"/>
    <s v="plays"/>
  </r>
  <r>
    <n v="3302"/>
    <s v="El muro de BorÃ­s KiÃ©n"/>
    <s v="FilosofÃ­a de los anÃ³nimos"/>
    <n v="8400"/>
    <n v="8685"/>
    <x v="0"/>
    <s v="ES"/>
    <s v="EUR"/>
    <n v="1481099176"/>
    <m/>
    <n v="1478507176"/>
    <x v="520"/>
    <b v="0"/>
    <n v="50"/>
    <b v="1"/>
    <s v="theater/plays"/>
    <n v="1.0339285714285715"/>
    <n v="41.7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m/>
    <n v="1424533084"/>
    <x v="520"/>
    <b v="0"/>
    <n v="35"/>
    <b v="1"/>
    <s v="theater/plays"/>
    <n v="1.1588888888888889"/>
    <n v="447.9285714285714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m/>
    <n v="1479826752"/>
    <x v="520"/>
    <b v="0"/>
    <n v="175"/>
    <b v="1"/>
    <s v="theater/plays"/>
    <n v="1.0451666666666666"/>
    <n v="23.3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m/>
    <n v="1435782748"/>
    <x v="520"/>
    <b v="0"/>
    <n v="20"/>
    <b v="1"/>
    <s v="theater/plays"/>
    <n v="1.0202500000000001"/>
    <n v="131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m/>
    <n v="1462252542"/>
    <x v="520"/>
    <b v="0"/>
    <n v="54"/>
    <b v="1"/>
    <s v="theater/plays"/>
    <n v="1.7533333333333334"/>
    <n v="19.75555555555555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m/>
    <n v="1460683339"/>
    <x v="520"/>
    <b v="0"/>
    <n v="20"/>
    <b v="1"/>
    <s v="theater/plays"/>
    <n v="1.0668"/>
    <n v="21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m/>
    <n v="1458766965"/>
    <x v="520"/>
    <b v="0"/>
    <n v="57"/>
    <b v="1"/>
    <s v="theater/plays"/>
    <n v="1.2228571428571429"/>
    <n v="9.789473684210525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m/>
    <n v="1473953778"/>
    <x v="520"/>
    <b v="0"/>
    <n v="31"/>
    <b v="1"/>
    <s v="theater/plays"/>
    <n v="1.5942857142857143"/>
    <n v="209.83870967741936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m/>
    <n v="1441577825"/>
    <x v="520"/>
    <b v="0"/>
    <n v="31"/>
    <b v="1"/>
    <s v="theater/plays"/>
    <n v="1.0007692307692309"/>
    <n v="88.5806451612903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m/>
    <n v="1442473210"/>
    <x v="520"/>
    <b v="0"/>
    <n v="45"/>
    <b v="1"/>
    <s v="theater/plays"/>
    <n v="1.0984"/>
    <n v="55.57777777777777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m/>
    <n v="1477077946"/>
    <x v="520"/>
    <b v="0"/>
    <n v="41"/>
    <b v="1"/>
    <s v="theater/plays"/>
    <n v="1.0004"/>
    <n v="56.609756097560975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m/>
    <n v="1452664317"/>
    <x v="520"/>
    <b v="0"/>
    <n v="29"/>
    <b v="1"/>
    <s v="theater/plays"/>
    <n v="1.1605000000000001"/>
    <n v="58.13793103448276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m/>
    <n v="1428733511"/>
    <x v="520"/>
    <b v="0"/>
    <n v="58"/>
    <b v="1"/>
    <s v="theater/plays"/>
    <n v="2.1074999999999999"/>
    <n v="75.862068965517238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m/>
    <n v="1459927041"/>
    <x v="520"/>
    <b v="0"/>
    <n v="89"/>
    <b v="1"/>
    <s v="theater/plays"/>
    <n v="1.1000000000000001"/>
    <n v="131.9907865168539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m/>
    <n v="1404680075"/>
    <x v="520"/>
    <b v="0"/>
    <n v="125"/>
    <b v="1"/>
    <s v="theater/plays"/>
    <n v="1.0008673425918038"/>
    <n v="8.9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m/>
    <n v="1462755424"/>
    <x v="520"/>
    <b v="0"/>
    <n v="18"/>
    <b v="1"/>
    <s v="theater/plays"/>
    <n v="1.0619047619047619"/>
    <n v="139.5555555555555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m/>
    <n v="1456902893"/>
    <x v="520"/>
    <b v="0"/>
    <n v="32"/>
    <b v="1"/>
    <s v="theater/plays"/>
    <n v="1.256"/>
    <n v="16.8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m/>
    <n v="1418824986"/>
    <x v="520"/>
    <b v="0"/>
    <n v="16"/>
    <b v="1"/>
    <s v="theater/plays"/>
    <n v="1.08"/>
    <n v="157.81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m/>
    <n v="1463965557"/>
    <x v="520"/>
    <b v="0"/>
    <n v="38"/>
    <b v="1"/>
    <s v="theater/plays"/>
    <n v="1.01"/>
    <n v="14.13157894736842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m/>
    <n v="1412216665"/>
    <x v="520"/>
    <b v="0"/>
    <n v="15"/>
    <b v="1"/>
    <s v="theater/plays"/>
    <n v="1.0740000000000001"/>
    <n v="223.33333333333334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m/>
    <n v="1464653696"/>
    <x v="520"/>
    <b v="0"/>
    <n v="23"/>
    <b v="1"/>
    <s v="theater/plays"/>
    <n v="1.0151515151515151"/>
    <n v="54.73913043478260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m/>
    <n v="1472201208"/>
    <x v="520"/>
    <b v="0"/>
    <n v="49"/>
    <b v="1"/>
    <s v="theater/plays"/>
    <n v="1.2589999999999999"/>
    <n v="31.12244897959183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m/>
    <n v="1463925590"/>
    <x v="520"/>
    <b v="0"/>
    <n v="10"/>
    <b v="1"/>
    <s v="theater/plays"/>
    <n v="1.0166666666666666"/>
    <n v="4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m/>
    <n v="1425235877"/>
    <x v="520"/>
    <b v="0"/>
    <n v="15"/>
    <b v="1"/>
    <s v="theater/plays"/>
    <n v="1.125"/>
    <n v="540.66666666666663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m/>
    <n v="1423242505"/>
    <x v="520"/>
    <b v="0"/>
    <n v="57"/>
    <b v="1"/>
    <s v="theater/plays"/>
    <n v="1.0137499999999999"/>
    <n v="14.210526315789474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m/>
    <n v="1460105966"/>
    <x v="520"/>
    <b v="0"/>
    <n v="33"/>
    <b v="1"/>
    <s v="theater/plays"/>
    <n v="1.0125"/>
    <n v="79.84848484848484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m/>
    <n v="1404308883"/>
    <x v="520"/>
    <b v="0"/>
    <n v="9"/>
    <b v="1"/>
    <s v="theater/plays"/>
    <n v="1.4638888888888888"/>
    <n v="129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m/>
    <n v="1405583108"/>
    <x v="520"/>
    <b v="0"/>
    <n v="26"/>
    <b v="1"/>
    <s v="theater/plays"/>
    <n v="1.1679999999999999"/>
    <n v="61.30769230769230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m/>
    <n v="1425331068"/>
    <x v="520"/>
    <b v="0"/>
    <n v="69"/>
    <b v="1"/>
    <s v="theater/plays"/>
    <n v="1.0626666666666666"/>
    <n v="75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m/>
    <n v="1441125886"/>
    <x v="520"/>
    <b v="0"/>
    <n v="65"/>
    <b v="1"/>
    <s v="theater/plays"/>
    <n v="1.0451999999999999"/>
    <n v="92.307692307692307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m/>
    <n v="1403210330"/>
    <x v="520"/>
    <b v="0"/>
    <n v="83"/>
    <b v="1"/>
    <s v="theater/plays"/>
    <n v="1"/>
    <n v="44.09638554216867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m/>
    <n v="1432484080"/>
    <x v="520"/>
    <b v="0"/>
    <n v="111"/>
    <b v="1"/>
    <s v="theater/plays"/>
    <n v="1.0457142857142858"/>
    <n v="48.34234234234234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m/>
    <n v="1435667422"/>
    <x v="520"/>
    <b v="0"/>
    <n v="46"/>
    <b v="1"/>
    <s v="theater/plays"/>
    <n v="1.3862051149573753"/>
    <n v="109.0434782608695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m/>
    <n v="1404749446"/>
    <x v="520"/>
    <b v="0"/>
    <n v="63"/>
    <b v="1"/>
    <s v="theater/plays"/>
    <n v="1.0032000000000001"/>
    <n v="3.9682539682539684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m/>
    <n v="1457429646"/>
    <x v="520"/>
    <b v="0"/>
    <n v="9"/>
    <b v="1"/>
    <s v="theater/plays"/>
    <n v="1"/>
    <n v="306.1111111111110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m/>
    <n v="1411109167"/>
    <x v="520"/>
    <b v="0"/>
    <n v="34"/>
    <b v="1"/>
    <s v="theater/plays"/>
    <n v="1.1020000000000001"/>
    <n v="450.7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m/>
    <n v="1486129680"/>
    <x v="520"/>
    <b v="0"/>
    <n v="112"/>
    <b v="1"/>
    <s v="theater/plays"/>
    <n v="1.0218"/>
    <n v="74.53571428571429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m/>
    <n v="1467129518"/>
    <x v="520"/>
    <b v="0"/>
    <n v="47"/>
    <b v="1"/>
    <s v="theater/plays"/>
    <n v="1.0435000000000001"/>
    <n v="88.19148936170212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m/>
    <n v="1478906554"/>
    <x v="520"/>
    <b v="0"/>
    <n v="38"/>
    <b v="1"/>
    <s v="theater/plays"/>
    <n v="1.3816666666666666"/>
    <n v="88.1578947368421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m/>
    <n v="1463771421"/>
    <x v="520"/>
    <b v="0"/>
    <n v="28"/>
    <b v="1"/>
    <s v="theater/plays"/>
    <n v="1"/>
    <n v="217.8571428571428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m/>
    <n v="1425020810"/>
    <x v="520"/>
    <b v="0"/>
    <n v="78"/>
    <b v="1"/>
    <s v="theater/plays"/>
    <n v="1.0166666666666666"/>
    <n v="15.384615384615385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m/>
    <n v="1458770384"/>
    <x v="520"/>
    <b v="0"/>
    <n v="23"/>
    <b v="1"/>
    <s v="theater/plays"/>
    <n v="1.7142857142857142"/>
    <n v="198.4782608695652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m/>
    <n v="1406782093"/>
    <x v="520"/>
    <b v="0"/>
    <n v="40"/>
    <b v="1"/>
    <s v="theater/plays"/>
    <n v="1.0144444444444445"/>
    <n v="16.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m/>
    <n v="1424226768"/>
    <x v="520"/>
    <b v="0"/>
    <n v="13"/>
    <b v="1"/>
    <s v="theater/plays"/>
    <n v="1.3"/>
    <n v="126.9230769230769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m/>
    <n v="1424306110"/>
    <x v="520"/>
    <b v="0"/>
    <n v="18"/>
    <b v="1"/>
    <s v="theater/plays"/>
    <n v="1.1000000000000001"/>
    <n v="132.72222222222223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m/>
    <n v="1461503654"/>
    <x v="520"/>
    <b v="0"/>
    <n v="22"/>
    <b v="1"/>
    <s v="theater/plays"/>
    <n v="1.1944999999999999"/>
    <n v="250.7272727272727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m/>
    <n v="1459949080"/>
    <x v="520"/>
    <b v="0"/>
    <n v="79"/>
    <b v="1"/>
    <s v="theater/plays"/>
    <n v="1.002909090909091"/>
    <n v="19.41772151898734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m/>
    <n v="1463971172"/>
    <x v="520"/>
    <b v="0"/>
    <n v="14"/>
    <b v="1"/>
    <s v="theater/plays"/>
    <n v="1.534"/>
    <n v="261.0714285714285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m/>
    <n v="1445791811"/>
    <x v="520"/>
    <b v="0"/>
    <n v="51"/>
    <b v="1"/>
    <s v="theater/plays"/>
    <n v="1.0442857142857143"/>
    <n v="99.11764705882353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m/>
    <n v="1402910965"/>
    <x v="520"/>
    <b v="0"/>
    <n v="54"/>
    <b v="1"/>
    <s v="theater/plays"/>
    <n v="1.0109999999999999"/>
    <n v="99.555555555555557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m/>
    <n v="1462492178"/>
    <x v="520"/>
    <b v="0"/>
    <n v="70"/>
    <b v="1"/>
    <s v="theater/plays"/>
    <n v="1.0751999999999999"/>
    <n v="22.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m/>
    <n v="1461061350"/>
    <x v="520"/>
    <b v="0"/>
    <n v="44"/>
    <b v="1"/>
    <s v="theater/plays"/>
    <n v="3.15"/>
    <n v="6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m/>
    <n v="1443029206"/>
    <x v="520"/>
    <b v="0"/>
    <n v="55"/>
    <b v="1"/>
    <s v="theater/plays"/>
    <n v="1.0193333333333334"/>
    <n v="40.18181818181818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m/>
    <n v="1461941527"/>
    <x v="520"/>
    <b v="0"/>
    <n v="15"/>
    <b v="1"/>
    <s v="theater/plays"/>
    <n v="1.2628571428571429"/>
    <n v="101.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m/>
    <n v="1466019272"/>
    <x v="520"/>
    <b v="0"/>
    <n v="27"/>
    <b v="1"/>
    <s v="theater/plays"/>
    <n v="1.014"/>
    <n v="74.8148148148148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m/>
    <n v="1404295310"/>
    <x v="520"/>
    <b v="0"/>
    <n v="21"/>
    <b v="1"/>
    <s v="theater/plays"/>
    <n v="1.01"/>
    <n v="490.42857142857144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m/>
    <n v="1413790079"/>
    <x v="520"/>
    <b v="0"/>
    <n v="162"/>
    <b v="1"/>
    <s v="theater/plays"/>
    <n v="1.0299"/>
    <n v="26.23456790123456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m/>
    <n v="1484097734"/>
    <x v="520"/>
    <b v="0"/>
    <n v="23"/>
    <b v="1"/>
    <s v="theater/plays"/>
    <n v="1.0625"/>
    <n v="396.69565217391306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m/>
    <n v="1479866343"/>
    <x v="520"/>
    <b v="0"/>
    <n v="72"/>
    <b v="1"/>
    <s v="theater/plays"/>
    <n v="1.0137777777777779"/>
    <n v="78.79166666666667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m/>
    <n v="1408062990"/>
    <x v="520"/>
    <b v="0"/>
    <n v="68"/>
    <b v="1"/>
    <s v="theater/plays"/>
    <n v="1.1346000000000001"/>
    <n v="16.0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m/>
    <n v="1424484717"/>
    <x v="520"/>
    <b v="0"/>
    <n v="20"/>
    <b v="1"/>
    <s v="theater/plays"/>
    <n v="2.1800000000000002"/>
    <n v="393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m/>
    <n v="1406831445"/>
    <x v="520"/>
    <b v="0"/>
    <n v="26"/>
    <b v="1"/>
    <s v="theater/plays"/>
    <n v="1.0141935483870967"/>
    <n v="122.2307692307692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m/>
    <n v="1456183649"/>
    <x v="520"/>
    <b v="0"/>
    <n v="72"/>
    <b v="1"/>
    <s v="theater/plays"/>
    <n v="1.0593333333333332"/>
    <n v="36.1111111111111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m/>
    <n v="1447381592"/>
    <x v="520"/>
    <b v="0"/>
    <n v="3"/>
    <b v="1"/>
    <s v="theater/plays"/>
    <n v="1.04"/>
    <n v="368.3333333333333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m/>
    <n v="1428889037"/>
    <x v="520"/>
    <b v="0"/>
    <n v="18"/>
    <b v="1"/>
    <s v="theater/plays"/>
    <n v="2.21"/>
    <n v="49.44444444444444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m/>
    <n v="1436307894"/>
    <x v="520"/>
    <b v="0"/>
    <n v="30"/>
    <b v="1"/>
    <s v="theater/plays"/>
    <n v="1.1866666666666668"/>
    <n v="34.8666666666666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m/>
    <n v="1416977259"/>
    <x v="520"/>
    <b v="0"/>
    <n v="23"/>
    <b v="1"/>
    <s v="theater/plays"/>
    <n v="1.046"/>
    <n v="225.8695652173913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m/>
    <n v="1479257980"/>
    <x v="520"/>
    <b v="0"/>
    <n v="54"/>
    <b v="1"/>
    <s v="theater/plays"/>
    <n v="1.0389999999999999"/>
    <n v="32.70370370370370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m/>
    <n v="1479283285"/>
    <x v="520"/>
    <b v="0"/>
    <n v="26"/>
    <b v="1"/>
    <s v="theater/plays"/>
    <n v="1.1773333333333333"/>
    <n v="10.65384615384615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m/>
    <n v="1446670765"/>
    <x v="520"/>
    <b v="0"/>
    <n v="9"/>
    <b v="1"/>
    <s v="theater/plays"/>
    <n v="1.385"/>
    <n v="11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m/>
    <n v="1407157756"/>
    <x v="520"/>
    <b v="0"/>
    <n v="27"/>
    <b v="1"/>
    <s v="theater/plays"/>
    <n v="1.0349999999999999"/>
    <n v="74.25925925925925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m/>
    <n v="1435177840"/>
    <x v="520"/>
    <b v="0"/>
    <n v="30"/>
    <b v="1"/>
    <s v="theater/plays"/>
    <n v="1.0024999999999999"/>
    <n v="124.3333333333333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m/>
    <n v="1443461616"/>
    <x v="520"/>
    <b v="0"/>
    <n v="52"/>
    <b v="1"/>
    <s v="theater/plays"/>
    <n v="1.0657142857142856"/>
    <n v="57.69230769230769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m/>
    <n v="1399387173"/>
    <x v="520"/>
    <b v="0"/>
    <n v="17"/>
    <b v="1"/>
    <s v="theater/plays"/>
    <n v="1"/>
    <n v="470.64705882352939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m/>
    <n v="1424796594"/>
    <x v="520"/>
    <b v="0"/>
    <n v="19"/>
    <b v="1"/>
    <s v="theater/plays"/>
    <n v="1.0001249999999999"/>
    <n v="425.473684210526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m/>
    <n v="1424280899"/>
    <x v="520"/>
    <b v="0"/>
    <n v="77"/>
    <b v="1"/>
    <s v="theater/plays"/>
    <n v="1.0105"/>
    <n v="7.6883116883116882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m/>
    <n v="1407400306"/>
    <x v="520"/>
    <b v="0"/>
    <n v="21"/>
    <b v="1"/>
    <s v="theater/plays"/>
    <n v="1.0763636363636364"/>
    <n v="98.71428571428570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m/>
    <n v="1439122800"/>
    <x v="520"/>
    <b v="0"/>
    <n v="38"/>
    <b v="1"/>
    <s v="theater/plays"/>
    <n v="1.0365"/>
    <n v="82.44736842105263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m/>
    <n v="1414277578"/>
    <x v="520"/>
    <b v="0"/>
    <n v="28"/>
    <b v="1"/>
    <s v="theater/plays"/>
    <n v="1.0443333333333333"/>
    <n v="146.071428571428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m/>
    <n v="1423455983"/>
    <x v="520"/>
    <b v="0"/>
    <n v="48"/>
    <b v="1"/>
    <s v="theater/plays"/>
    <n v="1.0225"/>
    <n v="73.45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m/>
    <n v="1467973256"/>
    <x v="520"/>
    <b v="0"/>
    <n v="46"/>
    <b v="1"/>
    <s v="theater/plays"/>
    <n v="1.0074285714285713"/>
    <n v="42.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m/>
    <n v="1464979620"/>
    <x v="520"/>
    <b v="0"/>
    <n v="30"/>
    <b v="1"/>
    <s v="theater/plays"/>
    <n v="1.1171428571428572"/>
    <n v="200.02199999999999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m/>
    <n v="1444874768"/>
    <x v="520"/>
    <b v="0"/>
    <n v="64"/>
    <b v="1"/>
    <s v="theater/plays"/>
    <n v="1.0001100000000001"/>
    <n v="31.2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m/>
    <n v="1415652552"/>
    <x v="520"/>
    <b v="0"/>
    <n v="15"/>
    <b v="1"/>
    <s v="theater/plays"/>
    <n v="1"/>
    <n v="14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m/>
    <n v="1415028506"/>
    <x v="520"/>
    <b v="0"/>
    <n v="41"/>
    <b v="1"/>
    <s v="theater/plays"/>
    <n v="1.05"/>
    <n v="85.51219512195122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m/>
    <n v="1415125088"/>
    <x v="520"/>
    <b v="0"/>
    <n v="35"/>
    <b v="1"/>
    <s v="theater/plays"/>
    <n v="1.1686666666666667"/>
    <n v="44.48571428571428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m/>
    <n v="1432033441"/>
    <x v="520"/>
    <b v="0"/>
    <n v="45"/>
    <b v="1"/>
    <s v="theater/plays"/>
    <n v="1.038"/>
    <n v="254.4444444444444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m/>
    <n v="1462368682"/>
    <x v="520"/>
    <b v="0"/>
    <n v="62"/>
    <b v="1"/>
    <s v="theater/plays"/>
    <n v="1.145"/>
    <n v="24.77419354838709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m/>
    <n v="1403721345"/>
    <x v="520"/>
    <b v="0"/>
    <n v="22"/>
    <b v="1"/>
    <s v="theater/plays"/>
    <n v="1.024"/>
    <n v="50.68181818181818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m/>
    <n v="1404997548"/>
    <x v="520"/>
    <b v="0"/>
    <n v="18"/>
    <b v="1"/>
    <s v="theater/plays"/>
    <n v="2.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m/>
    <n v="1458245855"/>
    <x v="520"/>
    <b v="0"/>
    <n v="12"/>
    <b v="1"/>
    <s v="theater/plays"/>
    <n v="1"/>
    <n v="132.2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m/>
    <n v="1413065230"/>
    <x v="520"/>
    <b v="0"/>
    <n v="44"/>
    <b v="1"/>
    <s v="theater/plays"/>
    <n v="1.0580000000000001"/>
    <n v="17.79545454545454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m/>
    <n v="1403878645"/>
    <x v="520"/>
    <b v="0"/>
    <n v="27"/>
    <b v="1"/>
    <s v="theater/plays"/>
    <n v="1.4236363636363636"/>
    <n v="34.074074074074076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m/>
    <n v="1431795944"/>
    <x v="520"/>
    <b v="0"/>
    <n v="38"/>
    <b v="1"/>
    <s v="theater/plays"/>
    <n v="1.84"/>
    <n v="41.184210526315788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m/>
    <n v="1399286589"/>
    <x v="520"/>
    <b v="0"/>
    <n v="28"/>
    <b v="1"/>
    <s v="theater/plays"/>
    <n v="1.0433333333333332"/>
    <n v="1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m/>
    <n v="1452338929"/>
    <x v="520"/>
    <b v="0"/>
    <n v="24"/>
    <b v="1"/>
    <s v="theater/plays"/>
    <n v="1.1200000000000001"/>
    <n v="185.1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m/>
    <n v="1414605776"/>
    <x v="520"/>
    <b v="0"/>
    <n v="65"/>
    <b v="1"/>
    <s v="theater/plays"/>
    <n v="1.1107499999999999"/>
    <n v="19.15384615384615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m/>
    <n v="1421964325"/>
    <x v="520"/>
    <b v="0"/>
    <n v="46"/>
    <b v="1"/>
    <s v="theater/plays"/>
    <n v="1.0375000000000001"/>
    <n v="218.2826086956521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m/>
    <n v="1405378414"/>
    <x v="520"/>
    <b v="0"/>
    <n v="85"/>
    <b v="1"/>
    <s v="theater/plays"/>
    <n v="1.0041"/>
    <n v="34.75294117647058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m/>
    <n v="1436376146"/>
    <x v="520"/>
    <b v="0"/>
    <n v="66"/>
    <b v="1"/>
    <s v="theater/plays"/>
    <n v="1.0186206896551724"/>
    <n v="249.46969696969697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m/>
    <n v="1444747843"/>
    <x v="520"/>
    <b v="0"/>
    <n v="165"/>
    <b v="1"/>
    <s v="theater/plays"/>
    <n v="1.0976666666666666"/>
    <n v="12.12121212121212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m/>
    <n v="1432638324"/>
    <x v="520"/>
    <b v="0"/>
    <n v="17"/>
    <b v="1"/>
    <s v="theater/plays"/>
    <n v="1"/>
    <n v="35.88235294117647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m/>
    <n v="1432814702"/>
    <x v="520"/>
    <b v="0"/>
    <n v="3"/>
    <b v="1"/>
    <s v="theater/plays"/>
    <n v="1.22"/>
    <n v="160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m/>
    <n v="1455063886"/>
    <x v="520"/>
    <b v="0"/>
    <n v="17"/>
    <b v="1"/>
    <s v="theater/plays"/>
    <n v="1.3757142857142857"/>
    <n v="590.0588235294117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m/>
    <n v="1401623376"/>
    <x v="520"/>
    <b v="0"/>
    <n v="91"/>
    <b v="1"/>
    <s v="theater/plays"/>
    <n v="1.0031000000000001"/>
    <n v="23.53846153846154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m/>
    <n v="1402049289"/>
    <x v="520"/>
    <b v="0"/>
    <n v="67"/>
    <b v="1"/>
    <s v="theater/plays"/>
    <n v="1.071"/>
    <n v="15.74626865671641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m/>
    <n v="1403135304"/>
    <x v="520"/>
    <b v="0"/>
    <n v="18"/>
    <b v="1"/>
    <s v="theater/plays"/>
    <n v="2.11"/>
    <n v="34.333333333333336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m/>
    <n v="1466710358"/>
    <x v="520"/>
    <b v="0"/>
    <n v="21"/>
    <b v="1"/>
    <s v="theater/plays"/>
    <n v="1.236"/>
    <n v="15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m/>
    <n v="1462841990"/>
    <x v="520"/>
    <b v="0"/>
    <n v="40"/>
    <b v="1"/>
    <s v="theater/plays"/>
    <n v="1.085"/>
    <n v="388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m/>
    <n v="1442536372"/>
    <x v="520"/>
    <b v="0"/>
    <n v="78"/>
    <b v="1"/>
    <s v="theater/plays"/>
    <n v="1.0356666666666667"/>
    <n v="38.4615384615384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m/>
    <n v="1409266862"/>
    <x v="520"/>
    <b v="0"/>
    <n v="26"/>
    <b v="1"/>
    <s v="theater/plays"/>
    <n v="1"/>
    <n v="2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m/>
    <n v="1424280938"/>
    <x v="520"/>
    <b v="0"/>
    <n v="14"/>
    <b v="1"/>
    <s v="theater/plays"/>
    <n v="1.3"/>
    <n v="221.7857142857142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m/>
    <n v="1478030325"/>
    <x v="520"/>
    <b v="0"/>
    <n v="44"/>
    <b v="1"/>
    <s v="theater/plays"/>
    <n v="1.0349999999999999"/>
    <n v="4.5454545454545459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m/>
    <n v="1459999656"/>
    <x v="520"/>
    <b v="0"/>
    <n v="9"/>
    <b v="1"/>
    <s v="theater/plays"/>
    <n v="1"/>
    <n v="531.55555555555554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m/>
    <n v="1427363645"/>
    <x v="520"/>
    <b v="0"/>
    <n v="30"/>
    <b v="1"/>
    <s v="theater/plays"/>
    <n v="1.196"/>
    <n v="56.667000000000002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m/>
    <n v="1410558948"/>
    <x v="520"/>
    <b v="0"/>
    <n v="45"/>
    <b v="1"/>
    <s v="theater/plays"/>
    <n v="1.0000058823529412"/>
    <n v="89.66666666666667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m/>
    <n v="1398283307"/>
    <x v="520"/>
    <b v="0"/>
    <n v="56"/>
    <b v="1"/>
    <s v="theater/plays"/>
    <n v="1.00875"/>
    <n v="52.321428571428569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m/>
    <n v="1458416585"/>
    <x v="520"/>
    <b v="0"/>
    <n v="46"/>
    <b v="1"/>
    <s v="theater/plays"/>
    <n v="1.0654545454545454"/>
    <n v="2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m/>
    <n v="1454638202"/>
    <x v="520"/>
    <b v="0"/>
    <n v="34"/>
    <b v="1"/>
    <s v="theater/plays"/>
    <n v="1.38"/>
    <n v="297.5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m/>
    <n v="1422903563"/>
    <x v="520"/>
    <b v="0"/>
    <n v="98"/>
    <b v="1"/>
    <s v="theater/plays"/>
    <n v="1.0115000000000001"/>
    <n v="33.3979591836734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m/>
    <n v="1447594176"/>
    <x v="520"/>
    <b v="0"/>
    <n v="46"/>
    <b v="1"/>
    <s v="theater/plays"/>
    <n v="1.091"/>
    <n v="7.608695652173913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m/>
    <n v="1427320341"/>
    <x v="520"/>
    <b v="0"/>
    <n v="10"/>
    <b v="1"/>
    <s v="theater/plays"/>
    <n v="1.4"/>
    <n v="621.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m/>
    <n v="1421252084"/>
    <x v="520"/>
    <b v="0"/>
    <n v="76"/>
    <b v="1"/>
    <s v="theater/plays"/>
    <n v="1.0358333333333334"/>
    <n v="406.4618421052631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m/>
    <n v="1409669336"/>
    <x v="520"/>
    <b v="0"/>
    <n v="104"/>
    <b v="1"/>
    <s v="theater/plays"/>
    <n v="1.0297033333333332"/>
    <n v="38.99038461538461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m/>
    <n v="1409620903"/>
    <x v="520"/>
    <b v="0"/>
    <n v="87"/>
    <b v="1"/>
    <s v="theater/plays"/>
    <n v="1.0813333333333333"/>
    <n v="17.241379310344829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m/>
    <n v="1401722952"/>
    <x v="520"/>
    <b v="0"/>
    <n v="29"/>
    <b v="1"/>
    <s v="theater/plays"/>
    <n v="1"/>
    <n v="70.862068965517238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m/>
    <n v="1422983847"/>
    <x v="520"/>
    <b v="0"/>
    <n v="51"/>
    <b v="1"/>
    <s v="theater/plays"/>
    <n v="1.0275000000000001"/>
    <n v="3.823529411764706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m/>
    <n v="1476837061"/>
    <x v="520"/>
    <b v="0"/>
    <n v="12"/>
    <b v="1"/>
    <s v="theater/plays"/>
    <n v="1.3"/>
    <n v="180.9158333333333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m/>
    <n v="1404168101"/>
    <x v="520"/>
    <b v="0"/>
    <n v="72"/>
    <b v="1"/>
    <s v="theater/plays"/>
    <n v="1.08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m/>
    <n v="1405791153"/>
    <x v="520"/>
    <b v="0"/>
    <n v="21"/>
    <b v="1"/>
    <s v="theater/plays"/>
    <n v="1"/>
    <n v="104.4285714285714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m/>
    <n v="1452520614"/>
    <x v="520"/>
    <b v="0"/>
    <n v="42"/>
    <b v="1"/>
    <s v="theater/plays"/>
    <n v="1.0965"/>
    <n v="226.78571428571428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m/>
    <n v="1400290255"/>
    <x v="520"/>
    <b v="0"/>
    <n v="71"/>
    <b v="1"/>
    <s v="theater/plays"/>
    <n v="1.0026315789473683"/>
    <n v="148.66197183098592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m/>
    <n v="1402391269"/>
    <x v="520"/>
    <b v="0"/>
    <n v="168"/>
    <b v="1"/>
    <s v="theater/plays"/>
    <n v="1.0555000000000001"/>
    <n v="6.66666666666666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m/>
    <n v="1469112493"/>
    <x v="520"/>
    <b v="0"/>
    <n v="19"/>
    <b v="1"/>
    <s v="theater/plays"/>
    <n v="1.1200000000000001"/>
    <n v="278.6842105263157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m/>
    <n v="1406811593"/>
    <x v="520"/>
    <b v="0"/>
    <n v="37"/>
    <b v="1"/>
    <s v="theater/plays"/>
    <n v="1.0589999999999999"/>
    <n v="81.891891891891888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m/>
    <n v="1437411820"/>
    <x v="520"/>
    <b v="0"/>
    <n v="36"/>
    <b v="1"/>
    <s v="theater/plays"/>
    <n v="1.01"/>
    <n v="72.36111111111111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m/>
    <n v="1428358567"/>
    <x v="520"/>
    <b v="0"/>
    <n v="14"/>
    <b v="1"/>
    <s v="theater/plays"/>
    <n v="1.042"/>
    <n v="115.4385714285714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m/>
    <n v="1452030730"/>
    <x v="520"/>
    <b v="0"/>
    <n v="18"/>
    <b v="1"/>
    <s v="theater/plays"/>
    <n v="1.3467833333333334"/>
    <n v="292.2733333333333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m/>
    <n v="1403146628"/>
    <x v="520"/>
    <b v="0"/>
    <n v="82"/>
    <b v="1"/>
    <s v="theater/plays"/>
    <n v="1.052184"/>
    <n v="31.280487804878049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m/>
    <n v="1445077121"/>
    <x v="520"/>
    <b v="0"/>
    <n v="43"/>
    <b v="1"/>
    <s v="theater/plays"/>
    <n v="1.026"/>
    <n v="5.8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m/>
    <n v="1430424672"/>
    <x v="520"/>
    <b v="0"/>
    <n v="8"/>
    <b v="1"/>
    <s v="theater/plays"/>
    <n v="1"/>
    <n v="231.87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m/>
    <n v="1407674146"/>
    <x v="520"/>
    <b v="0"/>
    <n v="45"/>
    <b v="1"/>
    <s v="theater/plays"/>
    <n v="1.855"/>
    <n v="19.26666666666666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m/>
    <n v="1464677986"/>
    <x v="520"/>
    <b v="0"/>
    <n v="20"/>
    <b v="1"/>
    <s v="theater/plays"/>
    <n v="2.89"/>
    <n v="1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m/>
    <n v="1443185036"/>
    <x v="520"/>
    <b v="0"/>
    <n v="31"/>
    <b v="1"/>
    <s v="theater/plays"/>
    <n v="1"/>
    <n v="34.90322580645161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m/>
    <n v="1421092725"/>
    <x v="520"/>
    <b v="0"/>
    <n v="25"/>
    <b v="1"/>
    <s v="theater/plays"/>
    <n v="1.0820000000000001"/>
    <n v="43.12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m/>
    <n v="1454448012"/>
    <x v="520"/>
    <b v="0"/>
    <n v="14"/>
    <b v="1"/>
    <s v="theater/plays"/>
    <n v="1.0780000000000001"/>
    <n v="164.64285714285714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m/>
    <n v="1416192689"/>
    <x v="520"/>
    <b v="0"/>
    <n v="45"/>
    <b v="1"/>
    <s v="theater/plays"/>
    <n v="1.0976190476190477"/>
    <n v="30.33333333333333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m/>
    <n v="1465607738"/>
    <x v="520"/>
    <b v="0"/>
    <n v="20"/>
    <b v="1"/>
    <s v="theater/plays"/>
    <n v="1.70625"/>
    <n v="3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m/>
    <n v="1422809671"/>
    <x v="520"/>
    <b v="0"/>
    <n v="39"/>
    <b v="1"/>
    <s v="theater/plays"/>
    <n v="1.52"/>
    <n v="16.87179487179487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m/>
    <n v="1427304127"/>
    <x v="520"/>
    <b v="0"/>
    <n v="16"/>
    <b v="1"/>
    <s v="theater/plays"/>
    <n v="1.0123076923076924"/>
    <n v="95.7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m/>
    <n v="1404141626"/>
    <x v="520"/>
    <b v="0"/>
    <n v="37"/>
    <b v="1"/>
    <s v="theater/plays"/>
    <n v="1.532"/>
    <n v="10.40540540540540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m/>
    <n v="1465946956"/>
    <x v="520"/>
    <b v="0"/>
    <n v="14"/>
    <b v="1"/>
    <s v="theater/plays"/>
    <n v="1.2833333333333334"/>
    <n v="50.357142857142854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m/>
    <n v="1404233159"/>
    <x v="520"/>
    <b v="0"/>
    <n v="21"/>
    <b v="1"/>
    <s v="theater/plays"/>
    <n v="1.0071428571428571"/>
    <n v="479.28571428571428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m/>
    <n v="1473789627"/>
    <x v="520"/>
    <b v="0"/>
    <n v="69"/>
    <b v="1"/>
    <s v="theater/plays"/>
    <n v="1.0065"/>
    <n v="83.17391304347826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m/>
    <n v="1404190567"/>
    <x v="520"/>
    <b v="0"/>
    <n v="16"/>
    <b v="1"/>
    <s v="theater/plays"/>
    <n v="1.913"/>
    <n v="175.2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m/>
    <n v="1421081857"/>
    <x v="520"/>
    <b v="0"/>
    <n v="55"/>
    <b v="1"/>
    <s v="theater/plays"/>
    <n v="1.4019999999999999"/>
    <n v="22.109090909090909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m/>
    <n v="1420606303"/>
    <x v="520"/>
    <b v="0"/>
    <n v="27"/>
    <b v="1"/>
    <s v="theater/plays"/>
    <n v="1.2433537832310839"/>
    <n v="23.37037037037037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m/>
    <n v="1461151860"/>
    <x v="520"/>
    <b v="0"/>
    <n v="36"/>
    <b v="1"/>
    <s v="theater/plays"/>
    <n v="1.262"/>
    <n v="26.3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m/>
    <n v="1406896752"/>
    <x v="520"/>
    <b v="0"/>
    <n v="19"/>
    <b v="1"/>
    <s v="theater/plays"/>
    <n v="1.9"/>
    <n v="36.57894736842105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m/>
    <n v="1475248279"/>
    <x v="520"/>
    <b v="0"/>
    <n v="12"/>
    <b v="1"/>
    <s v="theater/plays"/>
    <n v="1.39"/>
    <n v="42.083333333333336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m/>
    <n v="1435181628"/>
    <x v="520"/>
    <b v="0"/>
    <n v="17"/>
    <b v="1"/>
    <s v="theater/plays"/>
    <n v="2.02"/>
    <n v="608.11764705882354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m/>
    <n v="1472594585"/>
    <x v="520"/>
    <b v="0"/>
    <n v="114"/>
    <b v="1"/>
    <s v="theater/plays"/>
    <n v="1.0338000000000001"/>
    <n v="44.87877192982456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m/>
    <n v="1469329637"/>
    <x v="520"/>
    <b v="0"/>
    <n v="93"/>
    <b v="1"/>
    <s v="theater/plays"/>
    <n v="1.023236"/>
    <n v="22.15053763440860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m/>
    <n v="1436972472"/>
    <x v="520"/>
    <b v="0"/>
    <n v="36"/>
    <b v="1"/>
    <s v="theater/plays"/>
    <n v="1.03"/>
    <n v="123.6111111111111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m/>
    <n v="1455928050"/>
    <x v="520"/>
    <b v="0"/>
    <n v="61"/>
    <b v="1"/>
    <s v="theater/plays"/>
    <n v="1.2714285714285714"/>
    <n v="49.672131147540981"/>
    <x v="1"/>
    <s v="plays"/>
  </r>
  <r>
    <n v="3467"/>
    <s v="Venus in Fur, Los Angeles."/>
    <s v="Venus in Fur, By David Ives."/>
    <n v="3000"/>
    <n v="3030"/>
    <x v="0"/>
    <s v="US"/>
    <s v="USD"/>
    <n v="1426864032"/>
    <m/>
    <n v="1424275632"/>
    <x v="520"/>
    <b v="0"/>
    <n v="47"/>
    <b v="1"/>
    <s v="theater/plays"/>
    <n v="1.01"/>
    <n v="259.10638297872339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m/>
    <n v="1471976529"/>
    <x v="520"/>
    <b v="0"/>
    <n v="17"/>
    <b v="1"/>
    <s v="theater/plays"/>
    <n v="1.2178"/>
    <n v="186.7647058823529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m/>
    <n v="1459265045"/>
    <x v="520"/>
    <b v="0"/>
    <n v="63"/>
    <b v="1"/>
    <s v="theater/plays"/>
    <n v="1.1339285714285714"/>
    <n v="5.9523809523809526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m/>
    <n v="1465345902"/>
    <x v="520"/>
    <b v="0"/>
    <n v="9"/>
    <b v="1"/>
    <s v="theater/plays"/>
    <n v="1.5"/>
    <n v="119.22222222222223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m/>
    <n v="1405971690"/>
    <x v="520"/>
    <b v="0"/>
    <n v="30"/>
    <b v="1"/>
    <s v="theater/plays"/>
    <n v="2.1459999999999999"/>
    <n v="68.03333333333333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m/>
    <n v="1413432331"/>
    <x v="520"/>
    <b v="0"/>
    <n v="23"/>
    <b v="1"/>
    <s v="theater/plays"/>
    <n v="1.0205"/>
    <n v="213.04347826086956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m/>
    <n v="1425067296"/>
    <x v="520"/>
    <b v="0"/>
    <n v="33"/>
    <b v="1"/>
    <s v="theater/plays"/>
    <n v="1"/>
    <n v="61.21212121212121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m/>
    <n v="1466424131"/>
    <x v="520"/>
    <b v="0"/>
    <n v="39"/>
    <b v="1"/>
    <s v="theater/plays"/>
    <n v="1.01"/>
    <n v="8.717948717948717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m/>
    <n v="1412629704"/>
    <x v="520"/>
    <b v="0"/>
    <n v="17"/>
    <b v="1"/>
    <s v="theater/plays"/>
    <n v="1.1333333333333333"/>
    <n v="18.35294117647058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m/>
    <n v="1412836990"/>
    <x v="520"/>
    <b v="0"/>
    <n v="6"/>
    <b v="1"/>
    <s v="theater/plays"/>
    <n v="1.04"/>
    <n v="34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m/>
    <n v="1430761243"/>
    <x v="520"/>
    <b v="0"/>
    <n v="39"/>
    <b v="1"/>
    <s v="theater/plays"/>
    <n v="1.1533333333333333"/>
    <n v="57.871794871794869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m/>
    <n v="1424296822"/>
    <x v="520"/>
    <b v="0"/>
    <n v="57"/>
    <b v="1"/>
    <s v="theater/plays"/>
    <n v="1.1285000000000001"/>
    <n v="33.64912280701754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m/>
    <n v="1400790680"/>
    <x v="520"/>
    <b v="0"/>
    <n v="56"/>
    <b v="1"/>
    <s v="theater/plays"/>
    <n v="1.2786666666666666"/>
    <n v="38.21428571428571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m/>
    <n v="1434440227"/>
    <x v="520"/>
    <b v="0"/>
    <n v="13"/>
    <b v="1"/>
    <s v="theater/plays"/>
    <n v="1.4266666666666667"/>
    <n v="913.8461538461538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m/>
    <n v="1418709388"/>
    <x v="520"/>
    <b v="0"/>
    <n v="95"/>
    <b v="1"/>
    <s v="theater/plays"/>
    <n v="1.1879999999999999"/>
    <n v="43.68421052631578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m/>
    <n v="1402079466"/>
    <x v="520"/>
    <b v="0"/>
    <n v="80"/>
    <b v="1"/>
    <s v="theater/plays"/>
    <n v="1.3833333333333333"/>
    <n v="66.97499999999999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m/>
    <n v="1401811381"/>
    <x v="520"/>
    <b v="0"/>
    <n v="133"/>
    <b v="1"/>
    <s v="theater/plays"/>
    <n v="1.599402985074627"/>
    <n v="21.47368421052631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m/>
    <n v="1463422499"/>
    <x v="520"/>
    <b v="0"/>
    <n v="44"/>
    <b v="1"/>
    <s v="theater/plays"/>
    <n v="1.1424000000000001"/>
    <n v="37.72727272727272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m/>
    <n v="1451839080"/>
    <x v="520"/>
    <b v="0"/>
    <n v="30"/>
    <b v="1"/>
    <s v="theater/plays"/>
    <n v="1.0060606060606061"/>
    <n v="155.19999999999999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m/>
    <n v="1430600401"/>
    <x v="520"/>
    <b v="0"/>
    <n v="56"/>
    <b v="1"/>
    <s v="theater/plays"/>
    <n v="1.552"/>
    <n v="45.62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m/>
    <n v="1432593252"/>
    <x v="520"/>
    <b v="0"/>
    <n v="66"/>
    <b v="1"/>
    <s v="theater/plays"/>
    <n v="1.2775000000000001"/>
    <n v="55.090909090909093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m/>
    <n v="1427221560"/>
    <x v="520"/>
    <b v="0"/>
    <n v="29"/>
    <b v="1"/>
    <s v="theater/plays"/>
    <n v="1.212"/>
    <n v="194.31034482758622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m/>
    <n v="1398352531"/>
    <x v="520"/>
    <b v="0"/>
    <n v="72"/>
    <b v="1"/>
    <s v="theater/plays"/>
    <n v="1.127"/>
    <n v="17.708333333333332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m/>
    <n v="1457982924"/>
    <x v="520"/>
    <b v="0"/>
    <n v="27"/>
    <b v="1"/>
    <s v="theater/plays"/>
    <n v="1.2749999999999999"/>
    <n v="29.29629629629629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m/>
    <n v="1430114384"/>
    <x v="520"/>
    <b v="0"/>
    <n v="10"/>
    <b v="1"/>
    <s v="theater/plays"/>
    <n v="1.5820000000000001"/>
    <n v="400.0219999999999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m/>
    <n v="1442794397"/>
    <x v="520"/>
    <b v="0"/>
    <n v="35"/>
    <b v="1"/>
    <s v="theater/plays"/>
    <n v="1.0526894736842105"/>
    <n v="42.85714285714285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m/>
    <n v="1406580436"/>
    <x v="520"/>
    <b v="0"/>
    <n v="29"/>
    <b v="1"/>
    <s v="theater/plays"/>
    <n v="1"/>
    <n v="13.79310344827586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m/>
    <n v="1479186575"/>
    <x v="520"/>
    <b v="0"/>
    <n v="13"/>
    <b v="1"/>
    <s v="theater/plays"/>
    <n v="1"/>
    <n v="41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m/>
    <n v="1412360309"/>
    <x v="520"/>
    <b v="0"/>
    <n v="72"/>
    <b v="1"/>
    <s v="theater/plays"/>
    <n v="1.0686"/>
    <n v="51.833333333333336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m/>
    <n v="1470169166"/>
    <x v="520"/>
    <b v="0"/>
    <n v="78"/>
    <b v="1"/>
    <s v="theater/plays"/>
    <n v="1.244"/>
    <n v="21.61538461538461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m/>
    <n v="1463852904"/>
    <x v="520"/>
    <b v="0"/>
    <n v="49"/>
    <b v="1"/>
    <s v="theater/plays"/>
    <n v="1.0870406189555126"/>
    <n v="34.489795918367349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m/>
    <n v="1459309704"/>
    <x v="520"/>
    <b v="0"/>
    <n v="42"/>
    <b v="1"/>
    <s v="theater/plays"/>
    <n v="1.0242424242424242"/>
    <n v="5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m/>
    <n v="1431046325"/>
    <x v="520"/>
    <b v="0"/>
    <n v="35"/>
    <b v="1"/>
    <s v="theater/plays"/>
    <n v="1.0549999999999999"/>
    <n v="30.37142857142857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m/>
    <n v="1455919438"/>
    <x v="520"/>
    <b v="0"/>
    <n v="42"/>
    <b v="1"/>
    <s v="theater/plays"/>
    <n v="1.0629999999999999"/>
    <n v="35.952380952380949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m/>
    <n v="1439835595"/>
    <x v="520"/>
    <b v="0"/>
    <n v="42"/>
    <b v="1"/>
    <s v="theater/plays"/>
    <n v="1.0066666666666666"/>
    <n v="100.38095238095238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m/>
    <n v="1456862924"/>
    <x v="520"/>
    <b v="0"/>
    <n v="31"/>
    <b v="1"/>
    <s v="theater/plays"/>
    <n v="1.054"/>
    <n v="86.74193548387096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m/>
    <n v="1466767728"/>
    <x v="520"/>
    <b v="0"/>
    <n v="38"/>
    <b v="1"/>
    <s v="theater/plays"/>
    <n v="1.0755999999999999"/>
    <n v="26.315789473684209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m/>
    <n v="1445363891"/>
    <x v="520"/>
    <b v="0"/>
    <n v="8"/>
    <b v="1"/>
    <s v="theater/plays"/>
    <n v="1"/>
    <n v="324.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m/>
    <n v="1398983245"/>
    <x v="520"/>
    <b v="0"/>
    <n v="39"/>
    <b v="1"/>
    <s v="theater/plays"/>
    <n v="1.0376000000000001"/>
    <n v="78.07692307692308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m/>
    <n v="1404927440"/>
    <x v="520"/>
    <b v="0"/>
    <n v="29"/>
    <b v="1"/>
    <s v="theater/plays"/>
    <n v="1.0149999999999999"/>
    <n v="36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m/>
    <n v="1462140537"/>
    <x v="520"/>
    <b v="0"/>
    <n v="72"/>
    <b v="1"/>
    <s v="theater/plays"/>
    <n v="1.044"/>
    <n v="2.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m/>
    <n v="1460914253"/>
    <x v="520"/>
    <b v="0"/>
    <n v="15"/>
    <b v="1"/>
    <s v="theater/plays"/>
    <n v="1.8"/>
    <n v="212.66666666666666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m/>
    <n v="1415392666"/>
    <x v="520"/>
    <b v="0"/>
    <n v="33"/>
    <b v="1"/>
    <s v="theater/plays"/>
    <n v="1.0633333333333332"/>
    <n v="27.42424242424242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m/>
    <n v="1402584846"/>
    <x v="520"/>
    <b v="0"/>
    <n v="15"/>
    <b v="1"/>
    <s v="theater/plays"/>
    <n v="1.0055555555555555"/>
    <n v="101.2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m/>
    <n v="1413406695"/>
    <x v="520"/>
    <b v="0"/>
    <n v="19"/>
    <b v="1"/>
    <s v="theater/plays"/>
    <n v="1.012"/>
    <n v="52.631578947368418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m/>
    <n v="1424609592"/>
    <x v="520"/>
    <b v="0"/>
    <n v="17"/>
    <b v="1"/>
    <s v="theater/plays"/>
    <n v="1"/>
    <n v="19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m/>
    <n v="1400725112"/>
    <x v="520"/>
    <b v="0"/>
    <n v="44"/>
    <b v="1"/>
    <s v="theater/plays"/>
    <n v="1.1839285714285714"/>
    <n v="12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m/>
    <n v="1421439552"/>
    <x v="520"/>
    <b v="0"/>
    <n v="10"/>
    <b v="1"/>
    <s v="theater/plays"/>
    <n v="1.1000000000000001"/>
    <n v="308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m/>
    <n v="1430505171"/>
    <x v="520"/>
    <b v="0"/>
    <n v="46"/>
    <b v="1"/>
    <s v="theater/plays"/>
    <n v="1.0266666666666666"/>
    <n v="54.34782608695652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m/>
    <n v="1407197670"/>
    <x v="520"/>
    <b v="0"/>
    <n v="11"/>
    <b v="1"/>
    <s v="theater/plays"/>
    <n v="1"/>
    <n v="363.6363636363636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m/>
    <n v="1401910634"/>
    <x v="520"/>
    <b v="0"/>
    <n v="13"/>
    <b v="1"/>
    <s v="theater/plays"/>
    <n v="1"/>
    <n v="126.9761538461538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m/>
    <n v="1410461299"/>
    <x v="520"/>
    <b v="0"/>
    <n v="33"/>
    <b v="1"/>
    <s v="theater/plays"/>
    <n v="1.10046"/>
    <n v="61.42424242424242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m/>
    <n v="1422886950"/>
    <x v="520"/>
    <b v="0"/>
    <n v="28"/>
    <b v="1"/>
    <s v="theater/plays"/>
    <n v="1.0135000000000001"/>
    <n v="71.964285714285708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m/>
    <n v="1439322412"/>
    <x v="520"/>
    <b v="0"/>
    <n v="21"/>
    <b v="1"/>
    <s v="theater/plays"/>
    <n v="1.0075000000000001"/>
    <n v="28.238095238095237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m/>
    <n v="1409388020"/>
    <x v="520"/>
    <b v="0"/>
    <n v="13"/>
    <b v="1"/>
    <s v="theater/plays"/>
    <n v="1.6942857142857144"/>
    <n v="107.3076923076923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m/>
    <n v="1439924246"/>
    <x v="520"/>
    <b v="0"/>
    <n v="34"/>
    <b v="1"/>
    <s v="theater/plays"/>
    <n v="1"/>
    <n v="133.7058823529411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m/>
    <n v="1469871148"/>
    <x v="520"/>
    <b v="0"/>
    <n v="80"/>
    <b v="1"/>
    <s v="theater/plays"/>
    <n v="1.1365000000000001"/>
    <n v="126.9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m/>
    <n v="1409336373"/>
    <x v="520"/>
    <b v="0"/>
    <n v="74"/>
    <b v="1"/>
    <s v="theater/plays"/>
    <n v="1.0156000000000001"/>
    <n v="7.162162162162162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m/>
    <n v="1438188106"/>
    <x v="520"/>
    <b v="0"/>
    <n v="7"/>
    <b v="1"/>
    <s v="theater/plays"/>
    <n v="1.06"/>
    <n v="480.8571428571428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m/>
    <n v="1459411371"/>
    <x v="520"/>
    <b v="0"/>
    <n v="34"/>
    <b v="1"/>
    <s v="theater/plays"/>
    <n v="1.02"/>
    <n v="206.323529411764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m/>
    <n v="1434069205"/>
    <x v="520"/>
    <b v="0"/>
    <n v="86"/>
    <b v="1"/>
    <s v="theater/plays"/>
    <n v="1.1691666666666667"/>
    <n v="19.406976744186046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m/>
    <n v="1483012918"/>
    <x v="520"/>
    <b v="0"/>
    <n v="37"/>
    <b v="1"/>
    <s v="theater/plays"/>
    <n v="1.0115151515151515"/>
    <n v="17.837837837837839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m/>
    <n v="1434997018"/>
    <x v="520"/>
    <b v="0"/>
    <n v="18"/>
    <b v="1"/>
    <s v="theater/plays"/>
    <n v="1.32"/>
    <n v="152.7777777777777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m/>
    <n v="1457881057"/>
    <x v="520"/>
    <b v="0"/>
    <n v="22"/>
    <b v="1"/>
    <s v="theater/plays"/>
    <n v="1"/>
    <n v="58.18181818181818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m/>
    <n v="1464709334"/>
    <x v="520"/>
    <b v="0"/>
    <n v="26"/>
    <b v="1"/>
    <s v="theater/plays"/>
    <n v="1.28"/>
    <n v="43.9230769230769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m/>
    <n v="1409667827"/>
    <x v="520"/>
    <b v="0"/>
    <n v="27"/>
    <b v="1"/>
    <s v="theater/plays"/>
    <n v="1.1895833333333334"/>
    <n v="23.3703703703703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m/>
    <n v="1444673767"/>
    <x v="520"/>
    <b v="0"/>
    <n v="8"/>
    <b v="1"/>
    <s v="theater/plays"/>
    <n v="1.262"/>
    <n v="976.2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m/>
    <n v="1440687623"/>
    <x v="520"/>
    <b v="0"/>
    <n v="204"/>
    <b v="1"/>
    <s v="theater/plays"/>
    <n v="1.5620000000000001"/>
    <n v="10.112745098039216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m/>
    <n v="1441120910"/>
    <x v="520"/>
    <b v="0"/>
    <n v="46"/>
    <b v="1"/>
    <s v="theater/plays"/>
    <n v="1.0315000000000001"/>
    <n v="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m/>
    <n v="1448040425"/>
    <x v="520"/>
    <b v="0"/>
    <n v="17"/>
    <b v="1"/>
    <s v="theater/plays"/>
    <n v="1.5333333333333334"/>
    <n v="71.64705882352940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m/>
    <n v="1413016216"/>
    <x v="520"/>
    <b v="0"/>
    <n v="28"/>
    <b v="1"/>
    <s v="theater/plays"/>
    <n v="1.8044444444444445"/>
    <n v="91.7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m/>
    <n v="1469009140"/>
    <x v="520"/>
    <b v="0"/>
    <n v="83"/>
    <b v="1"/>
    <s v="theater/plays"/>
    <n v="1.2845"/>
    <n v="8.6506024096385534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m/>
    <n v="1471543722"/>
    <x v="520"/>
    <b v="0"/>
    <n v="13"/>
    <b v="1"/>
    <s v="theater/plays"/>
    <n v="1.1966666666666668"/>
    <n v="28.38461538461538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m/>
    <n v="1464307491"/>
    <x v="520"/>
    <b v="0"/>
    <n v="8"/>
    <b v="1"/>
    <s v="theater/plays"/>
    <n v="1.23"/>
    <n v="15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m/>
    <n v="1438882275"/>
    <x v="520"/>
    <b v="0"/>
    <n v="32"/>
    <b v="1"/>
    <s v="theater/plays"/>
    <n v="1.05"/>
    <n v="175.718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m/>
    <n v="1404915822"/>
    <x v="520"/>
    <b v="0"/>
    <n v="85"/>
    <b v="1"/>
    <s v="theater/plays"/>
    <n v="1.0223636363636364"/>
    <n v="18.47058823529411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m/>
    <n v="1432663659"/>
    <x v="520"/>
    <b v="0"/>
    <n v="29"/>
    <b v="1"/>
    <s v="theater/plays"/>
    <n v="1.0466666666666666"/>
    <n v="86.20689655172414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m/>
    <n v="1423166257"/>
    <x v="520"/>
    <b v="0"/>
    <n v="24"/>
    <b v="1"/>
    <s v="theater/plays"/>
    <n v="1"/>
    <n v="10.45833333333333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m/>
    <n v="1426188159"/>
    <x v="520"/>
    <b v="0"/>
    <n v="8"/>
    <b v="1"/>
    <s v="theater/plays"/>
    <n v="1.004"/>
    <n v="140.6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m/>
    <n v="1426002684"/>
    <x v="520"/>
    <b v="0"/>
    <n v="19"/>
    <b v="1"/>
    <s v="theater/plays"/>
    <n v="1.0227272727272727"/>
    <n v="2107.5394736842104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m/>
    <n v="1461117201"/>
    <x v="520"/>
    <b v="0"/>
    <n v="336"/>
    <b v="1"/>
    <s v="theater/plays"/>
    <n v="1.1440928571428572"/>
    <n v="6.3690476190476186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m/>
    <n v="1455230214"/>
    <x v="520"/>
    <b v="0"/>
    <n v="13"/>
    <b v="1"/>
    <s v="theater/plays"/>
    <n v="1.019047619047619"/>
    <n v="78.461538461538467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m/>
    <n v="1438939673"/>
    <x v="520"/>
    <b v="0"/>
    <n v="42"/>
    <b v="1"/>
    <s v="theater/plays"/>
    <n v="1.02"/>
    <n v="62.38095238095238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m/>
    <n v="1459632398"/>
    <x v="520"/>
    <b v="0"/>
    <n v="64"/>
    <b v="1"/>
    <s v="theater/plays"/>
    <n v="1.048"/>
    <n v="23.86718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m/>
    <n v="1398342170"/>
    <x v="520"/>
    <b v="0"/>
    <n v="25"/>
    <b v="1"/>
    <s v="theater/plays"/>
    <n v="1.0183333333333333"/>
    <n v="30.9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m/>
    <n v="1401372324"/>
    <x v="520"/>
    <b v="0"/>
    <n v="20"/>
    <b v="1"/>
    <s v="theater/plays"/>
    <n v="1"/>
    <n v="292.2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m/>
    <n v="1436575280"/>
    <x v="520"/>
    <b v="0"/>
    <n v="104"/>
    <b v="1"/>
    <s v="theater/plays"/>
    <n v="1.0627272727272727"/>
    <n v="54.52990384615384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m/>
    <n v="1421025159"/>
    <x v="520"/>
    <b v="0"/>
    <n v="53"/>
    <b v="1"/>
    <s v="theater/plays"/>
    <n v="1.1342219999999998"/>
    <n v="45.28301886792452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m/>
    <n v="1476786994"/>
    <x v="520"/>
    <b v="0"/>
    <n v="14"/>
    <b v="1"/>
    <s v="theater/plays"/>
    <n v="1"/>
    <n v="157.8571428571428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m/>
    <n v="1403105724"/>
    <x v="520"/>
    <b v="0"/>
    <n v="20"/>
    <b v="1"/>
    <s v="theater/plays"/>
    <n v="1.0045454545454546"/>
    <n v="5001.8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m/>
    <n v="1396334311"/>
    <x v="520"/>
    <b v="0"/>
    <n v="558"/>
    <b v="1"/>
    <s v="theater/plays"/>
    <n v="1.0003599999999999"/>
    <n v="0.9032258064516128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m/>
    <n v="1431718575"/>
    <x v="520"/>
    <b v="0"/>
    <n v="22"/>
    <b v="1"/>
    <s v="theater/plays"/>
    <n v="1.44"/>
    <n v="47.045454545454547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m/>
    <n v="1436408308"/>
    <x v="520"/>
    <b v="0"/>
    <n v="24"/>
    <b v="1"/>
    <s v="theater/plays"/>
    <n v="1.0349999999999999"/>
    <n v="144.5833333333333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m/>
    <n v="1429651266"/>
    <x v="520"/>
    <b v="0"/>
    <n v="74"/>
    <b v="1"/>
    <s v="theater/plays"/>
    <n v="1.0843750000000001"/>
    <n v="34.59459459459459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m/>
    <n v="1437236378"/>
    <x v="520"/>
    <b v="0"/>
    <n v="54"/>
    <b v="1"/>
    <s v="theater/plays"/>
    <n v="1.024"/>
    <n v="8.685185185185185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m/>
    <n v="1457115427"/>
    <x v="520"/>
    <b v="0"/>
    <n v="31"/>
    <b v="1"/>
    <s v="theater/plays"/>
    <n v="1.4888888888888889"/>
    <n v="17.01451612903225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m/>
    <n v="1467648456"/>
    <x v="520"/>
    <b v="0"/>
    <n v="25"/>
    <b v="1"/>
    <s v="theater/plays"/>
    <n v="1.0549000000000002"/>
    <n v="40.200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m/>
    <n v="1440082649"/>
    <x v="520"/>
    <b v="0"/>
    <n v="17"/>
    <b v="1"/>
    <s v="theater/plays"/>
    <n v="1.0049999999999999"/>
    <n v="69.117647058823536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m/>
    <n v="1417456208"/>
    <x v="520"/>
    <b v="0"/>
    <n v="12"/>
    <b v="1"/>
    <s v="theater/plays"/>
    <n v="1.3055555555555556"/>
    <n v="174.58333333333334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m/>
    <n v="1419423083"/>
    <x v="520"/>
    <b v="0"/>
    <n v="38"/>
    <b v="1"/>
    <s v="theater/plays"/>
    <n v="1.0475000000000001"/>
    <n v="28.63157894736842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m/>
    <n v="1431372444"/>
    <x v="520"/>
    <b v="0"/>
    <n v="41"/>
    <b v="1"/>
    <s v="theater/plays"/>
    <n v="1.0880000000000001"/>
    <n v="27.073170731707318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m/>
    <n v="1408383994"/>
    <x v="520"/>
    <b v="0"/>
    <n v="19"/>
    <b v="1"/>
    <s v="theater/plays"/>
    <n v="1.1100000000000001"/>
    <n v="264.42105263157896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m/>
    <n v="1418142696"/>
    <x v="520"/>
    <b v="0"/>
    <n v="41"/>
    <b v="1"/>
    <s v="theater/plays"/>
    <n v="1.0047999999999999"/>
    <n v="55.780487804878049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m/>
    <n v="1417593483"/>
    <x v="520"/>
    <b v="0"/>
    <n v="26"/>
    <b v="1"/>
    <s v="theater/plays"/>
    <n v="1.1435"/>
    <n v="70.4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m/>
    <n v="1412109413"/>
    <x v="520"/>
    <b v="0"/>
    <n v="25"/>
    <b v="1"/>
    <s v="theater/plays"/>
    <n v="1.2206666666666666"/>
    <n v="20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m/>
    <n v="1432302082"/>
    <x v="520"/>
    <b v="0"/>
    <n v="9"/>
    <b v="1"/>
    <s v="theater/plays"/>
    <n v="1"/>
    <n v="342.66666666666669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m/>
    <n v="1412845246"/>
    <x v="520"/>
    <b v="0"/>
    <n v="78"/>
    <b v="1"/>
    <s v="theater/plays"/>
    <n v="1.028"/>
    <n v="78.91025641025640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m/>
    <n v="1413326248"/>
    <x v="520"/>
    <b v="0"/>
    <n v="45"/>
    <b v="1"/>
    <s v="theater/plays"/>
    <n v="1.0612068965517241"/>
    <n v="225.177777777777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m/>
    <n v="1468176527"/>
    <x v="520"/>
    <b v="0"/>
    <n v="102"/>
    <b v="1"/>
    <s v="theater/plays"/>
    <n v="1.0133000000000001"/>
    <n v="0.9803921568627450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m/>
    <n v="1475759454"/>
    <x v="520"/>
    <b v="0"/>
    <n v="5"/>
    <b v="1"/>
    <s v="theater/plays"/>
    <n v="1"/>
    <n v="15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m/>
    <n v="1427741583"/>
    <x v="520"/>
    <b v="0"/>
    <n v="27"/>
    <b v="1"/>
    <s v="theater/plays"/>
    <n v="1.3"/>
    <n v="55.562962962962963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m/>
    <n v="1459445777"/>
    <x v="520"/>
    <b v="0"/>
    <n v="37"/>
    <b v="1"/>
    <s v="theater/plays"/>
    <n v="1.0001333333333333"/>
    <n v="13.51351351351351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m/>
    <n v="1456856256"/>
    <x v="520"/>
    <b v="0"/>
    <n v="14"/>
    <b v="1"/>
    <s v="theater/plays"/>
    <n v="1"/>
    <n v="73.214285714285708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m/>
    <n v="1421900022"/>
    <x v="520"/>
    <b v="0"/>
    <n v="27"/>
    <b v="1"/>
    <s v="theater/plays"/>
    <n v="1.1388888888888888"/>
    <n v="55.55555555555555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m/>
    <n v="1405509510"/>
    <x v="520"/>
    <b v="0"/>
    <n v="45"/>
    <b v="1"/>
    <s v="theater/plays"/>
    <n v="1"/>
    <n v="63.777777777777779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m/>
    <n v="1458613082"/>
    <x v="520"/>
    <b v="0"/>
    <n v="49"/>
    <b v="1"/>
    <s v="theater/plays"/>
    <n v="2.87"/>
    <n v="66.42857142857143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m/>
    <n v="1455790405"/>
    <x v="520"/>
    <b v="0"/>
    <n v="24"/>
    <b v="1"/>
    <s v="theater/plays"/>
    <n v="1.085"/>
    <n v="144.37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m/>
    <n v="1434180944"/>
    <x v="520"/>
    <b v="0"/>
    <n v="112"/>
    <b v="1"/>
    <s v="theater/plays"/>
    <n v="1.155"/>
    <n v="36.160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m/>
    <n v="1416589890"/>
    <x v="520"/>
    <b v="0"/>
    <n v="23"/>
    <b v="1"/>
    <s v="theater/plays"/>
    <n v="1.1911764705882353"/>
    <n v="356.8260869565217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m/>
    <n v="1469465070"/>
    <x v="520"/>
    <b v="0"/>
    <n v="54"/>
    <b v="1"/>
    <s v="theater/plays"/>
    <n v="1.0942666666666667"/>
    <n v="11.72222222222222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m/>
    <n v="1463144254"/>
    <x v="520"/>
    <b v="0"/>
    <n v="28"/>
    <b v="1"/>
    <s v="theater/plays"/>
    <n v="1.266"/>
    <n v="7.178571428571428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m/>
    <n v="1428436410"/>
    <x v="520"/>
    <b v="0"/>
    <n v="11"/>
    <b v="1"/>
    <s v="theater/plays"/>
    <n v="1.0049999999999999"/>
    <n v="463.6363636363636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m/>
    <n v="1430494347"/>
    <x v="520"/>
    <b v="0"/>
    <n v="62"/>
    <b v="1"/>
    <s v="theater/plays"/>
    <n v="1.2749999999999999"/>
    <n v="80.69354838709676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m/>
    <n v="1411200034"/>
    <x v="520"/>
    <b v="0"/>
    <n v="73"/>
    <b v="1"/>
    <s v="theater/plays"/>
    <n v="1.0005999999999999"/>
    <n v="16.78082191780821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m/>
    <n v="1419979544"/>
    <x v="520"/>
    <b v="0"/>
    <n v="18"/>
    <b v="1"/>
    <s v="theater/plays"/>
    <n v="1.75"/>
    <n v="141.38888888888889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m/>
    <n v="1418673307"/>
    <x v="520"/>
    <b v="0"/>
    <n v="35"/>
    <b v="1"/>
    <s v="theater/plays"/>
    <n v="1.2725"/>
    <n v="94.82857142857142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m/>
    <n v="1417469639"/>
    <x v="520"/>
    <b v="0"/>
    <n v="43"/>
    <b v="1"/>
    <s v="theater/plays"/>
    <n v="1.1063333333333334"/>
    <n v="46.86046511627907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m/>
    <n v="1470792982"/>
    <x v="520"/>
    <b v="0"/>
    <n v="36"/>
    <b v="1"/>
    <s v="theater/plays"/>
    <n v="1.2593749999999999"/>
    <n v="85.583333333333329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m/>
    <n v="1423959123"/>
    <x v="520"/>
    <b v="0"/>
    <n v="62"/>
    <b v="1"/>
    <s v="theater/plays"/>
    <n v="1.1850000000000001"/>
    <n v="19.11290322580645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m/>
    <n v="1407258582"/>
    <x v="520"/>
    <b v="0"/>
    <n v="15"/>
    <b v="1"/>
    <s v="theater/plays"/>
    <n v="1.0772727272727274"/>
    <n v="17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m/>
    <n v="1455717790"/>
    <x v="520"/>
    <b v="0"/>
    <n v="33"/>
    <b v="1"/>
    <s v="theater/plays"/>
    <n v="1.026"/>
    <n v="33.363636363636367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m/>
    <n v="1408129822"/>
    <x v="520"/>
    <b v="0"/>
    <n v="27"/>
    <b v="1"/>
    <s v="theater/plays"/>
    <n v="1.101"/>
    <n v="37.407407407407405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m/>
    <n v="1438715077"/>
    <x v="520"/>
    <b v="0"/>
    <n v="17"/>
    <b v="1"/>
    <s v="theater/plays"/>
    <n v="2.02"/>
    <n v="0.76470588235294112"/>
    <x v="1"/>
    <s v="plays"/>
  </r>
  <r>
    <n v="3600"/>
    <s v="Pariah"/>
    <s v="The First Play From The Man Who Brought You The Black James Bond!"/>
    <n v="10"/>
    <n v="13"/>
    <x v="0"/>
    <s v="US"/>
    <s v="USD"/>
    <n v="1476390164"/>
    <m/>
    <n v="1473970964"/>
    <x v="520"/>
    <b v="0"/>
    <n v="4"/>
    <b v="1"/>
    <s v="theater/plays"/>
    <n v="1.3"/>
    <n v="521.7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m/>
    <n v="1418860682"/>
    <x v="520"/>
    <b v="0"/>
    <n v="53"/>
    <b v="1"/>
    <s v="theater/plays"/>
    <n v="1.0435000000000001"/>
    <n v="75.50943396226415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m/>
    <n v="1458336479"/>
    <x v="520"/>
    <b v="0"/>
    <n v="49"/>
    <b v="1"/>
    <s v="theater/plays"/>
    <n v="1.0004999999999999"/>
    <n v="52.24489795918367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m/>
    <n v="1444164280"/>
    <x v="520"/>
    <b v="0"/>
    <n v="57"/>
    <b v="1"/>
    <s v="theater/plays"/>
    <n v="1.7066666666666668"/>
    <n v="59.38596491228069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m/>
    <n v="1461370956"/>
    <x v="520"/>
    <b v="0"/>
    <n v="69"/>
    <b v="1"/>
    <s v="theater/plays"/>
    <n v="1.1283333333333334"/>
    <n v="6.66666666666666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m/>
    <n v="1452798126"/>
    <x v="520"/>
    <b v="0"/>
    <n v="15"/>
    <b v="1"/>
    <s v="theater/plays"/>
    <n v="1.84"/>
    <n v="260.5333333333333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m/>
    <n v="1468593057"/>
    <x v="520"/>
    <b v="0"/>
    <n v="64"/>
    <b v="1"/>
    <s v="theater/plays"/>
    <n v="1.3026666666666666"/>
    <n v="9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m/>
    <n v="1448924882"/>
    <x v="520"/>
    <b v="0"/>
    <n v="20"/>
    <b v="1"/>
    <s v="theater/plays"/>
    <n v="1.0545454545454545"/>
    <n v="4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m/>
    <n v="1463418090"/>
    <x v="520"/>
    <b v="0"/>
    <n v="27"/>
    <b v="1"/>
    <s v="theater/plays"/>
    <n v="1"/>
    <n v="111.29629629629629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m/>
    <n v="1456789685"/>
    <x v="520"/>
    <b v="0"/>
    <n v="21"/>
    <b v="1"/>
    <s v="theater/plays"/>
    <n v="1.5331632653061225"/>
    <n v="77.28571428571429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m/>
    <n v="1437214936"/>
    <x v="520"/>
    <b v="0"/>
    <n v="31"/>
    <b v="1"/>
    <s v="theater/plays"/>
    <n v="1.623"/>
    <n v="109.677419354838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m/>
    <n v="1425891201"/>
    <x v="520"/>
    <b v="0"/>
    <n v="51"/>
    <b v="1"/>
    <s v="theater/plays"/>
    <n v="1.36"/>
    <n v="141.56862745098039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m/>
    <n v="1401470811"/>
    <x v="520"/>
    <b v="0"/>
    <n v="57"/>
    <b v="1"/>
    <s v="theater/plays"/>
    <n v="1.444"/>
    <n v="21.929824561403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m/>
    <n v="1401372574"/>
    <x v="520"/>
    <b v="0"/>
    <n v="20"/>
    <b v="1"/>
    <s v="theater/plays"/>
    <n v="1"/>
    <n v="126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m/>
    <n v="1432083616"/>
    <x v="520"/>
    <b v="0"/>
    <n v="71"/>
    <b v="1"/>
    <s v="theater/plays"/>
    <n v="1.008"/>
    <n v="37.60563380281690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m/>
    <n v="1447164896"/>
    <x v="520"/>
    <b v="0"/>
    <n v="72"/>
    <b v="1"/>
    <s v="theater/plays"/>
    <n v="1.0680000000000001"/>
    <n v="43.33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m/>
    <n v="1424213264"/>
    <x v="520"/>
    <b v="0"/>
    <n v="45"/>
    <b v="1"/>
    <s v="theater/plays"/>
    <n v="1.248"/>
    <n v="19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m/>
    <n v="1486996729"/>
    <x v="520"/>
    <b v="0"/>
    <n v="51"/>
    <b v="1"/>
    <s v="theater/plays"/>
    <n v="1.1891891891891893"/>
    <n v="39.60784313725490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m/>
    <n v="1430751850"/>
    <x v="520"/>
    <b v="0"/>
    <n v="56"/>
    <b v="1"/>
    <s v="theater/plays"/>
    <n v="1.01"/>
    <n v="20.17857142857142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m/>
    <n v="1476760226"/>
    <x v="520"/>
    <b v="0"/>
    <n v="17"/>
    <b v="1"/>
    <s v="theater/plays"/>
    <n v="1.1299999999999999"/>
    <n v="649.7058823529412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m/>
    <n v="1422916261"/>
    <x v="520"/>
    <b v="0"/>
    <n v="197"/>
    <b v="1"/>
    <s v="theater/plays"/>
    <n v="1.0519047619047619"/>
    <n v="16.71065989847715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m/>
    <n v="1473200844"/>
    <x v="520"/>
    <b v="0"/>
    <n v="70"/>
    <b v="1"/>
    <s v="theater/plays"/>
    <n v="1.0973333333333333"/>
    <n v="14.29985714285714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m/>
    <n v="1409030371"/>
    <x v="520"/>
    <b v="0"/>
    <n v="21"/>
    <b v="1"/>
    <s v="theater/plays"/>
    <n v="1.00099"/>
    <n v="142.85714285714286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m/>
    <n v="1404841270"/>
    <x v="520"/>
    <b v="0"/>
    <n v="34"/>
    <b v="1"/>
    <s v="theater/plays"/>
    <n v="1.2"/>
    <n v="92.58823529411765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m/>
    <n v="1466793290"/>
    <x v="520"/>
    <b v="0"/>
    <n v="39"/>
    <b v="1"/>
    <s v="theater/plays"/>
    <n v="1.0493333333333332"/>
    <n v="78.974358974358978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m/>
    <n v="1433259577"/>
    <x v="520"/>
    <b v="0"/>
    <n v="78"/>
    <b v="1"/>
    <s v="theater/plays"/>
    <n v="1.0266666666666666"/>
    <n v="52.21794871794871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m/>
    <n v="1406390457"/>
    <x v="520"/>
    <b v="0"/>
    <n v="48"/>
    <b v="1"/>
    <s v="theater/plays"/>
    <n v="1.0182500000000001"/>
    <n v="41.66666666666666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m/>
    <n v="1459446487"/>
    <x v="520"/>
    <b v="0"/>
    <n v="29"/>
    <b v="1"/>
    <s v="theater/plays"/>
    <n v="1"/>
    <n v="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m/>
    <n v="1444852796"/>
    <x v="52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m/>
    <n v="1457403364"/>
    <x v="520"/>
    <b v="0"/>
    <n v="2"/>
    <b v="0"/>
    <s v="theater/musical"/>
    <n v="1.9999999999999999E-6"/>
    <n v="0.5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m/>
    <n v="1414700390"/>
    <x v="520"/>
    <b v="0"/>
    <n v="1"/>
    <b v="0"/>
    <s v="theater/musical"/>
    <n v="3.3333333333333332E-4"/>
    <n v="8725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m/>
    <n v="1409335497"/>
    <x v="520"/>
    <b v="0"/>
    <n v="59"/>
    <b v="0"/>
    <s v="theater/musical"/>
    <n v="0.51023391812865493"/>
    <n v="1.694915254237288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m/>
    <n v="1415053749"/>
    <x v="520"/>
    <b v="0"/>
    <n v="1"/>
    <b v="0"/>
    <s v="theater/musical"/>
    <n v="0.2"/>
    <n v="176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m/>
    <n v="1475765867"/>
    <x v="520"/>
    <b v="0"/>
    <n v="31"/>
    <b v="0"/>
    <s v="theater/musical"/>
    <n v="0.35239999999999999"/>
    <n v="102.7419354838709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m/>
    <n v="1480219174"/>
    <x v="520"/>
    <b v="0"/>
    <n v="18"/>
    <b v="0"/>
    <s v="theater/musical"/>
    <n v="4.2466666666666666E-2"/>
    <n v="70.88888888888888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m/>
    <n v="1458594676"/>
    <x v="520"/>
    <b v="0"/>
    <n v="10"/>
    <b v="0"/>
    <s v="theater/musical"/>
    <n v="0.36457142857142855"/>
    <n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m/>
    <n v="1439224829"/>
    <x v="52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m/>
    <n v="1417538935"/>
    <x v="520"/>
    <b v="0"/>
    <n v="14"/>
    <b v="0"/>
    <s v="theater/musical"/>
    <n v="0.30866666666666664"/>
    <n v="15.42857142857142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m/>
    <n v="1424275732"/>
    <x v="520"/>
    <b v="0"/>
    <n v="2"/>
    <b v="0"/>
    <s v="theater/musical"/>
    <n v="6.545454545454546E-2"/>
    <n v="0.5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m/>
    <n v="1470672906"/>
    <x v="520"/>
    <b v="0"/>
    <n v="1"/>
    <b v="0"/>
    <s v="theater/musical"/>
    <n v="4.0000000000000003E-5"/>
    <n v="55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m/>
    <n v="1428691530"/>
    <x v="520"/>
    <b v="0"/>
    <n v="3"/>
    <b v="0"/>
    <s v="theater/musical"/>
    <n v="5.5E-2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m/>
    <n v="1410966179"/>
    <x v="52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m/>
    <n v="1445369727"/>
    <x v="520"/>
    <b v="0"/>
    <n v="2"/>
    <b v="0"/>
    <s v="theater/musical"/>
    <n v="2.1428571428571429E-2"/>
    <n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m/>
    <n v="1444274839"/>
    <x v="52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m/>
    <n v="1454996887"/>
    <x v="520"/>
    <b v="0"/>
    <n v="12"/>
    <b v="0"/>
    <s v="theater/musical"/>
    <n v="0.16420000000000001"/>
    <n v="8.3333333333333329E-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m/>
    <n v="1477178238"/>
    <x v="520"/>
    <b v="0"/>
    <n v="1"/>
    <b v="0"/>
    <s v="theater/musical"/>
    <n v="1E-3"/>
    <n v="48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m/>
    <n v="1431770802"/>
    <x v="520"/>
    <b v="0"/>
    <n v="8"/>
    <b v="0"/>
    <s v="theater/musical"/>
    <n v="4.8099999999999997E-2"/>
    <n v="3.7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m/>
    <n v="1471370327"/>
    <x v="520"/>
    <b v="0"/>
    <n v="2"/>
    <b v="0"/>
    <s v="theater/musical"/>
    <n v="0.06"/>
    <n v="20076.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m/>
    <n v="1409900445"/>
    <x v="520"/>
    <b v="0"/>
    <n v="73"/>
    <b v="1"/>
    <s v="theater/plays"/>
    <n v="1.003825"/>
    <n v="10.68493150684931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m/>
    <n v="1400691994"/>
    <x v="520"/>
    <b v="0"/>
    <n v="8"/>
    <b v="1"/>
    <s v="theater/plays"/>
    <n v="1.04"/>
    <n v="62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m/>
    <n v="1452598184"/>
    <x v="520"/>
    <b v="0"/>
    <n v="17"/>
    <b v="1"/>
    <s v="theater/plays"/>
    <n v="1"/>
    <n v="30.58823529411764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m/>
    <n v="1404833442"/>
    <x v="520"/>
    <b v="0"/>
    <n v="9"/>
    <b v="1"/>
    <s v="theater/plays"/>
    <n v="1.04"/>
    <n v="83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m/>
    <n v="1471188502"/>
    <x v="520"/>
    <b v="0"/>
    <n v="17"/>
    <b v="1"/>
    <s v="theater/plays"/>
    <n v="2.5066666666666668"/>
    <n v="118.23529411764706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m/>
    <n v="1436172207"/>
    <x v="520"/>
    <b v="0"/>
    <n v="33"/>
    <b v="1"/>
    <s v="theater/plays"/>
    <n v="1.0049999999999999"/>
    <n v="79.272727272727266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m/>
    <n v="1457690386"/>
    <x v="520"/>
    <b v="0"/>
    <n v="38"/>
    <b v="1"/>
    <s v="theater/plays"/>
    <n v="1.744"/>
    <n v="152.97368421052633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m/>
    <n v="1434654998"/>
    <x v="520"/>
    <b v="0"/>
    <n v="79"/>
    <b v="1"/>
    <s v="theater/plays"/>
    <n v="1.1626000000000001"/>
    <n v="66.9746835443038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m/>
    <n v="1483393836"/>
    <x v="520"/>
    <b v="0"/>
    <n v="46"/>
    <b v="1"/>
    <s v="theater/plays"/>
    <n v="1.0582"/>
    <n v="48.15217391304347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m/>
    <n v="1462806419"/>
    <x v="520"/>
    <b v="0"/>
    <n v="20"/>
    <b v="1"/>
    <s v="theater/plays"/>
    <n v="1.1074999999999999"/>
    <n v="75.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m/>
    <n v="1400272580"/>
    <x v="520"/>
    <b v="0"/>
    <n v="20"/>
    <b v="1"/>
    <s v="theater/plays"/>
    <n v="1.0066666666666666"/>
    <n v="153.0500000000000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m/>
    <n v="1424414350"/>
    <x v="520"/>
    <b v="0"/>
    <n v="13"/>
    <b v="1"/>
    <s v="theater/plays"/>
    <n v="1.0203333333333333"/>
    <n v="19.2307692307692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m/>
    <n v="1417208925"/>
    <x v="520"/>
    <b v="0"/>
    <n v="22"/>
    <b v="1"/>
    <s v="theater/plays"/>
    <n v="1"/>
    <n v="151.36363636363637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m/>
    <n v="1458336672"/>
    <x v="520"/>
    <b v="0"/>
    <n v="36"/>
    <b v="1"/>
    <s v="theater/plays"/>
    <n v="1.1100000000000001"/>
    <n v="225.3888888888888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m/>
    <n v="1425187014"/>
    <x v="520"/>
    <b v="0"/>
    <n v="40"/>
    <b v="1"/>
    <s v="theater/plays"/>
    <n v="1.0142500000000001"/>
    <n v="5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m/>
    <n v="1477133430"/>
    <x v="520"/>
    <b v="0"/>
    <n v="9"/>
    <b v="1"/>
    <s v="theater/plays"/>
    <n v="1.04"/>
    <n v="97.22222222222222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m/>
    <n v="1464847089"/>
    <x v="520"/>
    <b v="0"/>
    <n v="19"/>
    <b v="1"/>
    <s v="theater/plays"/>
    <n v="1.09375"/>
    <n v="37.57894736842105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m/>
    <n v="1445109822"/>
    <x v="520"/>
    <b v="0"/>
    <n v="14"/>
    <b v="1"/>
    <s v="theater/plays"/>
    <n v="1.1516129032258065"/>
    <n v="85.714285714285708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m/>
    <n v="1404337382"/>
    <x v="520"/>
    <b v="0"/>
    <n v="38"/>
    <b v="1"/>
    <s v="theater/plays"/>
    <n v="1"/>
    <n v="81.45026315789473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m/>
    <n v="1434669419"/>
    <x v="520"/>
    <b v="0"/>
    <n v="58"/>
    <b v="1"/>
    <s v="theater/plays"/>
    <n v="1.0317033333333334"/>
    <n v="17.84482758620689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m/>
    <n v="1435670452"/>
    <x v="520"/>
    <b v="0"/>
    <n v="28"/>
    <b v="1"/>
    <s v="theater/plays"/>
    <n v="1.0349999999999999"/>
    <n v="49.357142857142854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m/>
    <n v="1431447137"/>
    <x v="520"/>
    <b v="0"/>
    <n v="17"/>
    <b v="1"/>
    <s v="theater/plays"/>
    <n v="1.3819999999999999"/>
    <n v="14.17647058823529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m/>
    <n v="1431951611"/>
    <x v="520"/>
    <b v="0"/>
    <n v="12"/>
    <b v="1"/>
    <s v="theater/plays"/>
    <n v="1.0954545454545455"/>
    <n v="294.16666666666669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m/>
    <n v="1404140667"/>
    <x v="520"/>
    <b v="0"/>
    <n v="40"/>
    <b v="1"/>
    <s v="theater/plays"/>
    <n v="1.0085714285714287"/>
    <n v="76.15000000000000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m/>
    <n v="1409179384"/>
    <x v="520"/>
    <b v="0"/>
    <n v="57"/>
    <b v="1"/>
    <s v="theater/plays"/>
    <n v="1.0153333333333334"/>
    <n v="79.73684210526316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m/>
    <n v="1412233497"/>
    <x v="520"/>
    <b v="0"/>
    <n v="114"/>
    <b v="1"/>
    <s v="theater/plays"/>
    <n v="1.13625"/>
    <n v="39.47368421052631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m/>
    <n v="1467752229"/>
    <x v="520"/>
    <b v="0"/>
    <n v="31"/>
    <b v="1"/>
    <s v="theater/plays"/>
    <n v="1"/>
    <n v="2.25806451612903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m/>
    <n v="1462285182"/>
    <x v="520"/>
    <b v="0"/>
    <n v="3"/>
    <b v="1"/>
    <s v="theater/plays"/>
    <n v="1.4"/>
    <n v="343.3333333333333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m/>
    <n v="1408995284"/>
    <x v="520"/>
    <b v="0"/>
    <n v="16"/>
    <b v="1"/>
    <s v="theater/plays"/>
    <n v="1.2875000000000001"/>
    <n v="771.7812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m/>
    <n v="1402580818"/>
    <x v="520"/>
    <b v="0"/>
    <n v="199"/>
    <b v="1"/>
    <s v="theater/plays"/>
    <n v="1.0290416666666666"/>
    <n v="10.301507537688442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m/>
    <n v="1430052298"/>
    <x v="520"/>
    <b v="0"/>
    <n v="31"/>
    <b v="1"/>
    <s v="theater/plays"/>
    <n v="1.0249999999999999"/>
    <n v="71.03225806451612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m/>
    <n v="1401214581"/>
    <x v="520"/>
    <b v="0"/>
    <n v="30"/>
    <b v="1"/>
    <s v="theater/plays"/>
    <n v="1.101"/>
    <n v="112.76666666666667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m/>
    <n v="1473850434"/>
    <x v="520"/>
    <b v="0"/>
    <n v="34"/>
    <b v="1"/>
    <s v="theater/plays"/>
    <n v="1.1276666666666666"/>
    <n v="32.91176470588235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m/>
    <n v="1452008290"/>
    <x v="520"/>
    <b v="0"/>
    <n v="18"/>
    <b v="1"/>
    <s v="theater/plays"/>
    <n v="1.119"/>
    <n v="23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m/>
    <n v="1399998418"/>
    <x v="520"/>
    <b v="0"/>
    <n v="67"/>
    <b v="1"/>
    <s v="theater/plays"/>
    <n v="1.3919999999999999"/>
    <n v="57.910447761194028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m/>
    <n v="1474339696"/>
    <x v="520"/>
    <b v="0"/>
    <n v="66"/>
    <b v="1"/>
    <s v="theater/plays"/>
    <n v="1.1085714285714285"/>
    <n v="15.80303030303030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m/>
    <n v="1438575586"/>
    <x v="520"/>
    <b v="0"/>
    <n v="23"/>
    <b v="1"/>
    <s v="theater/plays"/>
    <n v="1.3906666666666667"/>
    <n v="229.7826086956521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m/>
    <n v="1398348859"/>
    <x v="520"/>
    <b v="0"/>
    <n v="126"/>
    <b v="1"/>
    <s v="theater/plays"/>
    <n v="1.0569999999999999"/>
    <n v="2.8174603174603177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m/>
    <n v="1439567660"/>
    <x v="520"/>
    <b v="0"/>
    <n v="6"/>
    <b v="1"/>
    <s v="theater/plays"/>
    <n v="1.0142857142857142"/>
    <n v="835.37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m/>
    <n v="1401254055"/>
    <x v="520"/>
    <b v="0"/>
    <n v="25"/>
    <b v="1"/>
    <s v="theater/plays"/>
    <n v="1.0024500000000001"/>
    <n v="13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m/>
    <n v="1404932004"/>
    <x v="520"/>
    <b v="0"/>
    <n v="39"/>
    <b v="1"/>
    <s v="theater/plays"/>
    <n v="1.0916666666666666"/>
    <n v="91.02564102564102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m/>
    <n v="1432410639"/>
    <x v="520"/>
    <b v="0"/>
    <n v="62"/>
    <b v="1"/>
    <s v="theater/plays"/>
    <n v="1.1833333333333333"/>
    <n v="29.032258064516128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m/>
    <n v="1414506083"/>
    <x v="520"/>
    <b v="0"/>
    <n v="31"/>
    <b v="1"/>
    <s v="theater/plays"/>
    <n v="1.2"/>
    <n v="1651.096774193548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m/>
    <n v="1421426929"/>
    <x v="520"/>
    <b v="0"/>
    <n v="274"/>
    <b v="1"/>
    <s v="theater/plays"/>
    <n v="1.2796000000000001"/>
    <n v="4.5985401459854014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m/>
    <n v="1410304179"/>
    <x v="520"/>
    <b v="0"/>
    <n v="17"/>
    <b v="1"/>
    <s v="theater/plays"/>
    <n v="1.26"/>
    <n v="25.29411764705882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m/>
    <n v="1446352529"/>
    <x v="520"/>
    <b v="0"/>
    <n v="14"/>
    <b v="1"/>
    <s v="theater/plays"/>
    <n v="1.2912912912912913"/>
    <n v="268.57142857142856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m/>
    <n v="1461985967"/>
    <x v="520"/>
    <b v="0"/>
    <n v="60"/>
    <b v="1"/>
    <s v="theater/plays"/>
    <n v="1.0742857142857143"/>
    <n v="66.75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m/>
    <n v="1419281610"/>
    <x v="520"/>
    <b v="0"/>
    <n v="33"/>
    <b v="1"/>
    <s v="theater/plays"/>
    <n v="1.00125"/>
    <n v="93.939393939393938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m/>
    <n v="1418654916"/>
    <x v="520"/>
    <b v="0"/>
    <n v="78"/>
    <b v="1"/>
    <s v="theater/plays"/>
    <n v="1.55"/>
    <n v="27.69230769230769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m/>
    <n v="1461064248"/>
    <x v="520"/>
    <b v="0"/>
    <n v="30"/>
    <b v="1"/>
    <s v="theater/plays"/>
    <n v="1.08"/>
    <n v="184.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m/>
    <n v="1454354487"/>
    <x v="520"/>
    <b v="0"/>
    <n v="136"/>
    <b v="1"/>
    <s v="theater/plays"/>
    <n v="1.1052"/>
    <n v="18.52941176470588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m/>
    <n v="1410791216"/>
    <x v="520"/>
    <b v="0"/>
    <n v="40"/>
    <b v="1"/>
    <s v="theater/plays"/>
    <n v="1.008"/>
    <n v="15.15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m/>
    <n v="1409493800"/>
    <x v="520"/>
    <b v="0"/>
    <n v="18"/>
    <b v="1"/>
    <s v="theater/plays"/>
    <n v="1.212"/>
    <n v="83.61111111111111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m/>
    <n v="1430830793"/>
    <x v="520"/>
    <b v="0"/>
    <n v="39"/>
    <b v="1"/>
    <s v="theater/plays"/>
    <n v="1.0033333333333334"/>
    <n v="83.974358974358978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m/>
    <n v="1464958484"/>
    <x v="520"/>
    <b v="0"/>
    <n v="21"/>
    <b v="1"/>
    <s v="theater/plays"/>
    <n v="1.0916666666666666"/>
    <n v="61.71428571428571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m/>
    <n v="1467720388"/>
    <x v="520"/>
    <b v="0"/>
    <n v="30"/>
    <b v="1"/>
    <s v="theater/plays"/>
    <n v="1.2342857142857142"/>
    <n v="13.633666666666667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m/>
    <n v="1459528394"/>
    <x v="520"/>
    <b v="0"/>
    <n v="27"/>
    <b v="1"/>
    <s v="theater/plays"/>
    <n v="1.3633666666666666"/>
    <n v="108.33333333333333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m/>
    <n v="1401714114"/>
    <x v="520"/>
    <b v="0"/>
    <n v="35"/>
    <b v="1"/>
    <s v="theater/plays"/>
    <n v="1.0346657233816767"/>
    <n v="5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m/>
    <n v="1409262949"/>
    <x v="520"/>
    <b v="0"/>
    <n v="13"/>
    <b v="1"/>
    <s v="theater/plays"/>
    <n v="1.2133333333333334"/>
    <n v="143.07692307692307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m/>
    <n v="1467335378"/>
    <x v="520"/>
    <b v="0"/>
    <n v="23"/>
    <b v="1"/>
    <s v="theater/plays"/>
    <n v="1.86"/>
    <n v="91.30434782608695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m/>
    <n v="1403234686"/>
    <x v="520"/>
    <b v="0"/>
    <n v="39"/>
    <b v="1"/>
    <s v="theater/plays"/>
    <n v="3"/>
    <n v="27.75641025641025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m/>
    <n v="1401123546"/>
    <x v="520"/>
    <b v="0"/>
    <n v="35"/>
    <b v="1"/>
    <s v="theater/plays"/>
    <n v="1.0825"/>
    <n v="52.4285714285714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m/>
    <n v="1425908988"/>
    <x v="520"/>
    <b v="0"/>
    <n v="27"/>
    <b v="1"/>
    <s v="theater/plays"/>
    <n v="1.4115384615384616"/>
    <n v="21.11111111111111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m/>
    <n v="1400606573"/>
    <x v="520"/>
    <b v="0"/>
    <n v="21"/>
    <b v="1"/>
    <s v="theater/plays"/>
    <n v="1.1399999999999999"/>
    <n v="549.0476190476190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m/>
    <n v="1431230867"/>
    <x v="520"/>
    <b v="0"/>
    <n v="104"/>
    <b v="1"/>
    <s v="theater/plays"/>
    <n v="1.5373333333333334"/>
    <n v="19.5192307692307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m/>
    <n v="1463334166"/>
    <x v="520"/>
    <b v="0"/>
    <n v="19"/>
    <b v="1"/>
    <s v="theater/plays"/>
    <n v="1.0149999999999999"/>
    <n v="538.684210526315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m/>
    <n v="1429881667"/>
    <x v="520"/>
    <b v="0"/>
    <n v="97"/>
    <b v="1"/>
    <s v="theater/plays"/>
    <n v="1.0235000000000001"/>
    <n v="37.010309278350519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m/>
    <n v="1422834819"/>
    <x v="520"/>
    <b v="0"/>
    <n v="27"/>
    <b v="1"/>
    <s v="theater/plays"/>
    <n v="1.0257142857142858"/>
    <n v="46.14814814814814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m/>
    <n v="1450819109"/>
    <x v="520"/>
    <b v="0"/>
    <n v="24"/>
    <b v="1"/>
    <s v="theater/plays"/>
    <n v="1.5575000000000001"/>
    <n v="167.9166666666666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m/>
    <n v="1428526049"/>
    <x v="520"/>
    <b v="0"/>
    <n v="13"/>
    <b v="1"/>
    <s v="theater/plays"/>
    <n v="1.0075000000000001"/>
    <n v="92.07692307692308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m/>
    <n v="1422465075"/>
    <x v="520"/>
    <b v="0"/>
    <n v="46"/>
    <b v="1"/>
    <s v="theater/plays"/>
    <n v="2.3940000000000001"/>
    <n v="9.1304347826086953"/>
    <x v="1"/>
    <s v="plays"/>
  </r>
  <r>
    <n v="3719"/>
    <s v="Corium"/>
    <s v="A new piece of physical theatre about love, regret and longing."/>
    <n v="200"/>
    <n v="420"/>
    <x v="0"/>
    <s v="GB"/>
    <s v="GBP"/>
    <n v="1434994266"/>
    <m/>
    <n v="1432402266"/>
    <x v="520"/>
    <b v="0"/>
    <n v="4"/>
    <b v="1"/>
    <s v="theater/plays"/>
    <n v="2.1"/>
    <n v="862.2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m/>
    <n v="1433980206"/>
    <x v="520"/>
    <b v="0"/>
    <n v="40"/>
    <b v="1"/>
    <s v="theater/plays"/>
    <n v="1.0451515151515152"/>
    <n v="12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m/>
    <n v="1413412084"/>
    <x v="520"/>
    <b v="0"/>
    <n v="44"/>
    <b v="1"/>
    <s v="theater/plays"/>
    <n v="1.008"/>
    <n v="37.909090909090907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m/>
    <n v="1452614847"/>
    <x v="520"/>
    <b v="0"/>
    <n v="35"/>
    <b v="1"/>
    <s v="theater/plays"/>
    <n v="1.1120000000000001"/>
    <n v="131.19999999999999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m/>
    <n v="1414778662"/>
    <x v="520"/>
    <b v="0"/>
    <n v="63"/>
    <b v="1"/>
    <s v="theater/plays"/>
    <n v="1.0204444444444445"/>
    <n v="69.99285714285714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m/>
    <n v="1459856860"/>
    <x v="520"/>
    <b v="0"/>
    <n v="89"/>
    <b v="1"/>
    <s v="theater/plays"/>
    <n v="1.0254767441860466"/>
    <n v="4.280898876404494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m/>
    <n v="1454366467"/>
    <x v="520"/>
    <b v="0"/>
    <n v="15"/>
    <b v="1"/>
    <s v="theater/plays"/>
    <n v="1.27"/>
    <n v="191.9333333333333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m/>
    <n v="1459567371"/>
    <x v="520"/>
    <b v="0"/>
    <n v="46"/>
    <b v="1"/>
    <s v="theater/plays"/>
    <n v="3.3870588235294119"/>
    <n v="43.80434782608695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m/>
    <n v="1474273294"/>
    <x v="520"/>
    <b v="0"/>
    <n v="33"/>
    <b v="1"/>
    <s v="theater/plays"/>
    <n v="1.0075000000000001"/>
    <n v="56.42424242424242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m/>
    <n v="1437365176"/>
    <x v="520"/>
    <b v="0"/>
    <n v="31"/>
    <b v="0"/>
    <s v="theater/plays"/>
    <n v="9.3100000000000002E-2"/>
    <n v="11.6774193548387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m/>
    <n v="1423198512"/>
    <x v="520"/>
    <b v="0"/>
    <n v="5"/>
    <b v="0"/>
    <s v="theater/plays"/>
    <n v="7.2400000000000006E-2"/>
    <n v="2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m/>
    <n v="1437236159"/>
    <x v="520"/>
    <b v="0"/>
    <n v="1"/>
    <b v="0"/>
    <s v="theater/plays"/>
    <n v="0.1"/>
    <n v="62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m/>
    <n v="1418234646"/>
    <x v="520"/>
    <b v="0"/>
    <n v="12"/>
    <b v="0"/>
    <s v="theater/plays"/>
    <n v="0.11272727272727273"/>
    <n v="10.91666666666666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m/>
    <n v="1416932133"/>
    <x v="520"/>
    <b v="0"/>
    <n v="4"/>
    <b v="0"/>
    <s v="theater/plays"/>
    <n v="0.15411764705882353"/>
    <n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m/>
    <n v="1428539708"/>
    <x v="52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m/>
    <n v="1427405896"/>
    <x v="520"/>
    <b v="0"/>
    <n v="7"/>
    <b v="0"/>
    <s v="theater/plays"/>
    <n v="0.28466666666666668"/>
    <n v="2.8571428571428572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m/>
    <n v="1430239089"/>
    <x v="520"/>
    <b v="0"/>
    <n v="2"/>
    <b v="0"/>
    <s v="theater/plays"/>
    <n v="0.13333333333333333"/>
    <n v="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m/>
    <n v="1423847093"/>
    <x v="520"/>
    <b v="0"/>
    <n v="1"/>
    <b v="0"/>
    <s v="theater/plays"/>
    <n v="6.6666666666666671E-3"/>
    <n v="15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m/>
    <n v="1445358903"/>
    <x v="520"/>
    <b v="0"/>
    <n v="4"/>
    <b v="0"/>
    <s v="theater/plays"/>
    <n v="0.21428571428571427"/>
    <n v="6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m/>
    <n v="1403562705"/>
    <x v="520"/>
    <b v="0"/>
    <n v="6"/>
    <b v="0"/>
    <s v="theater/plays"/>
    <n v="0.18"/>
    <n v="134.16666666666666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m/>
    <n v="1467024468"/>
    <x v="520"/>
    <b v="0"/>
    <n v="8"/>
    <b v="0"/>
    <s v="theater/plays"/>
    <n v="0.20125000000000001"/>
    <n v="44.7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m/>
    <n v="1405217355"/>
    <x v="520"/>
    <b v="0"/>
    <n v="14"/>
    <b v="0"/>
    <s v="theater/plays"/>
    <n v="0.17899999999999999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m/>
    <n v="1447797950"/>
    <x v="52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m/>
    <n v="1407388144"/>
    <x v="520"/>
    <b v="0"/>
    <n v="4"/>
    <b v="0"/>
    <s v="theater/plays"/>
    <n v="0.02"/>
    <n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m/>
    <n v="1401814964"/>
    <x v="520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m/>
    <n v="1401823952"/>
    <x v="52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m/>
    <n v="1405097102"/>
    <x v="520"/>
    <b v="0"/>
    <n v="1"/>
    <b v="0"/>
    <s v="theater/plays"/>
    <n v="0.1"/>
    <n v="2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m/>
    <n v="1473326439"/>
    <x v="520"/>
    <b v="0"/>
    <n v="1"/>
    <b v="0"/>
    <s v="theater/plays"/>
    <n v="2.3764705882352941E-2"/>
    <n v="25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m/>
    <n v="1433833896"/>
    <x v="520"/>
    <b v="0"/>
    <n v="1"/>
    <b v="0"/>
    <s v="theater/plays"/>
    <n v="0.01"/>
    <n v="517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m/>
    <n v="1453827436"/>
    <x v="520"/>
    <b v="0"/>
    <n v="52"/>
    <b v="1"/>
    <s v="theater/musical"/>
    <n v="1.0351999999999999"/>
    <n v="10.096153846153847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m/>
    <n v="1459220588"/>
    <x v="520"/>
    <b v="0"/>
    <n v="7"/>
    <b v="1"/>
    <s v="theater/musical"/>
    <n v="1.05"/>
    <n v="86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m/>
    <n v="1421105608"/>
    <x v="520"/>
    <b v="0"/>
    <n v="28"/>
    <b v="1"/>
    <s v="theater/musical"/>
    <n v="1.0044999999999999"/>
    <n v="47.357142857142854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m/>
    <n v="1454460673"/>
    <x v="520"/>
    <b v="0"/>
    <n v="11"/>
    <b v="1"/>
    <s v="theater/musical"/>
    <n v="1.3260000000000001"/>
    <n v="51.36363636363636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m/>
    <n v="1473189335"/>
    <x v="520"/>
    <b v="0"/>
    <n v="15"/>
    <b v="1"/>
    <s v="theater/musical"/>
    <n v="1.1299999999999999"/>
    <n v="344.4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m/>
    <n v="1430768800"/>
    <x v="520"/>
    <b v="0"/>
    <n v="30"/>
    <b v="1"/>
    <s v="theater/musical"/>
    <n v="1.0334000000000001"/>
    <n v="1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m/>
    <n v="1403125737"/>
    <x v="520"/>
    <b v="0"/>
    <n v="27"/>
    <b v="1"/>
    <s v="theater/musical"/>
    <n v="1.2"/>
    <n v="26.407407407407408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m/>
    <n v="1458161307"/>
    <x v="520"/>
    <b v="0"/>
    <n v="28"/>
    <b v="1"/>
    <s v="theater/musical"/>
    <n v="1.2963636363636364"/>
    <n v="162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m/>
    <n v="1399923198"/>
    <x v="520"/>
    <b v="0"/>
    <n v="17"/>
    <b v="1"/>
    <s v="theater/musical"/>
    <n v="1.0111111111111111"/>
    <n v="223.4117647058823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m/>
    <n v="1415737515"/>
    <x v="520"/>
    <b v="0"/>
    <n v="50"/>
    <b v="1"/>
    <s v="theater/musical"/>
    <n v="1.0851428571428572"/>
    <n v="30.7"/>
    <x v="1"/>
    <s v="musical"/>
  </r>
  <r>
    <n v="3758"/>
    <s v="Luigi's Ladies"/>
    <s v="LUIGI'S LADIES: an original one-woman musical comedy"/>
    <n v="1500"/>
    <n v="1535"/>
    <x v="0"/>
    <s v="US"/>
    <s v="USD"/>
    <n v="1400475600"/>
    <m/>
    <n v="1397819938"/>
    <x v="520"/>
    <b v="0"/>
    <n v="26"/>
    <b v="1"/>
    <s v="theater/musical"/>
    <n v="1.0233333333333334"/>
    <n v="169.60653846153849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m/>
    <n v="1435372553"/>
    <x v="520"/>
    <b v="0"/>
    <n v="88"/>
    <b v="1"/>
    <s v="theater/musical"/>
    <n v="1.1024425000000002"/>
    <n v="57.39511363636363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m/>
    <n v="1397133386"/>
    <x v="520"/>
    <b v="0"/>
    <n v="91"/>
    <b v="1"/>
    <s v="theater/musical"/>
    <n v="1.010154"/>
    <n v="5.494505494505494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m/>
    <n v="1434625937"/>
    <x v="520"/>
    <b v="0"/>
    <n v="3"/>
    <b v="1"/>
    <s v="theater/musical"/>
    <n v="1"/>
    <n v="442.66666666666669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m/>
    <n v="1436383889"/>
    <x v="520"/>
    <b v="0"/>
    <n v="28"/>
    <b v="1"/>
    <s v="theater/musical"/>
    <n v="1.0624"/>
    <n v="178.5714285714285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m/>
    <n v="1425319226"/>
    <x v="520"/>
    <b v="0"/>
    <n v="77"/>
    <b v="1"/>
    <s v="theater/musical"/>
    <n v="1"/>
    <n v="19.48051948051947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m/>
    <n v="1462824832"/>
    <x v="520"/>
    <b v="0"/>
    <n v="27"/>
    <b v="1"/>
    <s v="theater/musical"/>
    <n v="1"/>
    <n v="294.1481481481481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m/>
    <n v="1404153482"/>
    <x v="520"/>
    <b v="0"/>
    <n v="107"/>
    <b v="1"/>
    <s v="theater/musical"/>
    <n v="1.1345714285714286"/>
    <n v="95.9346728971962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m/>
    <n v="1401336045"/>
    <x v="520"/>
    <b v="0"/>
    <n v="96"/>
    <b v="1"/>
    <s v="theater/musical"/>
    <n v="1.0265010000000001"/>
    <n v="24.322916666666668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m/>
    <n v="1423960097"/>
    <x v="520"/>
    <b v="0"/>
    <n v="56"/>
    <b v="1"/>
    <s v="theater/musical"/>
    <n v="1.1675"/>
    <n v="76.89482142857141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m/>
    <n v="1400002090"/>
    <x v="520"/>
    <b v="0"/>
    <n v="58"/>
    <b v="1"/>
    <s v="theater/musical"/>
    <n v="1.0765274999999999"/>
    <n v="18.9655172413793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m/>
    <n v="1458138079"/>
    <x v="520"/>
    <b v="0"/>
    <n v="15"/>
    <b v="1"/>
    <s v="theater/musical"/>
    <n v="1"/>
    <n v="133.3333333333333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m/>
    <n v="1431642010"/>
    <x v="520"/>
    <b v="0"/>
    <n v="20"/>
    <b v="1"/>
    <s v="theater/musical"/>
    <n v="1"/>
    <n v="73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m/>
    <n v="1462307652"/>
    <x v="520"/>
    <b v="0"/>
    <n v="38"/>
    <b v="1"/>
    <s v="theater/musical"/>
    <n v="1.46"/>
    <n v="1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m/>
    <n v="1478616506"/>
    <x v="520"/>
    <b v="0"/>
    <n v="33"/>
    <b v="1"/>
    <s v="theater/musical"/>
    <n v="1.1020000000000001"/>
    <n v="163.93939393939394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m/>
    <n v="1476317247"/>
    <x v="520"/>
    <b v="0"/>
    <n v="57"/>
    <b v="1"/>
    <s v="theater/musical"/>
    <n v="1.0820000000000001"/>
    <n v="43.85964912280702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m/>
    <n v="1427223655"/>
    <x v="520"/>
    <b v="0"/>
    <n v="25"/>
    <b v="1"/>
    <s v="theater/musical"/>
    <n v="1"/>
    <n v="80.2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m/>
    <n v="1426199843"/>
    <x v="520"/>
    <b v="0"/>
    <n v="14"/>
    <b v="1"/>
    <s v="theater/musical"/>
    <n v="1.0024999999999999"/>
    <n v="609.7857142857143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m/>
    <n v="1403599778"/>
    <x v="520"/>
    <b v="0"/>
    <n v="94"/>
    <b v="1"/>
    <s v="theater/musical"/>
    <n v="1.0671250000000001"/>
    <n v="30.468085106382979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m/>
    <n v="1409884821"/>
    <x v="520"/>
    <b v="0"/>
    <n v="59"/>
    <b v="1"/>
    <s v="theater/musical"/>
    <n v="1.4319999999999999"/>
    <n v="42.72881355932203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m/>
    <n v="1418758780"/>
    <x v="520"/>
    <b v="0"/>
    <n v="36"/>
    <b v="1"/>
    <s v="theater/musical"/>
    <n v="1.0504166666666668"/>
    <n v="433.25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m/>
    <n v="1456421940"/>
    <x v="520"/>
    <b v="0"/>
    <n v="115"/>
    <b v="1"/>
    <s v="theater/musical"/>
    <n v="1.0398000000000001"/>
    <n v="26.08695652173912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m/>
    <n v="1433999785"/>
    <x v="520"/>
    <b v="0"/>
    <n v="30"/>
    <b v="1"/>
    <s v="theater/musical"/>
    <n v="1.2"/>
    <n v="164.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m/>
    <n v="1408050685"/>
    <x v="520"/>
    <b v="0"/>
    <n v="52"/>
    <b v="1"/>
    <s v="theater/musical"/>
    <n v="1.0966666666666667"/>
    <n v="39.134615384615387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m/>
    <n v="1466887297"/>
    <x v="520"/>
    <b v="0"/>
    <n v="27"/>
    <b v="1"/>
    <s v="theater/musical"/>
    <n v="1.0175000000000001"/>
    <n v="57.296296296296298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m/>
    <n v="1455938520"/>
    <x v="520"/>
    <b v="0"/>
    <n v="24"/>
    <b v="1"/>
    <s v="theater/musical"/>
    <n v="1.2891666666666666"/>
    <n v="47.9166666666666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m/>
    <n v="1465601532"/>
    <x v="520"/>
    <b v="0"/>
    <n v="10"/>
    <b v="1"/>
    <s v="theater/musical"/>
    <n v="1.1499999999999999"/>
    <n v="301.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m/>
    <n v="1467040769"/>
    <x v="520"/>
    <b v="0"/>
    <n v="30"/>
    <b v="1"/>
    <s v="theater/musical"/>
    <n v="1.5075000000000001"/>
    <n v="221.93333333333334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m/>
    <n v="1461718475"/>
    <x v="520"/>
    <b v="0"/>
    <n v="71"/>
    <b v="1"/>
    <s v="theater/musical"/>
    <n v="1.1096666666666666"/>
    <n v="4.9436619718309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m/>
    <n v="1434113406"/>
    <x v="520"/>
    <b v="0"/>
    <n v="10"/>
    <b v="1"/>
    <s v="theater/musical"/>
    <n v="1.0028571428571429"/>
    <n v="5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m/>
    <n v="1448469719"/>
    <x v="520"/>
    <b v="0"/>
    <n v="1"/>
    <b v="0"/>
    <s v="theater/musical"/>
    <n v="6.6666666666666671E-3"/>
    <n v="11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m/>
    <n v="1431630618"/>
    <x v="520"/>
    <b v="0"/>
    <n v="4"/>
    <b v="0"/>
    <s v="theater/musical"/>
    <n v="3.267605633802817E-2"/>
    <n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m/>
    <n v="1477238423"/>
    <x v="52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m/>
    <n v="1399480592"/>
    <x v="520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m/>
    <n v="1434365022"/>
    <x v="520"/>
    <b v="0"/>
    <n v="2"/>
    <b v="0"/>
    <s v="theater/musical"/>
    <n v="2.8E-3"/>
    <n v="208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m/>
    <n v="1416954729"/>
    <x v="520"/>
    <b v="0"/>
    <n v="24"/>
    <b v="0"/>
    <s v="theater/musical"/>
    <n v="0.59657142857142853"/>
    <n v="2.0833333333333335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m/>
    <n v="1431093354"/>
    <x v="520"/>
    <b v="0"/>
    <n v="1"/>
    <b v="0"/>
    <s v="theater/musical"/>
    <n v="0.01"/>
    <n v="1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m/>
    <n v="1437042490"/>
    <x v="520"/>
    <b v="0"/>
    <n v="2"/>
    <b v="0"/>
    <s v="theater/musical"/>
    <n v="1.6666666666666666E-2"/>
    <n v="0.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m/>
    <n v="1479170556"/>
    <x v="520"/>
    <b v="0"/>
    <n v="1"/>
    <b v="0"/>
    <s v="theater/musical"/>
    <n v="4.4444444444444447E-5"/>
    <n v="538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m/>
    <n v="1426972165"/>
    <x v="520"/>
    <b v="0"/>
    <n v="37"/>
    <b v="0"/>
    <s v="theater/musical"/>
    <n v="0.89666666666666661"/>
    <n v="27.70270270270270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m/>
    <n v="1405099248"/>
    <x v="520"/>
    <b v="0"/>
    <n v="5"/>
    <b v="0"/>
    <s v="theater/musical"/>
    <n v="1.4642857142857143E-2"/>
    <n v="80.400000000000006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m/>
    <n v="1455142843"/>
    <x v="520"/>
    <b v="0"/>
    <n v="4"/>
    <b v="0"/>
    <s v="theater/musical"/>
    <n v="4.02E-2"/>
    <n v="220.2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m/>
    <n v="1418146883"/>
    <x v="520"/>
    <b v="0"/>
    <n v="16"/>
    <b v="0"/>
    <s v="theater/musical"/>
    <n v="4.0045454545454544E-2"/>
    <n v="26.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m/>
    <n v="1417536816"/>
    <x v="520"/>
    <b v="0"/>
    <n v="9"/>
    <b v="0"/>
    <s v="theater/musical"/>
    <n v="8.5199999999999998E-2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m/>
    <n v="1442890906"/>
    <x v="520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m/>
    <n v="1454541568"/>
    <x v="520"/>
    <b v="0"/>
    <n v="40"/>
    <b v="0"/>
    <s v="theater/musical"/>
    <n v="0.19650000000000001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m/>
    <n v="1465172024"/>
    <x v="52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m/>
    <n v="1406668640"/>
    <x v="520"/>
    <b v="0"/>
    <n v="2"/>
    <b v="0"/>
    <s v="theater/musical"/>
    <n v="2.0000000000000002E-5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m/>
    <n v="1402294381"/>
    <x v="520"/>
    <b v="0"/>
    <n v="1"/>
    <b v="0"/>
    <s v="theater/musical"/>
    <n v="6.6666666666666664E-4"/>
    <n v="45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m/>
    <n v="1427492939"/>
    <x v="520"/>
    <b v="0"/>
    <n v="9"/>
    <b v="0"/>
    <s v="theater/musical"/>
    <n v="0.30333333333333334"/>
    <n v="111.1111111111111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m/>
    <n v="1424775219"/>
    <x v="520"/>
    <b v="0"/>
    <n v="24"/>
    <b v="1"/>
    <s v="theater/plays"/>
    <n v="1"/>
    <n v="84.37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m/>
    <n v="1402403907"/>
    <x v="520"/>
    <b v="0"/>
    <n v="38"/>
    <b v="1"/>
    <s v="theater/plays"/>
    <n v="1.0125"/>
    <n v="48.0526315789473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m/>
    <n v="1424377358"/>
    <x v="520"/>
    <b v="0"/>
    <n v="26"/>
    <b v="1"/>
    <s v="theater/plays"/>
    <n v="1.2173333333333334"/>
    <n v="31.730769230769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m/>
    <n v="1461769373"/>
    <x v="520"/>
    <b v="0"/>
    <n v="19"/>
    <b v="1"/>
    <s v="theater/plays"/>
    <n v="3.3"/>
    <n v="115.3157894736842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m/>
    <n v="1429120908"/>
    <x v="520"/>
    <b v="0"/>
    <n v="11"/>
    <b v="1"/>
    <s v="theater/plays"/>
    <n v="1.0954999999999999"/>
    <n v="192.7263636363636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m/>
    <n v="1462603021"/>
    <x v="520"/>
    <b v="0"/>
    <n v="27"/>
    <b v="1"/>
    <s v="theater/plays"/>
    <n v="1.0095190476190474"/>
    <n v="77.851851851851848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m/>
    <n v="1424727712"/>
    <x v="520"/>
    <b v="0"/>
    <n v="34"/>
    <b v="1"/>
    <s v="theater/plays"/>
    <n v="1.4013333333333333"/>
    <n v="29.4120588235294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m/>
    <n v="1437545657"/>
    <x v="520"/>
    <b v="0"/>
    <n v="20"/>
    <b v="1"/>
    <s v="theater/plays"/>
    <n v="1.0000100000000001"/>
    <n v="89.428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m/>
    <n v="1403022823"/>
    <x v="520"/>
    <b v="0"/>
    <n v="37"/>
    <b v="1"/>
    <s v="theater/plays"/>
    <n v="1.19238"/>
    <n v="57.972972972972975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m/>
    <n v="1444236216"/>
    <x v="520"/>
    <b v="0"/>
    <n v="20"/>
    <b v="1"/>
    <s v="theater/plays"/>
    <n v="1.0725"/>
    <n v="28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m/>
    <n v="1423599182"/>
    <x v="520"/>
    <b v="0"/>
    <n v="10"/>
    <b v="1"/>
    <s v="theater/plays"/>
    <n v="2.2799999999999998"/>
    <n v="106.4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m/>
    <n v="1435554104"/>
    <x v="520"/>
    <b v="0"/>
    <n v="26"/>
    <b v="1"/>
    <s v="theater/plays"/>
    <n v="1.0640000000000001"/>
    <n v="16.53846153846154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m/>
    <n v="1433518717"/>
    <x v="520"/>
    <b v="0"/>
    <n v="20"/>
    <b v="1"/>
    <s v="theater/plays"/>
    <n v="1.4333333333333333"/>
    <n v="182.9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m/>
    <n v="1449116407"/>
    <x v="520"/>
    <b v="0"/>
    <n v="46"/>
    <b v="1"/>
    <s v="theater/plays"/>
    <n v="1.0454285714285714"/>
    <n v="119.5869565217391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m/>
    <n v="1448136417"/>
    <x v="520"/>
    <b v="0"/>
    <n v="76"/>
    <b v="1"/>
    <s v="theater/plays"/>
    <n v="1.1002000000000001"/>
    <n v="34.86842105263158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m/>
    <n v="1434405044"/>
    <x v="520"/>
    <b v="0"/>
    <n v="41"/>
    <b v="1"/>
    <s v="theater/plays"/>
    <n v="1.06"/>
    <n v="6.58536585365853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m/>
    <n v="1469026903"/>
    <x v="520"/>
    <b v="0"/>
    <n v="7"/>
    <b v="1"/>
    <s v="theater/plays"/>
    <n v="1.08"/>
    <n v="75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m/>
    <n v="1432690814"/>
    <x v="520"/>
    <b v="0"/>
    <n v="49"/>
    <b v="1"/>
    <s v="theater/plays"/>
    <n v="1.0542"/>
    <n v="14.59183673469387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m/>
    <n v="1428401394"/>
    <x v="520"/>
    <b v="0"/>
    <n v="26"/>
    <b v="1"/>
    <s v="theater/plays"/>
    <n v="1.1916666666666667"/>
    <n v="176.1538461538461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m/>
    <n v="1422656201"/>
    <x v="520"/>
    <b v="0"/>
    <n v="65"/>
    <b v="1"/>
    <s v="theater/plays"/>
    <n v="1.5266666666666666"/>
    <n v="76.9230769230769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m/>
    <n v="1414845587"/>
    <x v="520"/>
    <b v="0"/>
    <n v="28"/>
    <b v="1"/>
    <s v="theater/plays"/>
    <n v="1"/>
    <n v="17.892857142857142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m/>
    <n v="1470948371"/>
    <x v="520"/>
    <b v="0"/>
    <n v="8"/>
    <b v="1"/>
    <s v="theater/plays"/>
    <n v="1.002"/>
    <n v="28.1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m/>
    <n v="1463161611"/>
    <x v="520"/>
    <b v="0"/>
    <n v="3"/>
    <b v="1"/>
    <s v="theater/plays"/>
    <n v="2.25"/>
    <n v="176.7033333333333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m/>
    <n v="1413404545"/>
    <x v="520"/>
    <b v="0"/>
    <n v="9"/>
    <b v="1"/>
    <s v="theater/plays"/>
    <n v="1.0602199999999999"/>
    <n v="139.55555555555554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m/>
    <n v="1452048335"/>
    <x v="520"/>
    <b v="0"/>
    <n v="9"/>
    <b v="1"/>
    <s v="theater/plays"/>
    <n v="1.0466666666666666"/>
    <n v="155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m/>
    <n v="1416516972"/>
    <x v="520"/>
    <b v="0"/>
    <n v="20"/>
    <b v="1"/>
    <s v="theater/plays"/>
    <n v="1.1666666666666667"/>
    <n v="163.5500000000000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m/>
    <n v="1432032067"/>
    <x v="520"/>
    <b v="0"/>
    <n v="57"/>
    <b v="1"/>
    <s v="theater/plays"/>
    <n v="1.0903333333333334"/>
    <n v="5.614035087719297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m/>
    <n v="1459463808"/>
    <x v="520"/>
    <b v="0"/>
    <n v="8"/>
    <b v="1"/>
    <s v="theater/plays"/>
    <n v="1.6"/>
    <n v="112.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m/>
    <n v="1467497652"/>
    <x v="520"/>
    <b v="0"/>
    <n v="14"/>
    <b v="1"/>
    <s v="theater/plays"/>
    <n v="1.125"/>
    <n v="145.8571428571428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m/>
    <n v="1432837358"/>
    <x v="520"/>
    <b v="0"/>
    <n v="17"/>
    <b v="1"/>
    <s v="theater/plays"/>
    <n v="1.0209999999999999"/>
    <n v="5930.8235294117649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m/>
    <n v="1429722209"/>
    <x v="520"/>
    <b v="0"/>
    <n v="100"/>
    <b v="1"/>
    <s v="theater/plays"/>
    <n v="1.00824"/>
    <n v="20.25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m/>
    <n v="1433042724"/>
    <x v="520"/>
    <b v="0"/>
    <n v="32"/>
    <b v="1"/>
    <s v="theater/plays"/>
    <n v="1.0125"/>
    <n v="2.03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m/>
    <n v="1457023829"/>
    <x v="520"/>
    <b v="0"/>
    <n v="3"/>
    <b v="1"/>
    <s v="theater/plays"/>
    <n v="65"/>
    <n v="290.6666666666666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m/>
    <n v="1400698287"/>
    <x v="520"/>
    <b v="1"/>
    <n v="34"/>
    <b v="0"/>
    <s v="theater/plays"/>
    <n v="8.72E-2"/>
    <n v="32.26470588235294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m/>
    <n v="1397217052"/>
    <x v="520"/>
    <b v="1"/>
    <n v="23"/>
    <b v="0"/>
    <s v="theater/plays"/>
    <n v="0.21940000000000001"/>
    <n v="46.30434782608695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m/>
    <n v="1399427064"/>
    <x v="520"/>
    <b v="1"/>
    <n v="19"/>
    <b v="0"/>
    <s v="theater/plays"/>
    <n v="0.21299999999999999"/>
    <n v="21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m/>
    <n v="1399474134"/>
    <x v="520"/>
    <b v="1"/>
    <n v="50"/>
    <b v="0"/>
    <s v="theater/plays"/>
    <n v="0.41489795918367345"/>
    <n v="16.8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m/>
    <n v="1441119774"/>
    <x v="520"/>
    <b v="1"/>
    <n v="12"/>
    <b v="0"/>
    <s v="theater/plays"/>
    <n v="2.1049999999999999E-2"/>
    <n v="15.7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m/>
    <n v="1409721542"/>
    <x v="520"/>
    <b v="1"/>
    <n v="8"/>
    <b v="0"/>
    <s v="theater/plays"/>
    <n v="2.7E-2"/>
    <n v="212.1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m/>
    <n v="1433395391"/>
    <x v="520"/>
    <b v="1"/>
    <n v="9"/>
    <b v="0"/>
    <s v="theater/plays"/>
    <n v="0.16161904761904761"/>
    <n v="236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m/>
    <n v="1442604989"/>
    <x v="520"/>
    <b v="1"/>
    <n v="43"/>
    <b v="0"/>
    <s v="theater/plays"/>
    <n v="0.16376923076923078"/>
    <n v="49.13953488372092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m/>
    <n v="1431455084"/>
    <x v="520"/>
    <b v="1"/>
    <n v="28"/>
    <b v="0"/>
    <s v="theater/plays"/>
    <n v="7.0433333333333334E-2"/>
    <n v="1.3571428571428572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m/>
    <n v="1417489143"/>
    <x v="520"/>
    <b v="1"/>
    <n v="4"/>
    <b v="0"/>
    <s v="theater/plays"/>
    <n v="3.7999999999999999E-2"/>
    <n v="21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m/>
    <n v="1434537179"/>
    <x v="520"/>
    <b v="1"/>
    <n v="24"/>
    <b v="0"/>
    <s v="theater/plays"/>
    <n v="0.34079999999999999"/>
    <n v="0.8333333333333333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m/>
    <n v="1425270876"/>
    <x v="520"/>
    <b v="0"/>
    <n v="2"/>
    <b v="0"/>
    <s v="theater/plays"/>
    <n v="2E-3"/>
    <n v="13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m/>
    <n v="1406578178"/>
    <x v="520"/>
    <b v="0"/>
    <n v="2"/>
    <b v="0"/>
    <s v="theater/plays"/>
    <n v="2.5999999999999998E-4"/>
    <n v="894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m/>
    <n v="1428614058"/>
    <x v="520"/>
    <b v="0"/>
    <n v="20"/>
    <b v="0"/>
    <s v="theater/plays"/>
    <n v="0.16254545454545455"/>
    <n v="1.2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m/>
    <n v="1424819871"/>
    <x v="520"/>
    <b v="0"/>
    <n v="1"/>
    <b v="0"/>
    <s v="theater/plays"/>
    <n v="2.5000000000000001E-2"/>
    <n v="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m/>
    <n v="1423245003"/>
    <x v="520"/>
    <b v="0"/>
    <n v="1"/>
    <b v="0"/>
    <s v="theater/plays"/>
    <n v="2.0000000000000001E-4"/>
    <n v="26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m/>
    <n v="1404927690"/>
    <x v="520"/>
    <b v="0"/>
    <n v="4"/>
    <b v="0"/>
    <s v="theater/plays"/>
    <n v="5.1999999999999998E-2"/>
    <n v="2.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m/>
    <n v="1430734844"/>
    <x v="520"/>
    <b v="0"/>
    <n v="1"/>
    <b v="0"/>
    <s v="theater/plays"/>
    <n v="0.02"/>
    <n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m/>
    <n v="1401485207"/>
    <x v="520"/>
    <b v="0"/>
    <n v="1"/>
    <b v="0"/>
    <s v="theater/plays"/>
    <n v="4.0000000000000002E-4"/>
    <n v="106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m/>
    <n v="1405266710"/>
    <x v="520"/>
    <b v="0"/>
    <n v="13"/>
    <b v="0"/>
    <s v="theater/plays"/>
    <n v="0.17666666666666667"/>
    <n v="7.6923076923076925"/>
    <x v="1"/>
    <s v="plays"/>
  </r>
  <r>
    <n v="3861"/>
    <s v="READY OR NOT HERE I COME"/>
    <s v="THE COMING OF THE LORD!"/>
    <n v="2000"/>
    <n v="100"/>
    <x v="2"/>
    <s v="US"/>
    <s v="USD"/>
    <n v="1415828820"/>
    <m/>
    <n v="1412258977"/>
    <x v="520"/>
    <b v="0"/>
    <n v="1"/>
    <b v="0"/>
    <s v="theater/plays"/>
    <n v="0.05"/>
    <n v="1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m/>
    <n v="1472451356"/>
    <x v="520"/>
    <b v="0"/>
    <n v="1"/>
    <b v="0"/>
    <s v="theater/plays"/>
    <n v="1.3333333333333334E-4"/>
    <n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m/>
    <n v="1441552305"/>
    <x v="52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m/>
    <n v="1445203454"/>
    <x v="520"/>
    <b v="0"/>
    <n v="3"/>
    <b v="0"/>
    <s v="theater/plays"/>
    <n v="1.2E-2"/>
    <n v="216.6666666666666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m/>
    <n v="1405957098"/>
    <x v="520"/>
    <b v="0"/>
    <n v="14"/>
    <b v="0"/>
    <s v="theater/plays"/>
    <n v="0.26937422295897223"/>
    <n v="0.785714285714285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m/>
    <n v="1454453021"/>
    <x v="520"/>
    <b v="0"/>
    <n v="2"/>
    <b v="0"/>
    <s v="theater/plays"/>
    <n v="5.4999999999999997E-3"/>
    <n v="12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m/>
    <n v="1463686339"/>
    <x v="520"/>
    <b v="0"/>
    <n v="5"/>
    <b v="0"/>
    <s v="theater/plays"/>
    <n v="0.1255"/>
    <n v="2"/>
    <x v="1"/>
    <s v="plays"/>
  </r>
  <r>
    <n v="3868"/>
    <s v="1000 words (Canceled)"/>
    <s v="New collection of music by Scott Evan Davis!"/>
    <n v="5000"/>
    <n v="10"/>
    <x v="1"/>
    <s v="GB"/>
    <s v="GBP"/>
    <n v="1410191405"/>
    <m/>
    <n v="1408031405"/>
    <x v="520"/>
    <b v="0"/>
    <n v="1"/>
    <b v="0"/>
    <s v="theater/musical"/>
    <n v="2E-3"/>
    <n v="452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m/>
    <n v="1423761792"/>
    <x v="520"/>
    <b v="0"/>
    <n v="15"/>
    <b v="0"/>
    <s v="theater/musical"/>
    <n v="3.44748684310884E-2"/>
    <n v="1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m/>
    <n v="1401768478"/>
    <x v="520"/>
    <b v="0"/>
    <n v="10"/>
    <b v="0"/>
    <s v="theater/musical"/>
    <n v="0.15"/>
    <n v="4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m/>
    <n v="1485629050"/>
    <x v="520"/>
    <b v="0"/>
    <n v="3"/>
    <b v="0"/>
    <s v="theater/musical"/>
    <n v="2.6666666666666668E-2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m/>
    <n v="1435202996"/>
    <x v="52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m/>
    <n v="1441730535"/>
    <x v="520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m/>
    <n v="1420244622"/>
    <x v="52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m/>
    <n v="1472804365"/>
    <x v="52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m/>
    <n v="1451833128"/>
    <x v="520"/>
    <b v="0"/>
    <n v="46"/>
    <b v="0"/>
    <s v="theater/musical"/>
    <n v="0.52794871794871789"/>
    <n v="26.97826086956521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m/>
    <n v="1478621752"/>
    <x v="520"/>
    <b v="0"/>
    <n v="14"/>
    <b v="0"/>
    <s v="theater/musical"/>
    <n v="4.9639999999999997E-2"/>
    <n v="0.7142857142857143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m/>
    <n v="1433014746"/>
    <x v="520"/>
    <b v="0"/>
    <n v="1"/>
    <b v="0"/>
    <s v="theater/musical"/>
    <n v="5.5555555555555556E-4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m/>
    <n v="1419626396"/>
    <x v="520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m/>
    <n v="1403724820"/>
    <x v="520"/>
    <b v="0"/>
    <n v="17"/>
    <b v="0"/>
    <s v="theater/musical"/>
    <n v="0.13066666666666665"/>
    <n v="1.4705882352941178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m/>
    <n v="1484958399"/>
    <x v="520"/>
    <b v="0"/>
    <n v="1"/>
    <b v="0"/>
    <s v="theater/musical"/>
    <n v="0.05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m/>
    <n v="1451950570"/>
    <x v="52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m/>
    <n v="1407076069"/>
    <x v="520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m/>
    <n v="1425322792"/>
    <x v="520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m/>
    <n v="1460242191"/>
    <x v="520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m/>
    <n v="1415683702"/>
    <x v="520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m/>
    <n v="1426538129"/>
    <x v="520"/>
    <b v="0"/>
    <n v="2"/>
    <b v="0"/>
    <s v="theater/musical"/>
    <n v="1.7500000000000002E-2"/>
    <n v="27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m/>
    <n v="1485522358"/>
    <x v="520"/>
    <b v="0"/>
    <n v="14"/>
    <b v="0"/>
    <s v="theater/plays"/>
    <n v="0.27100000000000002"/>
    <n v="8.42857142857142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m/>
    <n v="1417651630"/>
    <x v="520"/>
    <b v="0"/>
    <n v="9"/>
    <b v="0"/>
    <s v="theater/plays"/>
    <n v="1.4749999999999999E-2"/>
    <n v="280.44444444444446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m/>
    <n v="1434478344"/>
    <x v="520"/>
    <b v="0"/>
    <n v="8"/>
    <b v="0"/>
    <s v="theater/plays"/>
    <n v="0.16826666666666668"/>
    <n v="32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m/>
    <n v="1424488244"/>
    <x v="520"/>
    <b v="0"/>
    <n v="7"/>
    <b v="0"/>
    <s v="theater/plays"/>
    <n v="0.32500000000000001"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m/>
    <n v="1408203557"/>
    <x v="52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m/>
    <n v="1400600840"/>
    <x v="520"/>
    <b v="0"/>
    <n v="84"/>
    <b v="0"/>
    <s v="theater/plays"/>
    <n v="0.2155"/>
    <n v="6.1904761904761907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m/>
    <n v="1478386812"/>
    <x v="520"/>
    <b v="0"/>
    <n v="11"/>
    <b v="0"/>
    <s v="theater/plays"/>
    <n v="3.4666666666666665E-2"/>
    <n v="4.5454545454545459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m/>
    <n v="1422424818"/>
    <x v="520"/>
    <b v="0"/>
    <n v="1"/>
    <b v="0"/>
    <s v="theater/plays"/>
    <n v="0.05"/>
    <n v="17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m/>
    <n v="1401770178"/>
    <x v="520"/>
    <b v="0"/>
    <n v="4"/>
    <b v="0"/>
    <s v="theater/plays"/>
    <n v="0.10625"/>
    <n v="11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m/>
    <n v="1418158683"/>
    <x v="520"/>
    <b v="0"/>
    <n v="10"/>
    <b v="0"/>
    <s v="theater/plays"/>
    <n v="0.17599999999999999"/>
    <n v="81.400000000000006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m/>
    <n v="1436355270"/>
    <x v="520"/>
    <b v="0"/>
    <n v="16"/>
    <b v="0"/>
    <s v="theater/plays"/>
    <n v="0.3256"/>
    <n v="7.81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m/>
    <n v="1406140561"/>
    <x v="520"/>
    <b v="0"/>
    <n v="2"/>
    <b v="0"/>
    <s v="theater/plays"/>
    <n v="1.2500000000000001E-2"/>
    <n v="67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m/>
    <n v="1431396791"/>
    <x v="520"/>
    <b v="0"/>
    <n v="5"/>
    <b v="0"/>
    <s v="theater/plays"/>
    <n v="5.3999999999999999E-2"/>
    <n v="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m/>
    <n v="1447098599"/>
    <x v="520"/>
    <b v="0"/>
    <n v="1"/>
    <b v="0"/>
    <s v="theater/plays"/>
    <n v="8.3333333333333332E-3"/>
    <n v="146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m/>
    <n v="1476962042"/>
    <x v="520"/>
    <b v="0"/>
    <n v="31"/>
    <b v="0"/>
    <s v="theater/plays"/>
    <n v="0.48833333333333334"/>
    <n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m/>
    <n v="1435709765"/>
    <x v="52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m/>
    <n v="1427866200"/>
    <x v="520"/>
    <b v="0"/>
    <n v="2"/>
    <b v="0"/>
    <s v="theater/plays"/>
    <n v="2.9999999999999997E-4"/>
    <n v="86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m/>
    <n v="1430405903"/>
    <x v="520"/>
    <b v="0"/>
    <n v="7"/>
    <b v="0"/>
    <s v="theater/plays"/>
    <n v="0.11533333333333333"/>
    <n v="14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m/>
    <n v="1432072893"/>
    <x v="520"/>
    <b v="0"/>
    <n v="16"/>
    <b v="0"/>
    <s v="theater/plays"/>
    <n v="0.67333333333333334"/>
    <n v="9.56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m/>
    <n v="1411587606"/>
    <x v="520"/>
    <b v="0"/>
    <n v="4"/>
    <b v="0"/>
    <s v="theater/plays"/>
    <n v="0.153"/>
    <n v="16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m/>
    <n v="1405307696"/>
    <x v="520"/>
    <b v="0"/>
    <n v="4"/>
    <b v="0"/>
    <s v="theater/plays"/>
    <n v="8.666666666666667E-2"/>
    <n v="33.7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m/>
    <n v="1407832642"/>
    <x v="520"/>
    <b v="0"/>
    <n v="4"/>
    <b v="0"/>
    <s v="theater/plays"/>
    <n v="2.2499999999999998E-3"/>
    <n v="46.2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m/>
    <n v="1439057397"/>
    <x v="520"/>
    <b v="0"/>
    <n v="3"/>
    <b v="0"/>
    <s v="theater/plays"/>
    <n v="3.0833333333333334E-2"/>
    <n v="997.66666666666663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m/>
    <n v="1414438177"/>
    <x v="520"/>
    <b v="0"/>
    <n v="36"/>
    <b v="0"/>
    <s v="theater/plays"/>
    <n v="0.37412499999999999"/>
    <n v="2.7777777777777776E-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m/>
    <n v="1424759330"/>
    <x v="520"/>
    <b v="0"/>
    <n v="1"/>
    <b v="0"/>
    <s v="theater/plays"/>
    <n v="6.666666666666667E-5"/>
    <n v="1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m/>
    <n v="1446267849"/>
    <x v="520"/>
    <b v="0"/>
    <n v="7"/>
    <b v="0"/>
    <s v="theater/plays"/>
    <n v="0.1"/>
    <n v="129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m/>
    <n v="1429558756"/>
    <x v="520"/>
    <b v="0"/>
    <n v="27"/>
    <b v="0"/>
    <s v="theater/plays"/>
    <n v="0.36359999999999998"/>
    <n v="0.1851851851851851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m/>
    <n v="1462232309"/>
    <x v="520"/>
    <b v="0"/>
    <n v="1"/>
    <b v="0"/>
    <s v="theater/plays"/>
    <n v="3.3333333333333335E-3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m/>
    <n v="1462360752"/>
    <x v="520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m/>
    <n v="1407847161"/>
    <x v="520"/>
    <b v="0"/>
    <n v="1"/>
    <b v="0"/>
    <s v="theater/plays"/>
    <n v="2.8571428571428571E-3"/>
    <n v="12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m/>
    <n v="1406131023"/>
    <x v="520"/>
    <b v="0"/>
    <n v="3"/>
    <b v="0"/>
    <s v="theater/plays"/>
    <n v="2E-3"/>
    <n v="3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m/>
    <n v="1450628773"/>
    <x v="520"/>
    <b v="0"/>
    <n v="3"/>
    <b v="0"/>
    <s v="theater/plays"/>
    <n v="1.7999999999999999E-2"/>
    <n v="4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m/>
    <n v="1476436660"/>
    <x v="520"/>
    <b v="0"/>
    <n v="3"/>
    <b v="0"/>
    <s v="theater/plays"/>
    <n v="5.3999999999999999E-2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m/>
    <n v="1413291655"/>
    <x v="52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m/>
    <n v="1421432810"/>
    <x v="520"/>
    <b v="0"/>
    <n v="6"/>
    <b v="0"/>
    <s v="theater/plays"/>
    <n v="8.1333333333333327E-2"/>
    <n v="230.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m/>
    <n v="1426203071"/>
    <x v="520"/>
    <b v="0"/>
    <n v="17"/>
    <b v="0"/>
    <s v="theater/plays"/>
    <n v="0.12034782608695652"/>
    <n v="134.70588235294119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m/>
    <n v="1401231722"/>
    <x v="520"/>
    <b v="0"/>
    <n v="40"/>
    <b v="0"/>
    <s v="theater/plays"/>
    <n v="0.15266666666666667"/>
    <n v="0.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m/>
    <n v="1404161639"/>
    <x v="520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m/>
    <n v="1417053748"/>
    <x v="520"/>
    <b v="0"/>
    <n v="1"/>
    <b v="0"/>
    <s v="theater/plays"/>
    <n v="3.0000000000000001E-3"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m/>
    <n v="1404973504"/>
    <x v="520"/>
    <b v="0"/>
    <n v="2"/>
    <b v="0"/>
    <s v="theater/plays"/>
    <n v="0.01"/>
    <n v="325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m/>
    <n v="1442593427"/>
    <x v="520"/>
    <b v="0"/>
    <n v="7"/>
    <b v="0"/>
    <s v="theater/plays"/>
    <n v="0.13020000000000001"/>
    <n v="64.71428571428570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m/>
    <n v="1471636265"/>
    <x v="520"/>
    <b v="0"/>
    <n v="14"/>
    <b v="0"/>
    <s v="theater/plays"/>
    <n v="2.265E-2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m/>
    <n v="1457078868"/>
    <x v="52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m/>
    <n v="1439350707"/>
    <x v="52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m/>
    <n v="1455508964"/>
    <x v="520"/>
    <b v="0"/>
    <n v="1"/>
    <b v="0"/>
    <s v="theater/plays"/>
    <n v="8.3333333333333331E-5"/>
    <n v="110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m/>
    <n v="1466205262"/>
    <x v="520"/>
    <b v="0"/>
    <n v="12"/>
    <b v="0"/>
    <s v="theater/plays"/>
    <n v="0.15742857142857142"/>
    <n v="45.83333333333333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m/>
    <n v="1439827639"/>
    <x v="520"/>
    <b v="0"/>
    <n v="12"/>
    <b v="0"/>
    <s v="theater/plays"/>
    <n v="0.11"/>
    <n v="109.5833333333333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m/>
    <n v="1438789546"/>
    <x v="520"/>
    <b v="0"/>
    <n v="23"/>
    <b v="0"/>
    <s v="theater/plays"/>
    <n v="0.43833333333333335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m/>
    <n v="1477981120"/>
    <x v="5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m/>
    <n v="1465830560"/>
    <x v="520"/>
    <b v="0"/>
    <n v="10"/>
    <b v="0"/>
    <s v="theater/plays"/>
    <n v="0.86135181975736563"/>
    <n v="39.70000000000000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m/>
    <n v="1432763054"/>
    <x v="520"/>
    <b v="0"/>
    <n v="5"/>
    <b v="0"/>
    <s v="theater/plays"/>
    <n v="0.12196620583717357"/>
    <n v="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m/>
    <n v="1412328979"/>
    <x v="520"/>
    <b v="0"/>
    <n v="1"/>
    <b v="0"/>
    <s v="theater/plays"/>
    <n v="1E-3"/>
    <n v="11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m/>
    <n v="1416311351"/>
    <x v="520"/>
    <b v="0"/>
    <n v="2"/>
    <b v="0"/>
    <s v="theater/plays"/>
    <n v="2.2000000000000001E-3"/>
    <n v="2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m/>
    <n v="1414505137"/>
    <x v="520"/>
    <b v="0"/>
    <n v="2"/>
    <b v="0"/>
    <s v="theater/plays"/>
    <n v="9.0909090909090905E-3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m/>
    <n v="1429306914"/>
    <x v="52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m/>
    <n v="1443811268"/>
    <x v="520"/>
    <b v="0"/>
    <n v="13"/>
    <b v="0"/>
    <s v="theater/plays"/>
    <n v="0.35639999999999999"/>
    <n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m/>
    <n v="1438098875"/>
    <x v="52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m/>
    <n v="1429125268"/>
    <x v="520"/>
    <b v="0"/>
    <n v="1"/>
    <b v="0"/>
    <s v="theater/plays"/>
    <n v="2.5000000000000001E-3"/>
    <n v="19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m/>
    <n v="1422388822"/>
    <x v="520"/>
    <b v="0"/>
    <n v="5"/>
    <b v="0"/>
    <s v="theater/plays"/>
    <n v="3.2500000000000001E-2"/>
    <n v="20.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m/>
    <n v="1472786744"/>
    <x v="520"/>
    <b v="0"/>
    <n v="2"/>
    <b v="0"/>
    <s v="theater/plays"/>
    <n v="3.3666666666666664E-2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m/>
    <n v="1404892123"/>
    <x v="520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m/>
    <n v="1421031221"/>
    <x v="520"/>
    <b v="0"/>
    <n v="32"/>
    <b v="0"/>
    <s v="theater/plays"/>
    <n v="0.15770000000000001"/>
    <n v="0.7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m/>
    <n v="1457628680"/>
    <x v="520"/>
    <b v="0"/>
    <n v="1"/>
    <b v="0"/>
    <s v="theater/plays"/>
    <n v="6.2500000000000003E-3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m/>
    <n v="1457120942"/>
    <x v="520"/>
    <b v="0"/>
    <n v="1"/>
    <b v="0"/>
    <s v="theater/plays"/>
    <n v="5.0000000000000004E-6"/>
    <n v="2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m/>
    <n v="1440701890"/>
    <x v="520"/>
    <b v="0"/>
    <n v="1"/>
    <b v="0"/>
    <s v="theater/plays"/>
    <n v="9.6153846153846159E-4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m/>
    <n v="1467162586"/>
    <x v="52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m/>
    <n v="1400168264"/>
    <x v="520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m/>
    <n v="1446150141"/>
    <x v="520"/>
    <b v="0"/>
    <n v="8"/>
    <b v="0"/>
    <s v="theater/plays"/>
    <n v="0.24285714285714285"/>
    <n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m/>
    <n v="1459203727"/>
    <x v="52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m/>
    <n v="1464045954"/>
    <x v="520"/>
    <b v="0"/>
    <n v="1"/>
    <b v="0"/>
    <s v="theater/plays"/>
    <n v="2.5000000000000001E-4"/>
    <n v="641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m/>
    <n v="1403822912"/>
    <x v="520"/>
    <b v="0"/>
    <n v="16"/>
    <b v="0"/>
    <s v="theater/plays"/>
    <n v="0.32050000000000001"/>
    <n v="18.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m/>
    <n v="1409338556"/>
    <x v="520"/>
    <b v="0"/>
    <n v="12"/>
    <b v="0"/>
    <s v="theater/plays"/>
    <n v="0.24333333333333335"/>
    <n v="3.7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m/>
    <n v="1449260256"/>
    <x v="520"/>
    <b v="0"/>
    <n v="4"/>
    <b v="0"/>
    <s v="theater/plays"/>
    <n v="1.4999999999999999E-2"/>
    <n v="5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m/>
    <n v="1397683410"/>
    <x v="520"/>
    <b v="0"/>
    <n v="2"/>
    <b v="0"/>
    <s v="theater/plays"/>
    <n v="4.1999999999999997E-3"/>
    <n v="22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m/>
    <n v="1446562494"/>
    <x v="520"/>
    <b v="0"/>
    <n v="3"/>
    <b v="0"/>
    <s v="theater/plays"/>
    <n v="3.214285714285714E-2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m/>
    <n v="1445226117"/>
    <x v="520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m/>
    <n v="1424279986"/>
    <x v="520"/>
    <b v="0"/>
    <n v="3"/>
    <b v="0"/>
    <s v="theater/plays"/>
    <n v="6.3E-2"/>
    <n v="9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m/>
    <n v="1455428380"/>
    <x v="520"/>
    <b v="0"/>
    <n v="4"/>
    <b v="0"/>
    <s v="theater/plays"/>
    <n v="0.14249999999999999"/>
    <n v="1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m/>
    <n v="1402506278"/>
    <x v="520"/>
    <b v="0"/>
    <n v="2"/>
    <b v="0"/>
    <s v="theater/plays"/>
    <n v="6.0000000000000001E-3"/>
    <n v="20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m/>
    <n v="1486191507"/>
    <x v="520"/>
    <b v="0"/>
    <n v="10"/>
    <b v="0"/>
    <s v="theater/plays"/>
    <n v="0.2411764705882353"/>
    <n v="52.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m/>
    <n v="1458761673"/>
    <x v="520"/>
    <b v="0"/>
    <n v="11"/>
    <b v="0"/>
    <s v="theater/plays"/>
    <n v="0.10539999999999999"/>
    <n v="19.18181818181818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m/>
    <n v="1471638646"/>
    <x v="520"/>
    <b v="0"/>
    <n v="6"/>
    <b v="0"/>
    <s v="theater/plays"/>
    <n v="7.4690265486725665E-2"/>
    <n v="1.8333333333333333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m/>
    <n v="1458333811"/>
    <x v="520"/>
    <b v="0"/>
    <n v="2"/>
    <b v="0"/>
    <s v="theater/plays"/>
    <n v="7.3333333333333334E-4"/>
    <n v="68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m/>
    <n v="1403355126"/>
    <x v="520"/>
    <b v="0"/>
    <n v="6"/>
    <b v="0"/>
    <s v="theater/plays"/>
    <n v="9.7142857142857135E-3"/>
    <n v="35.166666666666664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m/>
    <n v="1418002634"/>
    <x v="520"/>
    <b v="0"/>
    <n v="8"/>
    <b v="0"/>
    <s v="theater/plays"/>
    <n v="0.21099999999999999"/>
    <n v="488.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m/>
    <n v="1460219110"/>
    <x v="520"/>
    <b v="0"/>
    <n v="37"/>
    <b v="0"/>
    <s v="theater/plays"/>
    <n v="0.78100000000000003"/>
    <n v="8.648648648648649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m/>
    <n v="1462280848"/>
    <x v="520"/>
    <b v="0"/>
    <n v="11"/>
    <b v="0"/>
    <s v="theater/plays"/>
    <n v="0.32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m/>
    <n v="1465850898"/>
    <x v="520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m/>
    <n v="1405024561"/>
    <x v="520"/>
    <b v="0"/>
    <n v="10"/>
    <b v="0"/>
    <s v="theater/plays"/>
    <n v="0.47692307692307695"/>
    <n v="130.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m/>
    <n v="1466621732"/>
    <x v="520"/>
    <b v="0"/>
    <n v="6"/>
    <b v="0"/>
    <s v="theater/plays"/>
    <n v="1.4500000000000001E-2"/>
    <n v="35.666666666666664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m/>
    <n v="1417533953"/>
    <x v="520"/>
    <b v="0"/>
    <n v="8"/>
    <b v="0"/>
    <s v="theater/plays"/>
    <n v="0.107"/>
    <n v="13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m/>
    <n v="1425678057"/>
    <x v="520"/>
    <b v="0"/>
    <n v="6"/>
    <b v="0"/>
    <s v="theater/plays"/>
    <n v="1.8333333333333333E-2"/>
    <n v="7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m/>
    <n v="1401978147"/>
    <x v="520"/>
    <b v="0"/>
    <n v="7"/>
    <b v="0"/>
    <s v="theater/plays"/>
    <n v="0.18"/>
    <n v="175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m/>
    <n v="1463545149"/>
    <x v="520"/>
    <b v="0"/>
    <n v="7"/>
    <b v="0"/>
    <s v="theater/plays"/>
    <n v="4.0833333333333333E-2"/>
    <n v="24.28571428571428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m/>
    <n v="1431113180"/>
    <x v="520"/>
    <b v="0"/>
    <n v="5"/>
    <b v="0"/>
    <s v="theater/plays"/>
    <n v="0.2"/>
    <n v="775.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m/>
    <n v="1397854356"/>
    <x v="520"/>
    <b v="0"/>
    <n v="46"/>
    <b v="0"/>
    <s v="theater/plays"/>
    <n v="0.34802513464991025"/>
    <n v="2.0652173913043477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m/>
    <n v="1412809644"/>
    <x v="520"/>
    <b v="0"/>
    <n v="10"/>
    <b v="0"/>
    <s v="theater/plays"/>
    <n v="6.3333333333333339E-2"/>
    <n v="64.09999999999999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m/>
    <n v="1454173120"/>
    <x v="520"/>
    <b v="0"/>
    <n v="19"/>
    <b v="0"/>
    <s v="theater/plays"/>
    <n v="0.32050000000000001"/>
    <n v="25.68421052631579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m/>
    <n v="1460034594"/>
    <x v="520"/>
    <b v="0"/>
    <n v="13"/>
    <b v="0"/>
    <s v="theater/plays"/>
    <n v="9.7600000000000006E-2"/>
    <n v="11.615384615384615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m/>
    <n v="1399414290"/>
    <x v="520"/>
    <b v="0"/>
    <n v="13"/>
    <b v="0"/>
    <s v="theater/plays"/>
    <n v="0.3775"/>
    <n v="2.461538461538461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m/>
    <n v="1439517413"/>
    <x v="520"/>
    <b v="0"/>
    <n v="4"/>
    <b v="0"/>
    <s v="theater/plays"/>
    <n v="2.1333333333333333E-2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m/>
    <n v="1444413581"/>
    <x v="520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m/>
    <n v="1454342893"/>
    <x v="520"/>
    <b v="0"/>
    <n v="3"/>
    <b v="0"/>
    <s v="theater/plays"/>
    <n v="4.1818181818181817E-2"/>
    <n v="33.333333333333336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m/>
    <n v="1430494082"/>
    <x v="520"/>
    <b v="0"/>
    <n v="1"/>
    <b v="0"/>
    <s v="theater/plays"/>
    <n v="0.2"/>
    <n v="54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m/>
    <n v="1444689259"/>
    <x v="520"/>
    <b v="0"/>
    <n v="9"/>
    <b v="0"/>
    <s v="theater/plays"/>
    <n v="5.4100000000000002E-2"/>
    <n v="0.3333333333333333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m/>
    <n v="1428957912"/>
    <x v="520"/>
    <b v="0"/>
    <n v="1"/>
    <b v="0"/>
    <s v="theater/plays"/>
    <n v="6.0000000000000002E-5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m/>
    <n v="1403169690"/>
    <x v="520"/>
    <b v="0"/>
    <n v="1"/>
    <b v="0"/>
    <s v="theater/plays"/>
    <n v="2.5000000000000001E-3"/>
    <n v="7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m/>
    <n v="1421339077"/>
    <x v="520"/>
    <b v="0"/>
    <n v="4"/>
    <b v="0"/>
    <s v="theater/plays"/>
    <n v="0.35"/>
    <n v="124.2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m/>
    <n v="1415341464"/>
    <x v="520"/>
    <b v="0"/>
    <n v="17"/>
    <b v="0"/>
    <s v="theater/plays"/>
    <n v="0.16566666666666666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m/>
    <n v="1425633821"/>
    <x v="52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m/>
    <n v="1424992026"/>
    <x v="520"/>
    <b v="0"/>
    <n v="12"/>
    <b v="0"/>
    <s v="theater/plays"/>
    <n v="0.57199999999999995"/>
    <n v="96.333333333333329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m/>
    <n v="1406058798"/>
    <x v="520"/>
    <b v="0"/>
    <n v="14"/>
    <b v="0"/>
    <s v="theater/plays"/>
    <n v="0.16514285714285715"/>
    <n v="0.7142857142857143"/>
    <x v="1"/>
    <s v="plays"/>
  </r>
  <r>
    <n v="4000"/>
    <s v="The Escorts"/>
    <s v="An Enticing Trip into the World of Assisted Dying"/>
    <n v="8000"/>
    <n v="10"/>
    <x v="2"/>
    <s v="US"/>
    <s v="USD"/>
    <n v="1462631358"/>
    <m/>
    <n v="1457450958"/>
    <x v="520"/>
    <b v="0"/>
    <n v="1"/>
    <b v="0"/>
    <s v="theater/plays"/>
    <n v="1.25E-3"/>
    <n v="45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m/>
    <n v="1486681708"/>
    <x v="520"/>
    <b v="0"/>
    <n v="14"/>
    <b v="0"/>
    <s v="theater/plays"/>
    <n v="0.3775"/>
    <n v="1.642857142857142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m/>
    <n v="1409187761"/>
    <x v="520"/>
    <b v="0"/>
    <n v="4"/>
    <b v="0"/>
    <s v="theater/plays"/>
    <n v="1.84E-2"/>
    <n v="50.2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m/>
    <n v="1421417147"/>
    <x v="520"/>
    <b v="0"/>
    <n v="2"/>
    <b v="0"/>
    <s v="theater/plays"/>
    <n v="0.10050000000000001"/>
    <n v="0.5"/>
    <x v="1"/>
    <s v="plays"/>
  </r>
  <r>
    <n v="4004"/>
    <s v="South Florida Tours"/>
    <s v="Help Launch The Queen Into South Florida!"/>
    <n v="500"/>
    <n v="1"/>
    <x v="2"/>
    <s v="US"/>
    <s v="USD"/>
    <n v="1412740457"/>
    <m/>
    <n v="1410148457"/>
    <x v="520"/>
    <b v="0"/>
    <n v="1"/>
    <b v="0"/>
    <s v="theater/plays"/>
    <n v="2E-3"/>
    <n v="4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m/>
    <n v="1408648985"/>
    <x v="520"/>
    <b v="0"/>
    <n v="2"/>
    <b v="0"/>
    <s v="theater/plays"/>
    <n v="1.3333333333333334E-2"/>
    <n v="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m/>
    <n v="1453487587"/>
    <x v="520"/>
    <b v="0"/>
    <n v="1"/>
    <b v="0"/>
    <s v="theater/plays"/>
    <n v="6.666666666666667E-5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m/>
    <n v="1406572381"/>
    <x v="520"/>
    <b v="0"/>
    <n v="1"/>
    <b v="0"/>
    <s v="theater/plays"/>
    <n v="2.5000000000000001E-3"/>
    <n v="6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m/>
    <n v="1435014507"/>
    <x v="520"/>
    <b v="0"/>
    <n v="4"/>
    <b v="0"/>
    <s v="theater/plays"/>
    <n v="0.06"/>
    <n v="18.7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m/>
    <n v="1406825360"/>
    <x v="520"/>
    <b v="0"/>
    <n v="3"/>
    <b v="0"/>
    <s v="theater/plays"/>
    <n v="3.8860103626943004E-2"/>
    <n v="580.6666666666666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m/>
    <n v="1412879366"/>
    <x v="520"/>
    <b v="0"/>
    <n v="38"/>
    <b v="0"/>
    <s v="theater/plays"/>
    <n v="0.24194444444444443"/>
    <n v="0.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m/>
    <n v="1419858278"/>
    <x v="520"/>
    <b v="0"/>
    <n v="4"/>
    <b v="0"/>
    <s v="theater/plays"/>
    <n v="7.5999999999999998E-2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m/>
    <n v="1427979849"/>
    <x v="520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m/>
    <n v="1421478823"/>
    <x v="520"/>
    <b v="0"/>
    <n v="2"/>
    <b v="0"/>
    <s v="theater/plays"/>
    <n v="1.2999999999999999E-2"/>
    <n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m/>
    <n v="1455861269"/>
    <x v="520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m/>
    <n v="1434739463"/>
    <x v="520"/>
    <b v="0"/>
    <n v="1"/>
    <b v="0"/>
    <s v="theater/plays"/>
    <n v="1.4285714285714287E-4"/>
    <n v="7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m/>
    <n v="1408395400"/>
    <x v="520"/>
    <b v="0"/>
    <n v="7"/>
    <b v="0"/>
    <s v="theater/plays"/>
    <n v="0.14000000000000001"/>
    <n v="1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m/>
    <n v="1407254874"/>
    <x v="520"/>
    <b v="0"/>
    <n v="2"/>
    <b v="0"/>
    <s v="theater/plays"/>
    <n v="1.0500000000000001E-2"/>
    <n v="6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m/>
    <n v="1473285108"/>
    <x v="520"/>
    <b v="0"/>
    <n v="4"/>
    <b v="0"/>
    <s v="theater/plays"/>
    <n v="8.666666666666667E-2"/>
    <n v="7.2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m/>
    <n v="1455725596"/>
    <x v="520"/>
    <b v="0"/>
    <n v="4"/>
    <b v="0"/>
    <s v="theater/plays"/>
    <n v="8.2857142857142851E-3"/>
    <n v="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m/>
    <n v="1424579699"/>
    <x v="520"/>
    <b v="0"/>
    <n v="3"/>
    <b v="0"/>
    <s v="theater/plays"/>
    <n v="0.16666666666666666"/>
    <n v="41.666666666666664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m/>
    <n v="1409176358"/>
    <x v="520"/>
    <b v="0"/>
    <n v="2"/>
    <b v="0"/>
    <s v="theater/plays"/>
    <n v="8.3333333333333332E-3"/>
    <n v="6260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m/>
    <n v="1418824867"/>
    <x v="520"/>
    <b v="0"/>
    <n v="197"/>
    <b v="0"/>
    <s v="theater/plays"/>
    <n v="0.69561111111111107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m/>
    <n v="1454975963"/>
    <x v="520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m/>
    <n v="1438445097"/>
    <x v="520"/>
    <b v="0"/>
    <n v="1"/>
    <b v="0"/>
    <s v="theater/plays"/>
    <n v="1.2500000000000001E-2"/>
    <n v="25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m/>
    <n v="1432705336"/>
    <x v="520"/>
    <b v="0"/>
    <n v="4"/>
    <b v="0"/>
    <s v="theater/plays"/>
    <n v="0.05"/>
    <n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m/>
    <n v="1444059839"/>
    <x v="520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m/>
    <n v="1486077481"/>
    <x v="520"/>
    <b v="0"/>
    <n v="7"/>
    <b v="0"/>
    <s v="theater/plays"/>
    <n v="7.166666666666667E-2"/>
    <n v="80.142857142857139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m/>
    <n v="1399415500"/>
    <x v="520"/>
    <b v="0"/>
    <n v="11"/>
    <b v="0"/>
    <s v="theater/plays"/>
    <n v="0.28050000000000003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m/>
    <n v="1447461370"/>
    <x v="52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m/>
    <n v="1452008599"/>
    <x v="520"/>
    <b v="0"/>
    <n v="6"/>
    <b v="0"/>
    <s v="theater/plays"/>
    <n v="0.16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m/>
    <n v="1414591364"/>
    <x v="520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m/>
    <n v="1445023516"/>
    <x v="520"/>
    <b v="0"/>
    <n v="7"/>
    <b v="0"/>
    <s v="theater/plays"/>
    <n v="6.8287037037037035E-2"/>
    <n v="877.42714285714283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m/>
    <n v="1472711224"/>
    <x v="520"/>
    <b v="0"/>
    <n v="94"/>
    <b v="0"/>
    <s v="theater/plays"/>
    <n v="0.25698702928870293"/>
    <n v="2.127659574468085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m/>
    <n v="1425509050"/>
    <x v="520"/>
    <b v="0"/>
    <n v="2"/>
    <b v="0"/>
    <s v="theater/plays"/>
    <n v="1.4814814814814815E-2"/>
    <n v="1842.5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m/>
    <n v="1411333887"/>
    <x v="520"/>
    <b v="0"/>
    <n v="25"/>
    <b v="0"/>
    <s v="theater/plays"/>
    <n v="0.36849999999999999"/>
    <n v="112.92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m/>
    <n v="1402784964"/>
    <x v="520"/>
    <b v="0"/>
    <n v="17"/>
    <b v="0"/>
    <s v="theater/plays"/>
    <n v="0.47049999999999997"/>
    <n v="4.70588235294117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m/>
    <n v="1462585315"/>
    <x v="520"/>
    <b v="0"/>
    <n v="2"/>
    <b v="0"/>
    <s v="theater/plays"/>
    <n v="0.11428571428571428"/>
    <n v="150.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m/>
    <n v="1408389010"/>
    <x v="520"/>
    <b v="0"/>
    <n v="4"/>
    <b v="0"/>
    <s v="theater/plays"/>
    <n v="0.12039999999999999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m/>
    <n v="1446048367"/>
    <x v="520"/>
    <b v="0"/>
    <n v="5"/>
    <b v="0"/>
    <s v="theater/plays"/>
    <n v="0.6"/>
    <n v="5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m/>
    <n v="1432100004"/>
    <x v="520"/>
    <b v="0"/>
    <n v="2"/>
    <b v="0"/>
    <s v="theater/plays"/>
    <n v="0.3125"/>
    <n v="10.5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m/>
    <n v="1467976954"/>
    <x v="520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m/>
    <n v="1419213664"/>
    <x v="520"/>
    <b v="0"/>
    <n v="3"/>
    <b v="0"/>
    <s v="theater/plays"/>
    <n v="2.0999999999999999E-3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m/>
    <n v="1415228325"/>
    <x v="520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m/>
    <n v="1426050982"/>
    <x v="520"/>
    <b v="0"/>
    <n v="4"/>
    <b v="0"/>
    <s v="theater/plays"/>
    <n v="0.375"/>
    <n v="0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m/>
    <n v="1406004589"/>
    <x v="520"/>
    <b v="0"/>
    <n v="1"/>
    <b v="0"/>
    <s v="theater/plays"/>
    <n v="2.0000000000000001E-4"/>
    <n v="46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m/>
    <n v="1411400210"/>
    <x v="520"/>
    <b v="0"/>
    <n v="12"/>
    <b v="0"/>
    <s v="theater/plays"/>
    <n v="8.2142857142857142E-2"/>
    <n v="9.166666666666666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m/>
    <n v="1418862743"/>
    <x v="520"/>
    <b v="0"/>
    <n v="4"/>
    <b v="0"/>
    <s v="theater/plays"/>
    <n v="2.1999999999999999E-2"/>
    <n v="750.2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m/>
    <n v="1457352787"/>
    <x v="520"/>
    <b v="0"/>
    <n v="91"/>
    <b v="0"/>
    <s v="theater/plays"/>
    <n v="0.17652941176470588"/>
    <n v="0.17582417582417584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m/>
    <n v="1434322815"/>
    <x v="520"/>
    <b v="0"/>
    <n v="1"/>
    <b v="0"/>
    <s v="theater/plays"/>
    <n v="8.0000000000000004E-4"/>
    <n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m/>
    <n v="1411485391"/>
    <x v="520"/>
    <b v="0"/>
    <n v="1"/>
    <b v="0"/>
    <s v="theater/plays"/>
    <n v="6.6666666666666664E-4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m/>
    <n v="1399058797"/>
    <x v="52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m/>
    <n v="1408050316"/>
    <x v="520"/>
    <b v="0"/>
    <n v="13"/>
    <b v="0"/>
    <s v="theater/plays"/>
    <n v="0.37533333333333335"/>
    <n v="8.461538461538461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m/>
    <n v="1413477228"/>
    <x v="520"/>
    <b v="0"/>
    <n v="2"/>
    <b v="0"/>
    <s v="theater/plays"/>
    <n v="0.22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m/>
    <n v="1472674285"/>
    <x v="52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m/>
    <n v="1400600031"/>
    <x v="520"/>
    <b v="0"/>
    <n v="21"/>
    <b v="0"/>
    <s v="theater/plays"/>
    <n v="0.1762"/>
    <n v="37.857142857142854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m/>
    <n v="1465856639"/>
    <x v="520"/>
    <b v="0"/>
    <n v="9"/>
    <b v="0"/>
    <s v="theater/plays"/>
    <n v="0.53"/>
    <n v="86.11111111111111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m/>
    <n v="1446506080"/>
    <x v="520"/>
    <b v="0"/>
    <n v="6"/>
    <b v="0"/>
    <s v="theater/plays"/>
    <n v="0.22142857142857142"/>
    <n v="15.833333333333334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m/>
    <n v="1458178044"/>
    <x v="520"/>
    <b v="0"/>
    <n v="4"/>
    <b v="0"/>
    <s v="theater/plays"/>
    <n v="2.5333333333333333E-2"/>
    <n v="62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m/>
    <n v="1408116152"/>
    <x v="520"/>
    <b v="0"/>
    <n v="7"/>
    <b v="0"/>
    <s v="theater/plays"/>
    <n v="2.5000000000000001E-2"/>
    <n v="40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m/>
    <n v="1400604056"/>
    <x v="520"/>
    <b v="0"/>
    <n v="5"/>
    <b v="0"/>
    <s v="theater/plays"/>
    <n v="2.8500000000000001E-2"/>
    <n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m/>
    <n v="1456025023"/>
    <x v="520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m/>
    <n v="1464889468"/>
    <x v="520"/>
    <b v="0"/>
    <n v="3"/>
    <b v="0"/>
    <s v="theater/plays"/>
    <n v="2.4500000000000001E-2"/>
    <n v="4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m/>
    <n v="1401294084"/>
    <x v="520"/>
    <b v="0"/>
    <n v="9"/>
    <b v="0"/>
    <s v="theater/plays"/>
    <n v="1.4210526315789474E-2"/>
    <n v="42.777777777777779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m/>
    <n v="1427724426"/>
    <x v="520"/>
    <b v="0"/>
    <n v="6"/>
    <b v="0"/>
    <s v="theater/plays"/>
    <n v="0.1925"/>
    <n v="4.5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m/>
    <n v="1405291811"/>
    <x v="520"/>
    <b v="0"/>
    <n v="4"/>
    <b v="0"/>
    <s v="theater/plays"/>
    <n v="6.7499999999999999E-3"/>
    <n v="6.2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m/>
    <n v="1461027388"/>
    <x v="520"/>
    <b v="0"/>
    <n v="1"/>
    <b v="0"/>
    <s v="theater/plays"/>
    <n v="1.6666666666666668E-3"/>
    <n v="304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m/>
    <n v="1439952550"/>
    <x v="520"/>
    <b v="0"/>
    <n v="17"/>
    <b v="0"/>
    <s v="theater/plays"/>
    <n v="0.60899999999999999"/>
    <n v="2.05588235294117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m/>
    <n v="1481756855"/>
    <x v="520"/>
    <b v="0"/>
    <n v="1"/>
    <b v="0"/>
    <s v="theater/plays"/>
    <n v="0.01"/>
    <n v="43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m/>
    <n v="1421596356"/>
    <x v="520"/>
    <b v="0"/>
    <n v="13"/>
    <b v="0"/>
    <s v="theater/plays"/>
    <n v="0.34399999999999997"/>
    <n v="12.69230769230769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m/>
    <n v="1422374420"/>
    <x v="520"/>
    <b v="0"/>
    <n v="6"/>
    <b v="0"/>
    <s v="theater/plays"/>
    <n v="0.16500000000000001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m/>
    <n v="1480187931"/>
    <x v="520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m/>
    <n v="1403462111"/>
    <x v="520"/>
    <b v="0"/>
    <n v="2"/>
    <b v="0"/>
    <s v="theater/plays"/>
    <n v="4.0000000000000001E-3"/>
    <n v="18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m/>
    <n v="1426407426"/>
    <x v="520"/>
    <b v="0"/>
    <n v="2"/>
    <b v="0"/>
    <s v="theater/plays"/>
    <n v="1.0571428571428572E-2"/>
    <n v="367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m/>
    <n v="1444137375"/>
    <x v="520"/>
    <b v="0"/>
    <n v="21"/>
    <b v="0"/>
    <s v="theater/plays"/>
    <n v="0.26727272727272727"/>
    <n v="27.42857142857142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m/>
    <n v="1400547969"/>
    <x v="520"/>
    <b v="0"/>
    <n v="13"/>
    <b v="0"/>
    <s v="theater/plays"/>
    <n v="0.28799999999999998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m/>
    <n v="1411499149"/>
    <x v="52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m/>
    <n v="1479747794"/>
    <x v="520"/>
    <b v="0"/>
    <n v="6"/>
    <b v="0"/>
    <s v="theater/plays"/>
    <n v="8.8999999999999996E-2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m/>
    <n v="1482951242"/>
    <x v="520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m/>
    <n v="1463783521"/>
    <x v="520"/>
    <b v="0"/>
    <n v="1"/>
    <b v="0"/>
    <s v="theater/plays"/>
    <n v="1.6666666666666668E-3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m/>
    <n v="1463849116"/>
    <x v="52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m/>
    <n v="1423231025"/>
    <x v="520"/>
    <b v="0"/>
    <n v="12"/>
    <b v="0"/>
    <s v="theater/plays"/>
    <n v="0.15737410071942445"/>
    <n v="0.2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m/>
    <n v="1446179553"/>
    <x v="520"/>
    <b v="0"/>
    <n v="2"/>
    <b v="0"/>
    <s v="theater/plays"/>
    <n v="0.02"/>
    <n v="379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m/>
    <n v="1450203416"/>
    <x v="520"/>
    <b v="0"/>
    <n v="6"/>
    <b v="0"/>
    <s v="theater/plays"/>
    <n v="0.21685714285714286"/>
    <n v="1.666666666666666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m/>
    <n v="1473416906"/>
    <x v="520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m/>
    <n v="1424701775"/>
    <x v="520"/>
    <b v="0"/>
    <n v="1"/>
    <b v="0"/>
    <s v="theater/plays"/>
    <n v="2.8571428571428571E-3"/>
    <n v="47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m/>
    <n v="1445985299"/>
    <x v="520"/>
    <b v="0"/>
    <n v="5"/>
    <b v="0"/>
    <s v="theater/plays"/>
    <n v="4.7E-2"/>
    <n v="0"/>
    <x v="1"/>
    <s v="plays"/>
  </r>
  <r>
    <n v="4087"/>
    <s v="Stage Production &quot;The Nail Shop&quot;"/>
    <s v="Comedy Stage Play"/>
    <n v="9600"/>
    <n v="0"/>
    <x v="2"/>
    <s v="US"/>
    <s v="USD"/>
    <n v="1468777786"/>
    <m/>
    <n v="1466185786"/>
    <x v="520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m/>
    <n v="1418827324"/>
    <x v="520"/>
    <b v="0"/>
    <n v="3"/>
    <b v="0"/>
    <s v="theater/plays"/>
    <n v="0.108"/>
    <n v="8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m/>
    <n v="1430242488"/>
    <x v="520"/>
    <b v="0"/>
    <n v="8"/>
    <b v="0"/>
    <s v="theater/plays"/>
    <n v="4.8000000000000001E-2"/>
    <n v="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m/>
    <n v="1437754137"/>
    <x v="520"/>
    <b v="0"/>
    <n v="3"/>
    <b v="0"/>
    <s v="theater/plays"/>
    <n v="3.2000000000000001E-2"/>
    <n v="68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m/>
    <n v="1418818151"/>
    <x v="520"/>
    <b v="0"/>
    <n v="8"/>
    <b v="0"/>
    <s v="theater/plays"/>
    <n v="0.1275"/>
    <n v="2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m/>
    <n v="1423024847"/>
    <x v="520"/>
    <b v="0"/>
    <n v="1"/>
    <b v="0"/>
    <s v="theater/plays"/>
    <n v="1.8181818181818181E-4"/>
    <n v="6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m/>
    <n v="1435088093"/>
    <x v="520"/>
    <b v="0"/>
    <n v="4"/>
    <b v="0"/>
    <s v="theater/plays"/>
    <n v="2.4E-2"/>
    <n v="182.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m/>
    <n v="1410141900"/>
    <x v="520"/>
    <b v="0"/>
    <n v="8"/>
    <b v="0"/>
    <s v="theater/plays"/>
    <n v="0.36499999999999999"/>
    <n v="1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m/>
    <n v="1479516350"/>
    <x v="520"/>
    <b v="0"/>
    <n v="1"/>
    <b v="0"/>
    <s v="theater/plays"/>
    <n v="2.6666666666666668E-2"/>
    <n v="4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m/>
    <n v="1484484219"/>
    <x v="520"/>
    <b v="0"/>
    <n v="5"/>
    <b v="0"/>
    <s v="theater/plays"/>
    <n v="0.11428571428571428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m/>
    <n v="1449431237"/>
    <x v="52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m/>
    <n v="1462468797"/>
    <x v="520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m/>
    <n v="1468959873"/>
    <x v="520"/>
    <b v="0"/>
    <n v="1"/>
    <b v="0"/>
    <s v="theater/plays"/>
    <n v="1.1111111111111112E-2"/>
    <n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m/>
    <n v="1413341990"/>
    <x v="52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m/>
    <n v="1482788482"/>
    <x v="520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m/>
    <n v="1460751673"/>
    <x v="520"/>
    <b v="0"/>
    <n v="6"/>
    <b v="0"/>
    <s v="theater/plays"/>
    <n v="0.27400000000000002"/>
    <n v="16.666666666666668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m/>
    <n v="1435953566"/>
    <x v="520"/>
    <b v="0"/>
    <n v="6"/>
    <b v="0"/>
    <s v="theater/plays"/>
    <n v="0.1"/>
    <n v="106.8333333333333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m/>
    <n v="1474958434"/>
    <x v="520"/>
    <b v="0"/>
    <n v="14"/>
    <b v="0"/>
    <s v="theater/plays"/>
    <n v="0.21366666666666667"/>
    <n v="16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m/>
    <n v="1479860109"/>
    <x v="520"/>
    <b v="0"/>
    <n v="6"/>
    <b v="0"/>
    <s v="theater/plays"/>
    <n v="6.9696969696969702E-2"/>
    <n v="588.3333333333333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m/>
    <n v="1424221866"/>
    <x v="520"/>
    <b v="0"/>
    <n v="33"/>
    <b v="0"/>
    <s v="theater/plays"/>
    <n v="0.70599999999999996"/>
    <n v="1.2424242424242424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m/>
    <n v="1409608801"/>
    <x v="520"/>
    <b v="0"/>
    <n v="4"/>
    <b v="0"/>
    <s v="theater/plays"/>
    <n v="2.0500000000000001E-2"/>
    <n v="14.7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m/>
    <n v="1485909937"/>
    <x v="520"/>
    <b v="0"/>
    <n v="1"/>
    <b v="0"/>
    <s v="theater/plays"/>
    <n v="1.9666666666666666E-2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m/>
    <n v="1446209804"/>
    <x v="52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m/>
    <n v="1463929351"/>
    <x v="520"/>
    <b v="0"/>
    <n v="6"/>
    <b v="0"/>
    <s v="theater/plays"/>
    <n v="0.28666666666666668"/>
    <n v="15.66666666666666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m/>
    <n v="1422155740"/>
    <x v="520"/>
    <b v="0"/>
    <n v="6"/>
    <b v="0"/>
    <s v="theater/plays"/>
    <n v="3.1333333333333331E-2"/>
    <n v="0.16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m/>
    <n v="1454280186"/>
    <x v="520"/>
    <b v="0"/>
    <n v="1"/>
    <b v="0"/>
    <s v="theater/plays"/>
    <n v="4.0000000000000002E-4"/>
    <n v="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m/>
    <n v="1450619123"/>
    <x v="520"/>
    <b v="0"/>
    <n v="3"/>
    <b v="0"/>
    <s v="theater/plays"/>
    <n v="2E-3"/>
    <n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23A05-E8C1-B54B-AAA0-EDF58B29FE18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10" series="1">
      <pivotArea type="data" outline="0" fieldPosition="0"/>
    </chartFormat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0BF0-D0BE-7B48-9B53-2DB60FB5A65A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0670F-E8EC-A94B-B9C4-CB0F8EFEE06C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BBC7-33BA-5F42-90EE-D9C54F89CB1C}">
  <dimension ref="A1:F14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7" t="s">
        <v>8223</v>
      </c>
      <c r="B1" t="s">
        <v>8311</v>
      </c>
    </row>
    <row r="3" spans="1:6" x14ac:dyDescent="0.2">
      <c r="A3" s="7" t="s">
        <v>8310</v>
      </c>
      <c r="B3" s="7" t="s">
        <v>8314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8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8341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8338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8336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8330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8343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8322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8313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7194-1662-434A-8C6C-F69A6626CE4E}">
  <dimension ref="A1:F47"/>
  <sheetViews>
    <sheetView workbookViewId="0">
      <selection activeCell="H27" sqref="H27:H28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7" t="s">
        <v>8223</v>
      </c>
      <c r="B1" t="s">
        <v>8311</v>
      </c>
    </row>
    <row r="2" spans="1:6" x14ac:dyDescent="0.2">
      <c r="A2" s="7" t="s">
        <v>8308</v>
      </c>
      <c r="B2" t="s">
        <v>8409</v>
      </c>
    </row>
    <row r="4" spans="1:6" x14ac:dyDescent="0.2">
      <c r="A4" s="7" t="s">
        <v>8310</v>
      </c>
      <c r="B4" s="7" t="s">
        <v>8314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8" t="s">
        <v>8321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8349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8363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8359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8320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8319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8335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8352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8329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8353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8354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8334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8333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8361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8332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8348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8328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8350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8323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8351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8347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8358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8331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8318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8317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8362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8356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8316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8339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8326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8325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8345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418F-61B6-8A4C-9C0F-C6323250DDA6}">
  <dimension ref="A1:E18"/>
  <sheetViews>
    <sheetView topLeftCell="Q1" workbookViewId="0">
      <selection activeCell="H23" sqref="H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7" t="s">
        <v>8308</v>
      </c>
      <c r="B1" t="s">
        <v>8311</v>
      </c>
    </row>
    <row r="2" spans="1:5" x14ac:dyDescent="0.2">
      <c r="A2" s="7" t="s">
        <v>8379</v>
      </c>
      <c r="B2" t="s">
        <v>8311</v>
      </c>
    </row>
    <row r="4" spans="1:5" x14ac:dyDescent="0.2">
      <c r="A4" s="7" t="s">
        <v>8310</v>
      </c>
      <c r="B4" s="7" t="s">
        <v>8314</v>
      </c>
    </row>
    <row r="5" spans="1:5" x14ac:dyDescent="0.2">
      <c r="A5" s="7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">
      <c r="A6" s="8" t="s">
        <v>8371</v>
      </c>
      <c r="B6" s="6">
        <v>2</v>
      </c>
      <c r="C6" s="6">
        <v>19</v>
      </c>
      <c r="D6" s="6">
        <v>25</v>
      </c>
      <c r="E6" s="6">
        <v>46</v>
      </c>
    </row>
    <row r="7" spans="1:5" x14ac:dyDescent="0.2">
      <c r="A7" s="8" t="s">
        <v>8372</v>
      </c>
      <c r="B7" s="6">
        <v>2</v>
      </c>
      <c r="C7" s="6">
        <v>13</v>
      </c>
      <c r="D7" s="6">
        <v>27</v>
      </c>
      <c r="E7" s="6">
        <v>42</v>
      </c>
    </row>
    <row r="8" spans="1:5" x14ac:dyDescent="0.2">
      <c r="A8" s="8" t="s">
        <v>8373</v>
      </c>
      <c r="B8" s="6">
        <v>2</v>
      </c>
      <c r="C8" s="6">
        <v>15</v>
      </c>
      <c r="D8" s="6">
        <v>37</v>
      </c>
      <c r="E8" s="6">
        <v>54</v>
      </c>
    </row>
    <row r="9" spans="1:5" x14ac:dyDescent="0.2">
      <c r="A9" s="8" t="s">
        <v>8378</v>
      </c>
      <c r="B9" s="6">
        <v>6</v>
      </c>
      <c r="C9" s="6">
        <v>12</v>
      </c>
      <c r="D9" s="6">
        <v>31</v>
      </c>
      <c r="E9" s="6">
        <v>49</v>
      </c>
    </row>
    <row r="10" spans="1:5" x14ac:dyDescent="0.2">
      <c r="A10" s="8" t="s">
        <v>8367</v>
      </c>
      <c r="B10" s="6">
        <v>5</v>
      </c>
      <c r="C10" s="6">
        <v>12</v>
      </c>
      <c r="D10" s="6">
        <v>23</v>
      </c>
      <c r="E10" s="6">
        <v>40</v>
      </c>
    </row>
    <row r="11" spans="1:5" x14ac:dyDescent="0.2">
      <c r="A11" s="8" t="s">
        <v>8374</v>
      </c>
      <c r="B11" s="6">
        <v>3</v>
      </c>
      <c r="C11" s="6">
        <v>16</v>
      </c>
      <c r="D11" s="6">
        <v>30</v>
      </c>
      <c r="E11" s="6">
        <v>49</v>
      </c>
    </row>
    <row r="12" spans="1:5" x14ac:dyDescent="0.2">
      <c r="A12" s="8" t="s">
        <v>8375</v>
      </c>
      <c r="B12" s="6">
        <v>4</v>
      </c>
      <c r="C12" s="6">
        <v>21</v>
      </c>
      <c r="D12" s="6">
        <v>25</v>
      </c>
      <c r="E12" s="6">
        <v>50</v>
      </c>
    </row>
    <row r="13" spans="1:5" x14ac:dyDescent="0.2">
      <c r="A13" s="8" t="s">
        <v>8368</v>
      </c>
      <c r="B13" s="6">
        <v>5</v>
      </c>
      <c r="C13" s="6">
        <v>20</v>
      </c>
      <c r="D13" s="6">
        <v>16</v>
      </c>
      <c r="E13" s="6">
        <v>41</v>
      </c>
    </row>
    <row r="14" spans="1:5" x14ac:dyDescent="0.2">
      <c r="A14" s="8" t="s">
        <v>8369</v>
      </c>
      <c r="B14" s="6">
        <v>5</v>
      </c>
      <c r="C14" s="6">
        <v>17</v>
      </c>
      <c r="D14" s="6">
        <v>19</v>
      </c>
      <c r="E14" s="6">
        <v>41</v>
      </c>
    </row>
    <row r="15" spans="1:5" x14ac:dyDescent="0.2">
      <c r="A15" s="8" t="s">
        <v>8376</v>
      </c>
      <c r="B15" s="6">
        <v>2</v>
      </c>
      <c r="C15" s="6">
        <v>11</v>
      </c>
      <c r="D15" s="6">
        <v>29</v>
      </c>
      <c r="E15" s="6">
        <v>42</v>
      </c>
    </row>
    <row r="16" spans="1:5" x14ac:dyDescent="0.2">
      <c r="A16" s="8" t="s">
        <v>8370</v>
      </c>
      <c r="B16" s="6">
        <v>3</v>
      </c>
      <c r="C16" s="6">
        <v>11</v>
      </c>
      <c r="D16" s="6">
        <v>23</v>
      </c>
      <c r="E16" s="6">
        <v>37</v>
      </c>
    </row>
    <row r="17" spans="1:5" x14ac:dyDescent="0.2">
      <c r="A17" s="8" t="s">
        <v>8377</v>
      </c>
      <c r="B17" s="6">
        <v>1</v>
      </c>
      <c r="C17" s="6">
        <v>13</v>
      </c>
      <c r="D17" s="6">
        <v>15</v>
      </c>
      <c r="E17" s="6">
        <v>29</v>
      </c>
    </row>
    <row r="18" spans="1:5" x14ac:dyDescent="0.2">
      <c r="A18" s="8" t="s">
        <v>8313</v>
      </c>
      <c r="B18" s="6">
        <v>40</v>
      </c>
      <c r="C18" s="6">
        <v>180</v>
      </c>
      <c r="D18" s="6">
        <v>300</v>
      </c>
      <c r="E18" s="6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F551-A0BF-5E45-8131-6A6DD32556AD}">
  <dimension ref="A1:H13"/>
  <sheetViews>
    <sheetView workbookViewId="0">
      <selection activeCell="A28" sqref="A28"/>
    </sheetView>
  </sheetViews>
  <sheetFormatPr baseColWidth="10" defaultRowHeight="15" x14ac:dyDescent="0.2"/>
  <cols>
    <col min="1" max="1" width="24.33203125" customWidth="1"/>
    <col min="2" max="2" width="15.5" customWidth="1"/>
    <col min="3" max="3" width="12.1640625" customWidth="1"/>
    <col min="4" max="4" width="14.83203125" customWidth="1"/>
    <col min="6" max="6" width="18.5" customWidth="1"/>
    <col min="7" max="7" width="15.33203125" customWidth="1"/>
    <col min="8" max="8" width="19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COUNTIFS('Data Scrible Sheet (Main)'!$D$2:$D$4115,"&lt;1000",'Data Scrible Sheet (Main)'!$F$2:$F$4115,"=Successful")</f>
        <v>322</v>
      </c>
      <c r="C2">
        <f>COUNTIFS('Data Scrible Sheet (Main)'!$D$2:$D$4115,"&lt;1000",'Data Scrible Sheet (Main)'!$F$2:$F$4115,"=Failed")</f>
        <v>113</v>
      </c>
      <c r="D2">
        <f>COUNTIFS('Data Scrible Sheet (Main)'!$D$2:$D$4115,"&lt;1000",'Data Scrible Sheet (Main)'!$F$2:$F$4115,"=Canceled")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COUNTIFS('Data Scrible Sheet (Main)'!$D$2:$D$4115,"&gt;=1000",'Data Scrible Sheet (Main)'!$D$2:$D$4115,"&lt;4999",'Data Scrible Sheet (Main)'!$F$2:$F$4115,"=Successful")</f>
        <v>931</v>
      </c>
      <c r="C3">
        <f>COUNTIFS('Data Scrible Sheet (Main)'!$D$2:$D$4115,"&gt;=1000",'Data Scrible Sheet (Main)'!$D$2:$D$4115,"&lt;4999",'Data Scrible Sheet (Main)'!$F$2:$F$4115,"=Failed")</f>
        <v>420</v>
      </c>
      <c r="D3">
        <f>COUNTIFS('Data Scrible Sheet (Main)'!$D$2:$D$4115,"&gt;=1000",'Data Scrible Sheet (Main)'!$D$2:$D$4115,"&lt;4999",'Data Scrible Sheet (Main)'!$F$2:$F$4115,"=Canceled")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">
      <c r="A4" t="s">
        <v>8390</v>
      </c>
      <c r="B4">
        <f>COUNTIFS('Data Scrible Sheet (Main)'!$D$2:$D$4115,"&gt;=5000",'Data Scrible Sheet (Main)'!$D$2:$D$4115,"&lt;9999",'Data Scrible Sheet (Main)'!$F$2:$F$4115,"=Successful")</f>
        <v>380</v>
      </c>
      <c r="C4">
        <f>COUNTIFS('Data Scrible Sheet (Main)'!$D$2:$D$4115,"&gt;=5000",'Data Scrible Sheet (Main)'!$D$2:$D$4115,"&lt;9999",'Data Scrible Sheet (Main)'!$F$2:$F$4115,"=Failed")</f>
        <v>282</v>
      </c>
      <c r="D4">
        <f>COUNTIFS('Data Scrible Sheet (Main)'!$D$2:$D$4115,"&gt;=5000",'Data Scrible Sheet (Main)'!$D$2:$D$4115,"&lt;9999",'Data Scrible Sheet (Main)'!$F$2:$F$4115,"=Canceled")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">
      <c r="A5" t="s">
        <v>8391</v>
      </c>
      <c r="B5">
        <f>COUNTIFS('Data Scrible Sheet (Main)'!$D$2:$D$4115,"&gt;=10000",'Data Scrible Sheet (Main)'!$D$2:$D$4115,"&lt;14999",'Data Scrible Sheet (Main)'!$F$2:$F$4115,"=Successful")</f>
        <v>168</v>
      </c>
      <c r="C5">
        <f>COUNTIFS('Data Scrible Sheet (Main)'!$D$2:$D$4115,"&gt;=10000",'Data Scrible Sheet (Main)'!$D$2:$D$4115,"&lt;14999",'Data Scrible Sheet (Main)'!$F$2:$F$4115,"=Failed")</f>
        <v>144</v>
      </c>
      <c r="D5">
        <f>COUNTIFS('Data Scrible Sheet (Main)'!$D$2:$D$4115,"&gt;=10000",'Data Scrible Sheet (Main)'!$D$2:$D$4115,"&lt;14999",'Data Scrible Sheet (Main)'!$F$2:$F$4115,"=Canceled")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COUNTIFS('Data Scrible Sheet (Main)'!$D$2:$D$4115,"&gt;=15000",'Data Scrible Sheet (Main)'!$D$2:$D$4115,"&lt;19999",'Data Scrible Sheet (Main)'!$F$2:$F$4115,"=Successful")</f>
        <v>94</v>
      </c>
      <c r="C6">
        <f>COUNTIFS('Data Scrible Sheet (Main)'!$D$2:$D$4115,"&gt;=15000",'Data Scrible Sheet (Main)'!$D$2:$D$4115,"&lt;19999",'Data Scrible Sheet (Main)'!$F$2:$F$4115,"=Failed")</f>
        <v>90</v>
      </c>
      <c r="D6">
        <f>COUNTIFS('Data Scrible Sheet (Main)'!$D$2:$D$4115,"&gt;=15000",'Data Scrible Sheet (Main)'!$D$2:$D$4115,"&lt;19999",'Data Scrible Sheet (Main)'!$F$2:$F$4115,"=Canceled")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COUNTIFS('Data Scrible Sheet (Main)'!$D$2:$D$4115,"&gt;=20000",'Data Scrible Sheet (Main)'!$D$2:$D$4115,"&lt;24999",'Data Scrible Sheet (Main)'!$F$2:$F$4115,"=Successful")</f>
        <v>62</v>
      </c>
      <c r="C7">
        <f>COUNTIFS('Data Scrible Sheet (Main)'!$D$2:$D$4115,"&gt;=20000",'Data Scrible Sheet (Main)'!$D$2:$D$4115,"&lt;24999",'Data Scrible Sheet (Main)'!$F$2:$F$4115,"=Failed")</f>
        <v>72</v>
      </c>
      <c r="D7">
        <f>COUNTIFS('Data Scrible Sheet (Main)'!$D$2:$D$4115,"&gt;=20000",'Data Scrible Sheet (Main)'!$D$2:$D$4115,"&lt;24999",'Data Scrible Sheet (Main)'!$F$2:$F$4115,"=Canceled")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COUNTIFS('Data Scrible Sheet (Main)'!$D$2:$D$4115,"&gt;=25000",'Data Scrible Sheet (Main)'!$D$2:$D$4115,"&lt;29999",'Data Scrible Sheet (Main)'!$F$2:$F$4115,"=Successful")</f>
        <v>55</v>
      </c>
      <c r="C8">
        <f>COUNTIFS('Data Scrible Sheet (Main)'!$D$2:$D$4115,"&gt;=25000",'Data Scrible Sheet (Main)'!$D$2:$D$4115,"&lt;29999",'Data Scrible Sheet (Main)'!$F$2:$F$4115,"=Failed")</f>
        <v>64</v>
      </c>
      <c r="D8">
        <f>COUNTIFS('Data Scrible Sheet (Main)'!$D$2:$D$4115,"&gt;=25000",'Data Scrible Sheet (Main)'!$D$2:$D$4115,"&lt;29999",'Data Scrible Sheet (Main)'!$F$2:$F$4115,"=Canceled")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COUNTIFS('Data Scrible Sheet (Main)'!$D$2:$D$4115,"&gt;=30000",'Data Scrible Sheet (Main)'!$D$2:$D$4115,"&lt;39999",'Data Scrible Sheet (Main)'!$F$2:$F$4115,"=Successful")</f>
        <v>58</v>
      </c>
      <c r="C9">
        <f>COUNTIFS('Data Scrible Sheet (Main)'!$D$2:$D$4115,"&gt;=30000",'Data Scrible Sheet (Main)'!$D$2:$D$4115,"&lt;39999",'Data Scrible Sheet (Main)'!$F$2:$F$4115,"=Failed")</f>
        <v>59</v>
      </c>
      <c r="D9">
        <f>COUNTIFS('Data Scrible Sheet (Main)'!$D$2:$D$4115,"&gt;=30000",'Data Scrible Sheet (Main)'!$D$2:$D$4115,"&lt;39999",'Data Scrible Sheet (Main)'!$F$2:$F$4115,"=Canceled")</f>
        <v>20</v>
      </c>
      <c r="E9">
        <f t="shared" si="0"/>
        <v>137</v>
      </c>
      <c r="F9" s="5">
        <f t="shared" si="1"/>
        <v>0.42335766423357662</v>
      </c>
      <c r="G9" s="5">
        <f t="shared" si="2"/>
        <v>0.43065693430656932</v>
      </c>
      <c r="H9" s="5">
        <f t="shared" si="3"/>
        <v>0.145985401459854</v>
      </c>
    </row>
    <row r="10" spans="1:8" x14ac:dyDescent="0.2">
      <c r="A10" t="s">
        <v>8396</v>
      </c>
      <c r="B10">
        <f>COUNTIFS('Data Scrible Sheet (Main)'!$D$2:$D$4115,"&gt;=35000",'Data Scrible Sheet (Main)'!$D$2:$D$4115,"&lt;39999",'Data Scrible Sheet (Main)'!$F$2:$F$4115,"=Successful")</f>
        <v>26</v>
      </c>
      <c r="C10">
        <f>COUNTIFS('Data Scrible Sheet (Main)'!$D$2:$D$4115,"&gt;=35000",'Data Scrible Sheet (Main)'!$D$2:$D$4115,"&lt;39999",'Data Scrible Sheet (Main)'!$F$2:$F$4115,"=Failed")</f>
        <v>22</v>
      </c>
      <c r="D10">
        <f>COUNTIFS('Data Scrible Sheet (Main)'!$D$2:$D$4115,"&gt;=35000",'Data Scrible Sheet (Main)'!$D$2:$D$4115,"&lt;39999",'Data Scrible Sheet (Main)'!$F$2:$F$4115,"=Canceled")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COUNTIFS('Data Scrible Sheet (Main)'!$D$2:$D$4115,"&gt;=40000",'Data Scrible Sheet (Main)'!$D$2:$D$4115,"&lt;44999",'Data Scrible Sheet (Main)'!$F$2:$F$4115,"=Successful")</f>
        <v>21</v>
      </c>
      <c r="C11">
        <f>COUNTIFS('Data Scrible Sheet (Main)'!$D$2:$D$4115,"&gt;=40000",'Data Scrible Sheet (Main)'!$D$2:$D$4115,"&lt;44999",'Data Scrible Sheet (Main)'!$F$2:$F$4115,"=Failed")</f>
        <v>16</v>
      </c>
      <c r="D11">
        <f>COUNTIFS('Data Scrible Sheet (Main)'!$D$2:$D$4115,"&gt;=40000",'Data Scrible Sheet (Main)'!$D$2:$D$4115,"&lt;44999",'Data Scrible Sheet (Main)'!$F$2:$F$4115,"=Canceled")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COUNTIFS('Data Scrible Sheet (Main)'!$D$2:$D$4115,"&gt;=45000",'Data Scrible Sheet (Main)'!$D$2:$D$4115,"&lt;49999",'Data Scrible Sheet (Main)'!$F$2:$F$4115,"=Successful")</f>
        <v>6</v>
      </c>
      <c r="C12">
        <f>COUNTIFS('Data Scrible Sheet (Main)'!$D$2:$D$4115,"&gt;=45000",'Data Scrible Sheet (Main)'!$D$2:$D$4115,"&lt;49999",'Data Scrible Sheet (Main)'!$F$2:$F$4115,"=Failed")</f>
        <v>11</v>
      </c>
      <c r="D12">
        <f>COUNTIFS('Data Scrible Sheet (Main)'!$D$2:$D$4115,"&gt;=45000",'Data Scrible Sheet (Main)'!$D$2:$D$4115,"&lt;49999",'Data Scrible Sheet (Main)'!$F$2:$F$4115,"=Canceled")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32" x14ac:dyDescent="0.2">
      <c r="A13" s="3" t="s">
        <v>8399</v>
      </c>
      <c r="B13">
        <f>COUNTIFS('Data Scrible Sheet (Main)'!$D$2:$D$4115,"&gt;50000",'Data Scrible Sheet (Main)'!$F$2:$F$4115,"=Successful")</f>
        <v>55</v>
      </c>
      <c r="C13">
        <f>COUNTIFS('Data Scrible Sheet (Main)'!$D$2:$D$4115,"&gt;50000",'Data Scrible Sheet (Main)'!$F$2:$F$4115,"=Failed")</f>
        <v>198</v>
      </c>
      <c r="D13">
        <f>COUNTIFS('Data Scrible Sheet (Main)'!$D$2:$D$521,"&gt;50000",'Data Scrible Sheet (Main)'!$F$2:$F$521,"=Canceled")</f>
        <v>14</v>
      </c>
      <c r="E13">
        <f t="shared" si="0"/>
        <v>267</v>
      </c>
      <c r="F13" s="5">
        <f t="shared" si="1"/>
        <v>0.20599250936329588</v>
      </c>
      <c r="G13" s="5">
        <f t="shared" si="2"/>
        <v>0.7415730337078652</v>
      </c>
      <c r="H13" s="5">
        <f t="shared" si="3"/>
        <v>5.2434456928838954E-2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705F-FA14-354F-8BB6-185AF17C809A}">
  <dimension ref="A1"/>
  <sheetViews>
    <sheetView tabSelected="1" workbookViewId="0">
      <selection activeCell="M26" sqref="M2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0A50-C200-2B41-BAA9-298B8FD2CCFF}">
  <dimension ref="A1:I2186"/>
  <sheetViews>
    <sheetView workbookViewId="0">
      <selection activeCell="C7" sqref="C7"/>
    </sheetView>
  </sheetViews>
  <sheetFormatPr baseColWidth="10" defaultRowHeight="15" x14ac:dyDescent="0.2"/>
  <cols>
    <col min="2" max="2" width="12.6640625" customWidth="1"/>
    <col min="5" max="5" width="11.6640625" bestFit="1" customWidth="1"/>
  </cols>
  <sheetData>
    <row r="1" spans="1:5" x14ac:dyDescent="0.2">
      <c r="A1" s="1" t="s">
        <v>8400</v>
      </c>
      <c r="B1" s="1" t="s">
        <v>8262</v>
      </c>
      <c r="D1" t="s">
        <v>8400</v>
      </c>
      <c r="E1" t="s">
        <v>8401</v>
      </c>
    </row>
    <row r="2" spans="1:5" x14ac:dyDescent="0.2">
      <c r="A2" t="s">
        <v>8219</v>
      </c>
      <c r="B2">
        <v>182</v>
      </c>
      <c r="D2" t="s">
        <v>8221</v>
      </c>
      <c r="E2">
        <v>0</v>
      </c>
    </row>
    <row r="3" spans="1:5" x14ac:dyDescent="0.2">
      <c r="A3" t="s">
        <v>8219</v>
      </c>
      <c r="B3">
        <v>79</v>
      </c>
      <c r="D3" t="s">
        <v>8221</v>
      </c>
      <c r="E3">
        <v>1</v>
      </c>
    </row>
    <row r="4" spans="1:5" x14ac:dyDescent="0.2">
      <c r="A4" t="s">
        <v>8219</v>
      </c>
      <c r="B4">
        <v>35</v>
      </c>
      <c r="D4" t="s">
        <v>8221</v>
      </c>
      <c r="E4">
        <v>10</v>
      </c>
    </row>
    <row r="5" spans="1:5" x14ac:dyDescent="0.2">
      <c r="A5" t="s">
        <v>8219</v>
      </c>
      <c r="B5">
        <v>150</v>
      </c>
      <c r="D5" t="s">
        <v>8221</v>
      </c>
      <c r="E5">
        <v>0</v>
      </c>
    </row>
    <row r="6" spans="1:5" x14ac:dyDescent="0.2">
      <c r="A6" t="s">
        <v>8219</v>
      </c>
      <c r="B6">
        <v>284</v>
      </c>
      <c r="D6" t="s">
        <v>8221</v>
      </c>
      <c r="E6">
        <v>7</v>
      </c>
    </row>
    <row r="7" spans="1:5" x14ac:dyDescent="0.2">
      <c r="A7" t="s">
        <v>8219</v>
      </c>
      <c r="B7">
        <v>47</v>
      </c>
      <c r="D7" t="s">
        <v>8221</v>
      </c>
      <c r="E7">
        <v>0</v>
      </c>
    </row>
    <row r="8" spans="1:5" x14ac:dyDescent="0.2">
      <c r="A8" t="s">
        <v>8219</v>
      </c>
      <c r="B8">
        <v>58</v>
      </c>
      <c r="D8" t="s">
        <v>8221</v>
      </c>
      <c r="E8">
        <v>1</v>
      </c>
    </row>
    <row r="9" spans="1:5" x14ac:dyDescent="0.2">
      <c r="A9" t="s">
        <v>8219</v>
      </c>
      <c r="B9">
        <v>57</v>
      </c>
      <c r="D9" t="s">
        <v>8221</v>
      </c>
      <c r="E9">
        <v>2</v>
      </c>
    </row>
    <row r="10" spans="1:5" x14ac:dyDescent="0.2">
      <c r="A10" t="s">
        <v>8219</v>
      </c>
      <c r="B10">
        <v>12</v>
      </c>
      <c r="D10" t="s">
        <v>8221</v>
      </c>
      <c r="E10">
        <v>3</v>
      </c>
    </row>
    <row r="11" spans="1:5" x14ac:dyDescent="0.2">
      <c r="A11" t="s">
        <v>8219</v>
      </c>
      <c r="B11">
        <v>20</v>
      </c>
      <c r="D11" t="s">
        <v>8221</v>
      </c>
      <c r="E11">
        <v>10</v>
      </c>
    </row>
    <row r="12" spans="1:5" x14ac:dyDescent="0.2">
      <c r="A12" t="s">
        <v>8219</v>
      </c>
      <c r="B12">
        <v>19</v>
      </c>
      <c r="D12" t="s">
        <v>8221</v>
      </c>
      <c r="E12">
        <v>10</v>
      </c>
    </row>
    <row r="13" spans="1:5" x14ac:dyDescent="0.2">
      <c r="A13" t="s">
        <v>8219</v>
      </c>
      <c r="B13">
        <v>75</v>
      </c>
      <c r="D13" t="s">
        <v>8221</v>
      </c>
      <c r="E13">
        <v>1</v>
      </c>
    </row>
    <row r="14" spans="1:5" x14ac:dyDescent="0.2">
      <c r="A14" t="s">
        <v>8219</v>
      </c>
      <c r="B14">
        <v>827</v>
      </c>
      <c r="D14" t="s">
        <v>8221</v>
      </c>
      <c r="E14">
        <v>0</v>
      </c>
    </row>
    <row r="15" spans="1:5" x14ac:dyDescent="0.2">
      <c r="A15" t="s">
        <v>8219</v>
      </c>
      <c r="B15">
        <v>51</v>
      </c>
      <c r="D15" t="s">
        <v>8221</v>
      </c>
      <c r="E15">
        <v>0</v>
      </c>
    </row>
    <row r="16" spans="1:5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  <c r="F31" s="3"/>
      <c r="G31" s="3"/>
    </row>
    <row r="32" spans="1:9" x14ac:dyDescent="0.2">
      <c r="A32" t="s">
        <v>8219</v>
      </c>
      <c r="B32">
        <v>53</v>
      </c>
      <c r="D32" t="s">
        <v>8221</v>
      </c>
      <c r="E32">
        <v>1</v>
      </c>
      <c r="F32" t="s">
        <v>8402</v>
      </c>
      <c r="G32" s="11">
        <f>AVERAGE(B2:B2186)</f>
        <v>194.42517162471395</v>
      </c>
      <c r="H32" t="s">
        <v>8402</v>
      </c>
      <c r="I32" s="11">
        <f>AVERAGE(E1:E1531)</f>
        <v>17.709803921568628</v>
      </c>
    </row>
    <row r="33" spans="1:9" x14ac:dyDescent="0.2">
      <c r="A33" t="s">
        <v>8219</v>
      </c>
      <c r="B33">
        <v>1</v>
      </c>
      <c r="D33" t="s">
        <v>8221</v>
      </c>
      <c r="E33">
        <v>3</v>
      </c>
      <c r="F33" t="s">
        <v>8403</v>
      </c>
      <c r="G33">
        <f>MEDIAN(B2:B2186)</f>
        <v>62</v>
      </c>
      <c r="H33" t="s">
        <v>8403</v>
      </c>
      <c r="I33">
        <f>MEDIAN(E2:E1531)</f>
        <v>4</v>
      </c>
    </row>
    <row r="34" spans="1:9" x14ac:dyDescent="0.2">
      <c r="A34" t="s">
        <v>8219</v>
      </c>
      <c r="B34">
        <v>89</v>
      </c>
      <c r="D34" t="s">
        <v>8221</v>
      </c>
      <c r="E34">
        <v>3</v>
      </c>
      <c r="F34" t="s">
        <v>8404</v>
      </c>
      <c r="G34">
        <f>MIN(B2:B2186)</f>
        <v>1</v>
      </c>
      <c r="H34" t="s">
        <v>8404</v>
      </c>
      <c r="I34">
        <f>MIN(E2:E1531)</f>
        <v>0</v>
      </c>
    </row>
    <row r="35" spans="1:9" x14ac:dyDescent="0.2">
      <c r="A35" t="s">
        <v>8219</v>
      </c>
      <c r="B35">
        <v>64</v>
      </c>
      <c r="D35" t="s">
        <v>8221</v>
      </c>
      <c r="E35">
        <v>0</v>
      </c>
      <c r="F35" t="s">
        <v>8405</v>
      </c>
      <c r="G35">
        <f>MAX(B2:B2186)</f>
        <v>26457</v>
      </c>
      <c r="H35" t="s">
        <v>8405</v>
      </c>
      <c r="I35">
        <f>MAX(E2:E1531)</f>
        <v>1293</v>
      </c>
    </row>
    <row r="36" spans="1:9" x14ac:dyDescent="0.2">
      <c r="A36" t="s">
        <v>8219</v>
      </c>
      <c r="B36">
        <v>68</v>
      </c>
      <c r="D36" t="s">
        <v>8221</v>
      </c>
      <c r="E36">
        <v>3</v>
      </c>
      <c r="F36" t="s">
        <v>8408</v>
      </c>
      <c r="G36">
        <f>_xlfn.VAR.P(B2:B2186)</f>
        <v>712840.9867348104</v>
      </c>
      <c r="H36" t="s">
        <v>8406</v>
      </c>
      <c r="I36">
        <f>_xlfn.VAR.P(E2:E1531)</f>
        <v>3773.2216685890044</v>
      </c>
    </row>
    <row r="37" spans="1:9" ht="32" x14ac:dyDescent="0.2">
      <c r="A37" t="s">
        <v>8219</v>
      </c>
      <c r="B37">
        <v>28</v>
      </c>
      <c r="D37" t="s">
        <v>8221</v>
      </c>
      <c r="E37">
        <v>0</v>
      </c>
      <c r="F37" s="3" t="s">
        <v>8407</v>
      </c>
      <c r="G37" s="11">
        <f>_xlfn.STDEV.P(B2:B2186)</f>
        <v>844.29910975602149</v>
      </c>
      <c r="H37" s="3" t="s">
        <v>8407</v>
      </c>
      <c r="I37" s="11">
        <f>_xlfn.STDEV.P(E2:E1531)</f>
        <v>61.426555076684906</v>
      </c>
    </row>
    <row r="38" spans="1:9" x14ac:dyDescent="0.2">
      <c r="A38" t="s">
        <v>8219</v>
      </c>
      <c r="B38">
        <v>44</v>
      </c>
      <c r="D38" t="s">
        <v>8221</v>
      </c>
      <c r="E38">
        <v>19</v>
      </c>
    </row>
    <row r="39" spans="1:9" x14ac:dyDescent="0.2">
      <c r="A39" t="s">
        <v>8219</v>
      </c>
      <c r="B39">
        <v>253</v>
      </c>
      <c r="D39" t="s">
        <v>8221</v>
      </c>
      <c r="E39">
        <v>8</v>
      </c>
    </row>
    <row r="40" spans="1:9" x14ac:dyDescent="0.2">
      <c r="A40" t="s">
        <v>8219</v>
      </c>
      <c r="B40">
        <v>66</v>
      </c>
      <c r="D40" t="s">
        <v>8221</v>
      </c>
      <c r="E40">
        <v>6</v>
      </c>
    </row>
    <row r="41" spans="1:9" x14ac:dyDescent="0.2">
      <c r="A41" t="s">
        <v>8219</v>
      </c>
      <c r="B41">
        <v>217</v>
      </c>
      <c r="D41" t="s">
        <v>8221</v>
      </c>
      <c r="E41">
        <v>0</v>
      </c>
    </row>
    <row r="42" spans="1:9" x14ac:dyDescent="0.2">
      <c r="A42" t="s">
        <v>8219</v>
      </c>
      <c r="B42">
        <v>16</v>
      </c>
      <c r="D42" t="s">
        <v>8221</v>
      </c>
      <c r="E42">
        <v>18</v>
      </c>
    </row>
    <row r="43" spans="1:9" x14ac:dyDescent="0.2">
      <c r="A43" t="s">
        <v>8219</v>
      </c>
      <c r="B43">
        <v>19</v>
      </c>
      <c r="D43" t="s">
        <v>8221</v>
      </c>
      <c r="E43">
        <v>7</v>
      </c>
    </row>
    <row r="44" spans="1:9" x14ac:dyDescent="0.2">
      <c r="A44" t="s">
        <v>8219</v>
      </c>
      <c r="B44">
        <v>169</v>
      </c>
      <c r="D44" t="s">
        <v>8221</v>
      </c>
      <c r="E44">
        <v>0</v>
      </c>
    </row>
    <row r="45" spans="1:9" x14ac:dyDescent="0.2">
      <c r="A45" t="s">
        <v>8219</v>
      </c>
      <c r="B45">
        <v>263</v>
      </c>
      <c r="D45" t="s">
        <v>8221</v>
      </c>
      <c r="E45">
        <v>8</v>
      </c>
    </row>
    <row r="46" spans="1:9" x14ac:dyDescent="0.2">
      <c r="A46" t="s">
        <v>8219</v>
      </c>
      <c r="B46">
        <v>15</v>
      </c>
      <c r="D46" t="s">
        <v>8221</v>
      </c>
      <c r="E46">
        <v>1293</v>
      </c>
    </row>
    <row r="47" spans="1:9" x14ac:dyDescent="0.2">
      <c r="A47" t="s">
        <v>8219</v>
      </c>
      <c r="B47">
        <v>61</v>
      </c>
      <c r="D47" t="s">
        <v>8221</v>
      </c>
      <c r="E47">
        <v>17</v>
      </c>
    </row>
    <row r="48" spans="1:9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 A2187:A1044491">
    <cfRule type="containsText" dxfId="24" priority="29" operator="containsText" text="live">
      <formula>NOT(ISERROR(SEARCH("live",A1)))</formula>
    </cfRule>
    <cfRule type="containsText" dxfId="23" priority="30" operator="containsText" text="canceled">
      <formula>NOT(ISERROR(SEARCH("canceled",A1)))</formula>
    </cfRule>
    <cfRule type="containsText" dxfId="22" priority="31" operator="containsText" text="failed">
      <formula>NOT(ISERROR(SEARCH("failed",A1)))</formula>
    </cfRule>
    <cfRule type="containsText" dxfId="21" priority="32" operator="containsText" text="successful">
      <formula>NOT(ISERROR(SEARCH("successful",A1)))</formula>
    </cfRule>
  </conditionalFormatting>
  <conditionalFormatting sqref="A2:A2186">
    <cfRule type="containsText" dxfId="20" priority="13" operator="containsText" text="live">
      <formula>NOT(ISERROR(SEARCH("live",A2)))</formula>
    </cfRule>
    <cfRule type="containsText" dxfId="19" priority="14" operator="containsText" text="canceled">
      <formula>NOT(ISERROR(SEARCH("canceled",A2)))</formula>
    </cfRule>
    <cfRule type="containsText" dxfId="18" priority="15" operator="containsText" text="failed">
      <formula>NOT(ISERROR(SEARCH("failed",A2)))</formula>
    </cfRule>
    <cfRule type="containsText" dxfId="17" priority="16" operator="containsText" text="successful">
      <formula>NOT(ISERROR(SEARCH("successful",A2)))</formula>
    </cfRule>
  </conditionalFormatting>
  <conditionalFormatting sqref="F37">
    <cfRule type="containsText" dxfId="16" priority="9" operator="containsText" text="live">
      <formula>NOT(ISERROR(SEARCH("live",F37)))</formula>
    </cfRule>
    <cfRule type="containsText" dxfId="15" priority="10" operator="containsText" text="canceled">
      <formula>NOT(ISERROR(SEARCH("canceled",F37)))</formula>
    </cfRule>
    <cfRule type="containsText" dxfId="14" priority="11" operator="containsText" text="failed">
      <formula>NOT(ISERROR(SEARCH("failed",F37)))</formula>
    </cfRule>
    <cfRule type="containsText" dxfId="13" priority="12" operator="containsText" text="successful">
      <formula>NOT(ISERROR(SEARCH("successful",F37)))</formula>
    </cfRule>
  </conditionalFormatting>
  <conditionalFormatting sqref="H32:H37">
    <cfRule type="containsText" dxfId="12" priority="5" operator="containsText" text="live">
      <formula>NOT(ISERROR(SEARCH("live",H32)))</formula>
    </cfRule>
    <cfRule type="containsText" dxfId="11" priority="6" operator="containsText" text="canceled">
      <formula>NOT(ISERROR(SEARCH("canceled",H32)))</formula>
    </cfRule>
    <cfRule type="containsText" dxfId="10" priority="7" operator="containsText" text="failed">
      <formula>NOT(ISERROR(SEARCH("failed",H32)))</formula>
    </cfRule>
    <cfRule type="containsText" dxfId="9" priority="8" operator="containsText" text="successful">
      <formula>NOT(ISERROR(SEARCH("successful",H32)))</formula>
    </cfRule>
  </conditionalFormatting>
  <conditionalFormatting sqref="D2:D1531">
    <cfRule type="containsText" dxfId="8" priority="1" operator="containsText" text="live">
      <formula>NOT(ISERROR(SEARCH("live",D2)))</formula>
    </cfRule>
    <cfRule type="containsText" dxfId="7" priority="2" operator="containsText" text="canceled">
      <formula>NOT(ISERROR(SEARCH("canceled",D2)))</formula>
    </cfRule>
    <cfRule type="containsText" dxfId="6" priority="3" operator="containsText" text="failed">
      <formula>NOT(ISERROR(SEARCH("failed",D2)))</formula>
    </cfRule>
    <cfRule type="containsText" dxfId="5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6" zoomScaleNormal="96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1.5" style="9" customWidth="1"/>
    <col min="11" max="11" width="17.83203125" customWidth="1"/>
    <col min="12" max="12" width="21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33203125" customWidth="1"/>
    <col min="18" max="18" width="14.33203125" customWidth="1"/>
    <col min="19" max="19" width="10.5" customWidth="1"/>
    <col min="20" max="20" width="1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0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E3/N2</f>
        <v>80.510989010989007</v>
      </c>
      <c r="S2" t="s">
        <v>8315</v>
      </c>
      <c r="T2" t="s">
        <v>8316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9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E4/N3</f>
        <v>6.6455696202531644</v>
      </c>
      <c r="S3" t="s">
        <v>8315</v>
      </c>
      <c r="T3" t="s">
        <v>8316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296.85714285714283</v>
      </c>
      <c r="S4" t="s">
        <v>8315</v>
      </c>
      <c r="T4" t="s">
        <v>8316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360.77519999999998</v>
      </c>
      <c r="S5" t="s">
        <v>8315</v>
      </c>
      <c r="T5" t="s">
        <v>8316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15.45774647887324</v>
      </c>
      <c r="S6" t="s">
        <v>8315</v>
      </c>
      <c r="T6" t="s">
        <v>8316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181.25531914893617</v>
      </c>
      <c r="S7" t="s">
        <v>8315</v>
      </c>
      <c r="T7" t="s">
        <v>8316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157.06896551724137</v>
      </c>
      <c r="S8" t="s">
        <v>8315</v>
      </c>
      <c r="T8" t="s">
        <v>8316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61.430175438596493</v>
      </c>
      <c r="S9" t="s">
        <v>8315</v>
      </c>
      <c r="T9" t="s">
        <v>8316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52.499166666666667</v>
      </c>
      <c r="S10" t="s">
        <v>8315</v>
      </c>
      <c r="T10" t="s">
        <v>8316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150.75</v>
      </c>
      <c r="S11" t="s">
        <v>8315</v>
      </c>
      <c r="T11" t="s">
        <v>8316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317.10526315789474</v>
      </c>
      <c r="S12" t="s">
        <v>8315</v>
      </c>
      <c r="T12" t="s">
        <v>8316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661.17333333333329</v>
      </c>
      <c r="S13" t="s">
        <v>8315</v>
      </c>
      <c r="T13" t="s">
        <v>8316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6.770253929866989</v>
      </c>
      <c r="S14" t="s">
        <v>8315</v>
      </c>
      <c r="T14" t="s">
        <v>8316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118.74509803921569</v>
      </c>
      <c r="S15" t="s">
        <v>8315</v>
      </c>
      <c r="T15" t="s">
        <v>8316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52</v>
      </c>
      <c r="S16" t="s">
        <v>8315</v>
      </c>
      <c r="T16" t="s">
        <v>8316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122.74489795918367</v>
      </c>
      <c r="S17" t="s">
        <v>8315</v>
      </c>
      <c r="T17" t="s">
        <v>8316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21.571428571428573</v>
      </c>
      <c r="S18" t="s">
        <v>8315</v>
      </c>
      <c r="T18" t="s">
        <v>8316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886.00916666666672</v>
      </c>
      <c r="S19" t="s">
        <v>8315</v>
      </c>
      <c r="T19" t="s">
        <v>8316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3.6111111111111112</v>
      </c>
      <c r="S20" t="s">
        <v>8315</v>
      </c>
      <c r="T20" t="s">
        <v>8316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91.090909090909093</v>
      </c>
      <c r="S21" t="s">
        <v>8315</v>
      </c>
      <c r="T21" t="s">
        <v>8316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807.6</v>
      </c>
      <c r="S22" t="s">
        <v>8315</v>
      </c>
      <c r="T22" t="s">
        <v>8316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4.0594059405940595</v>
      </c>
      <c r="S23" t="s">
        <v>8315</v>
      </c>
      <c r="T23" t="s">
        <v>8316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296.25</v>
      </c>
      <c r="S24" t="s">
        <v>8315</v>
      </c>
      <c r="T24" t="s">
        <v>8316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1655.7691304347827</v>
      </c>
      <c r="S25" t="s">
        <v>8315</v>
      </c>
      <c r="T25" t="s">
        <v>8316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1.3937282229965158</v>
      </c>
      <c r="S26" t="s">
        <v>8315</v>
      </c>
      <c r="T26" t="s">
        <v>8316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138.57142857142858</v>
      </c>
      <c r="S27" t="s">
        <v>8315</v>
      </c>
      <c r="T27" t="s">
        <v>8316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1176.0526315789473</v>
      </c>
      <c r="S28" t="s">
        <v>8315</v>
      </c>
      <c r="T28" t="s">
        <v>8316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80.28</v>
      </c>
      <c r="S29" t="s">
        <v>8315</v>
      </c>
      <c r="T29" t="s">
        <v>8316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52.112676056338032</v>
      </c>
      <c r="S30" t="s">
        <v>8315</v>
      </c>
      <c r="T30" t="s">
        <v>8316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34.632393162393157</v>
      </c>
      <c r="S31" t="s">
        <v>8315</v>
      </c>
      <c r="T31" t="s">
        <v>8316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0.24528301886792453</v>
      </c>
      <c r="S32" t="s">
        <v>8315</v>
      </c>
      <c r="T32" t="s">
        <v>8316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28520</v>
      </c>
      <c r="S33" t="s">
        <v>8315</v>
      </c>
      <c r="T33" t="s">
        <v>8316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60.224719101123597</v>
      </c>
      <c r="S34" t="s">
        <v>8315</v>
      </c>
      <c r="T34" t="s">
        <v>8316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53</v>
      </c>
      <c r="S35" t="s">
        <v>8315</v>
      </c>
      <c r="T35" t="s">
        <v>8316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24.485294117647058</v>
      </c>
      <c r="S36" t="s">
        <v>8315</v>
      </c>
      <c r="T36" t="s">
        <v>8316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304.60714285714283</v>
      </c>
      <c r="S37" t="s">
        <v>8315</v>
      </c>
      <c r="T37" t="s">
        <v>8316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917.2045454545455</v>
      </c>
      <c r="S38" t="s">
        <v>8315</v>
      </c>
      <c r="T38" t="s">
        <v>8316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10.873517786561266</v>
      </c>
      <c r="S39" t="s">
        <v>8315</v>
      </c>
      <c r="T39" t="s">
        <v>8316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496.13636363636363</v>
      </c>
      <c r="S40" t="s">
        <v>8315</v>
      </c>
      <c r="T40" t="s">
        <v>8316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9.3410138248847918</v>
      </c>
      <c r="S41" t="s">
        <v>8315</v>
      </c>
      <c r="T41" t="s">
        <v>8316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125</v>
      </c>
      <c r="S42" t="s">
        <v>8315</v>
      </c>
      <c r="T42" t="s">
        <v>8316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1045.2631578947369</v>
      </c>
      <c r="S43" t="s">
        <v>8315</v>
      </c>
      <c r="T43" t="s">
        <v>8316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182.63905325443787</v>
      </c>
      <c r="S44" t="s">
        <v>8315</v>
      </c>
      <c r="T44" t="s">
        <v>8316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7.6045627376425857</v>
      </c>
      <c r="S45" t="s">
        <v>8315</v>
      </c>
      <c r="T45" t="s">
        <v>8316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400</v>
      </c>
      <c r="S46" t="s">
        <v>8315</v>
      </c>
      <c r="T46" t="s">
        <v>8316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143.44262295081967</v>
      </c>
      <c r="S47" t="s">
        <v>8315</v>
      </c>
      <c r="T47" t="s">
        <v>8316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119.56777777777778</v>
      </c>
      <c r="S48" t="s">
        <v>8315</v>
      </c>
      <c r="T48" t="s">
        <v>8316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30.842857142857142</v>
      </c>
      <c r="S49" t="s">
        <v>8315</v>
      </c>
      <c r="T49" t="s">
        <v>8316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315.78947368421052</v>
      </c>
      <c r="S50" t="s">
        <v>8315</v>
      </c>
      <c r="T50" t="s">
        <v>8316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6.8965517241379306</v>
      </c>
      <c r="S51" t="s">
        <v>8315</v>
      </c>
      <c r="T51" t="s">
        <v>8316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640.09090909090912</v>
      </c>
      <c r="S52" t="s">
        <v>8315</v>
      </c>
      <c r="T52" t="s">
        <v>8316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97.655462184873954</v>
      </c>
      <c r="S53" t="s">
        <v>8315</v>
      </c>
      <c r="T53" t="s">
        <v>8316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63.25</v>
      </c>
      <c r="S54" t="s">
        <v>8315</v>
      </c>
      <c r="T54" t="s">
        <v>8316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86.324786324786331</v>
      </c>
      <c r="S55" t="s">
        <v>8315</v>
      </c>
      <c r="T55" t="s">
        <v>8316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213.26923076923077</v>
      </c>
      <c r="S56" t="s">
        <v>8315</v>
      </c>
      <c r="T56" t="s">
        <v>8316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99.779069767441854</v>
      </c>
      <c r="S57" t="s">
        <v>8315</v>
      </c>
      <c r="T57" t="s">
        <v>8316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87.84482758620689</v>
      </c>
      <c r="S58" t="s">
        <v>8315</v>
      </c>
      <c r="T58" t="s">
        <v>8316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149.14492753623188</v>
      </c>
      <c r="S59" t="s">
        <v>8315</v>
      </c>
      <c r="T59" t="s">
        <v>8316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267.00186666666667</v>
      </c>
      <c r="S60" t="s">
        <v>8315</v>
      </c>
      <c r="T60" t="s">
        <v>8316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140.85848484848484</v>
      </c>
      <c r="S61" t="s">
        <v>8315</v>
      </c>
      <c r="T61" t="s">
        <v>8316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68.657407407407405</v>
      </c>
      <c r="S62" t="s">
        <v>8315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201.82608695652175</v>
      </c>
      <c r="S63" t="s">
        <v>8315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47.299374999999998</v>
      </c>
      <c r="S64" t="s">
        <v>8315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32.5</v>
      </c>
      <c r="S65" t="s">
        <v>8315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313.625</v>
      </c>
      <c r="S66" t="s">
        <v>8315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(((I67/60)/60)/24)+DATE(1970,1,1)</f>
        <v>41862.249305555553</v>
      </c>
      <c r="K67">
        <v>1405453354</v>
      </c>
      <c r="L67" s="9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ref="R67:R130" si="7">E68/N67</f>
        <v>41.614035087719301</v>
      </c>
      <c r="S67" t="s">
        <v>8315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89.42307692307692</v>
      </c>
      <c r="S68" t="s">
        <v>8315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38.15</v>
      </c>
      <c r="S69" t="s">
        <v>8315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308.17305555555555</v>
      </c>
      <c r="S70" t="s">
        <v>8315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3.5730337078651684</v>
      </c>
      <c r="S71" t="s">
        <v>8315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131.23529411764707</v>
      </c>
      <c r="S72" t="s">
        <v>8315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74.53125</v>
      </c>
      <c r="S73" t="s">
        <v>8315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21.951219512195124</v>
      </c>
      <c r="S74" t="s">
        <v>8315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31.369999999999997</v>
      </c>
      <c r="S75" t="s">
        <v>8315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139.31034482758622</v>
      </c>
      <c r="S76" t="s">
        <v>8315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9.787234042553191</v>
      </c>
      <c r="S77" t="s">
        <v>8315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104.66666666666667</v>
      </c>
      <c r="S78" t="s">
        <v>8315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51.96153846153846</v>
      </c>
      <c r="S79" t="s">
        <v>8315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47.171428571428571</v>
      </c>
      <c r="S80" t="s">
        <v>8315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313.90243902439022</v>
      </c>
      <c r="S81" t="s">
        <v>8315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31.595744680851062</v>
      </c>
      <c r="S82" t="s">
        <v>8315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142.875</v>
      </c>
      <c r="S83" t="s">
        <v>8315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2.0499999999999998</v>
      </c>
      <c r="S84" t="s">
        <v>8315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38.46153846153846</v>
      </c>
      <c r="S85" t="s">
        <v>8315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215.14285714285714</v>
      </c>
      <c r="S86" t="s">
        <v>8315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304.1904761904762</v>
      </c>
      <c r="S87" t="s">
        <v>8315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153.8235294117647</v>
      </c>
      <c r="S88" t="s">
        <v>8315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40332.070138888892</v>
      </c>
      <c r="K89">
        <v>1274705803</v>
      </c>
      <c r="L89" s="9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144</v>
      </c>
      <c r="S89" t="s">
        <v>8315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115.06666666666666</v>
      </c>
      <c r="S90" t="s">
        <v>8315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8.9642857142857135</v>
      </c>
      <c r="S91" t="s">
        <v>8315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225</v>
      </c>
      <c r="S92" t="s">
        <v>8315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114.34782608695652</v>
      </c>
      <c r="S93" t="s">
        <v>8315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25.720930232558139</v>
      </c>
      <c r="S94" t="s">
        <v>8315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17.333333333333332</v>
      </c>
      <c r="S95" t="s">
        <v>8315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38.333333333333336</v>
      </c>
      <c r="S96" t="s">
        <v>8315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81.904761904761898</v>
      </c>
      <c r="S97" t="s">
        <v>8315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12.5</v>
      </c>
      <c r="S98" t="s">
        <v>8315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425</v>
      </c>
      <c r="S99" t="s">
        <v>8315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26.504833333333334</v>
      </c>
      <c r="S100" t="s">
        <v>8315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128.2051282051282</v>
      </c>
      <c r="S101" t="s">
        <v>8315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134.61538461538461</v>
      </c>
      <c r="S102" t="s">
        <v>8315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219</v>
      </c>
      <c r="S103" t="s">
        <v>8315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21.030769230769231</v>
      </c>
      <c r="S104" t="s">
        <v>8315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12.244897959183673</v>
      </c>
      <c r="S105" t="s">
        <v>8315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236.3</v>
      </c>
      <c r="S106" t="s">
        <v>8315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83.75</v>
      </c>
      <c r="S107" t="s">
        <v>8315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41001.776631944449</v>
      </c>
      <c r="K108">
        <v>1332182301</v>
      </c>
      <c r="L108" s="9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284.62962962962962</v>
      </c>
      <c r="S108" t="s">
        <v>8315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53.623188405797102</v>
      </c>
      <c r="S109" t="s">
        <v>8315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46.702127659574465</v>
      </c>
      <c r="S110" t="s">
        <v>8315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36.170212765957444</v>
      </c>
      <c r="S111" t="s">
        <v>8315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208.07692307692307</v>
      </c>
      <c r="S112" t="s">
        <v>8315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98.113207547169807</v>
      </c>
      <c r="S113" t="s">
        <v>8315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87.037037037037038</v>
      </c>
      <c r="S114" t="s">
        <v>8315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39.743589743589745</v>
      </c>
      <c r="S115" t="s">
        <v>8315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18.057142857142857</v>
      </c>
      <c r="S116" t="s">
        <v>8315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180.81818181818181</v>
      </c>
      <c r="S117" t="s">
        <v>8315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79.337192982456145</v>
      </c>
      <c r="S118" t="s">
        <v>8315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209.31777777777776</v>
      </c>
      <c r="S119" t="s">
        <v>8315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87.130769230769232</v>
      </c>
      <c r="S120" t="s">
        <v>8315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0.27027027027027029</v>
      </c>
      <c r="S121" t="s">
        <v>8315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</v>
      </c>
      <c r="S122" t="s">
        <v>8315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0</v>
      </c>
      <c r="S123" t="s">
        <v>8315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t="s">
        <v>8315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0</v>
      </c>
      <c r="S125" t="s">
        <v>8315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t="s">
        <v>8315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231.16666666666666</v>
      </c>
      <c r="S127" t="s">
        <v>8315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14.615384615384615</v>
      </c>
      <c r="S128" t="s">
        <v>8315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466.75</v>
      </c>
      <c r="S129" t="s">
        <v>8315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42663.22792824074</v>
      </c>
      <c r="K130">
        <v>1473917293</v>
      </c>
      <c r="L130" s="9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si="7"/>
        <v>0</v>
      </c>
      <c r="S130" t="s">
        <v>8315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(((I131/60)/60)/24)+DATE(1970,1,1)</f>
        <v>41942.937303240738</v>
      </c>
      <c r="K131">
        <v>1409524183</v>
      </c>
      <c r="L131" s="9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t="e">
        <f t="shared" ref="R131:R194" si="11">E132/N131</f>
        <v>#DIV/0!</v>
      </c>
      <c r="S131" t="s">
        <v>8315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t="e">
        <f t="shared" si="11"/>
        <v>#DIV/0!</v>
      </c>
      <c r="S132" t="s">
        <v>8315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t="e">
        <f t="shared" si="11"/>
        <v>#DIV/0!</v>
      </c>
      <c r="S133" t="s">
        <v>8315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11"/>
        <v>0</v>
      </c>
      <c r="S134" t="s">
        <v>8315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t="e">
        <f t="shared" si="11"/>
        <v>#DIV/0!</v>
      </c>
      <c r="S135" t="s">
        <v>8315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t="e">
        <f t="shared" si="11"/>
        <v>#DIV/0!</v>
      </c>
      <c r="S136" t="s">
        <v>8315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11"/>
        <v>0</v>
      </c>
      <c r="S137" t="s">
        <v>8315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t="e">
        <f t="shared" si="11"/>
        <v>#DIV/0!</v>
      </c>
      <c r="S138" t="s">
        <v>8315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t="e">
        <f t="shared" si="11"/>
        <v>#DIV/0!</v>
      </c>
      <c r="S139" t="s">
        <v>8315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11"/>
        <v>8.6206896551724146</v>
      </c>
      <c r="S140" t="s">
        <v>8315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11"/>
        <v>0</v>
      </c>
      <c r="S141" t="s">
        <v>8315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t="e">
        <f t="shared" si="11"/>
        <v>#DIV/0!</v>
      </c>
      <c r="S142" t="s">
        <v>8315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11"/>
        <v>0.35714285714285715</v>
      </c>
      <c r="S143" t="s">
        <v>8315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11"/>
        <v>0</v>
      </c>
      <c r="S144" t="s">
        <v>8315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t="e">
        <f t="shared" si="11"/>
        <v>#DIV/0!</v>
      </c>
      <c r="S145" t="s">
        <v>8315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11"/>
        <v>9.1351351351351351</v>
      </c>
      <c r="S146" t="s">
        <v>8315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11"/>
        <v>12.777777777777779</v>
      </c>
      <c r="S147" t="s">
        <v>8315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11"/>
        <v>0</v>
      </c>
      <c r="S148" t="s">
        <v>8315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t="e">
        <f t="shared" si="11"/>
        <v>#DIV/0!</v>
      </c>
      <c r="S149" t="s">
        <v>8315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11"/>
        <v>46</v>
      </c>
      <c r="S150" t="s">
        <v>8315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11"/>
        <v>5018.666666666667</v>
      </c>
      <c r="S151" t="s">
        <v>8315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11"/>
        <v>2.08955223880597</v>
      </c>
      <c r="S152" t="s">
        <v>8315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11"/>
        <v>6</v>
      </c>
      <c r="S153" t="s">
        <v>8315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11"/>
        <v>179.5</v>
      </c>
      <c r="S154" t="s">
        <v>8315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11"/>
        <v>4</v>
      </c>
      <c r="S155" t="s">
        <v>8315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11"/>
        <v>27</v>
      </c>
      <c r="S156" t="s">
        <v>8315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11"/>
        <v>446.25</v>
      </c>
      <c r="S157" t="s">
        <v>8315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11"/>
        <v>0.53333333333333333</v>
      </c>
      <c r="S158" t="s">
        <v>8315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11"/>
        <v>0</v>
      </c>
      <c r="S159" t="s">
        <v>8315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t="e">
        <f t="shared" si="11"/>
        <v>#DIV/0!</v>
      </c>
      <c r="S160" t="s">
        <v>8315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11"/>
        <v>0</v>
      </c>
      <c r="S161" t="s">
        <v>8315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42231.913090277783</v>
      </c>
      <c r="K162">
        <v>1434491691</v>
      </c>
      <c r="L162" s="9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t="e">
        <f t="shared" si="11"/>
        <v>#DIV/0!</v>
      </c>
      <c r="S162" t="s">
        <v>8315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11"/>
        <v>435</v>
      </c>
      <c r="S163" t="s">
        <v>8315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11"/>
        <v>0</v>
      </c>
      <c r="S164" t="s">
        <v>8315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t="e">
        <f t="shared" si="11"/>
        <v>#DIV/0!</v>
      </c>
      <c r="S165" t="s">
        <v>8315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11"/>
        <v>0</v>
      </c>
      <c r="S166" t="s">
        <v>8315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t="e">
        <f t="shared" si="11"/>
        <v>#DIV/0!</v>
      </c>
      <c r="S167" t="s">
        <v>8315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11"/>
        <v>11</v>
      </c>
      <c r="S168" t="s">
        <v>8315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11"/>
        <v>162.5</v>
      </c>
      <c r="S169" t="s">
        <v>8315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11"/>
        <v>186.66666666666666</v>
      </c>
      <c r="S170" t="s">
        <v>8315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11"/>
        <v>32.5</v>
      </c>
      <c r="S171" t="s">
        <v>8315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11"/>
        <v>0.1</v>
      </c>
      <c r="S172" t="s">
        <v>8315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11"/>
        <v>0</v>
      </c>
      <c r="S173" t="s">
        <v>8315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42082.353275462956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t="e">
        <f t="shared" si="11"/>
        <v>#DIV/0!</v>
      </c>
      <c r="S174" t="s">
        <v>8315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t="e">
        <f t="shared" si="11"/>
        <v>#DIV/0!</v>
      </c>
      <c r="S175" t="s">
        <v>8315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t="e">
        <f t="shared" si="11"/>
        <v>#DIV/0!</v>
      </c>
      <c r="S176" t="s">
        <v>8315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11"/>
        <v>0</v>
      </c>
      <c r="S177" t="s">
        <v>8315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t="e">
        <f t="shared" si="11"/>
        <v>#DIV/0!</v>
      </c>
      <c r="S178" t="s">
        <v>8315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11"/>
        <v>0</v>
      </c>
      <c r="S179" t="s">
        <v>8315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t="e">
        <f t="shared" si="11"/>
        <v>#DIV/0!</v>
      </c>
      <c r="S180" t="s">
        <v>8315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11"/>
        <v>200.5</v>
      </c>
      <c r="S181" t="s">
        <v>8315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11"/>
        <v>55.53846153846154</v>
      </c>
      <c r="S182" t="s">
        <v>8315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11"/>
        <v>0</v>
      </c>
      <c r="S183" t="s">
        <v>8315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t="e">
        <f t="shared" si="11"/>
        <v>#DIV/0!</v>
      </c>
      <c r="S184" t="s">
        <v>8315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11"/>
        <v>4.25</v>
      </c>
      <c r="S185" t="s">
        <v>8315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11"/>
        <v>1100</v>
      </c>
      <c r="S186" t="s">
        <v>8315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11"/>
        <v>0</v>
      </c>
      <c r="S187" t="s">
        <v>8315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t="e">
        <f t="shared" si="11"/>
        <v>#DIV/0!</v>
      </c>
      <c r="S188" t="s">
        <v>8315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11"/>
        <v>0</v>
      </c>
      <c r="S189" t="s">
        <v>8315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t="e">
        <f t="shared" si="11"/>
        <v>#DIV/0!</v>
      </c>
      <c r="S190" t="s">
        <v>8315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11"/>
        <v>10</v>
      </c>
      <c r="S191" t="s">
        <v>8315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11"/>
        <v>250</v>
      </c>
      <c r="S192" t="s">
        <v>8315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11"/>
        <v>5.666666666666667</v>
      </c>
      <c r="S193" t="s">
        <v>8315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41929.792037037041</v>
      </c>
      <c r="K194">
        <v>1410980432</v>
      </c>
      <c r="L194" s="9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si="11"/>
        <v>0</v>
      </c>
      <c r="S194" t="s">
        <v>8315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(((I195/60)/60)/24)+DATE(1970,1,1)</f>
        <v>41971.976458333331</v>
      </c>
      <c r="K195">
        <v>1412029566</v>
      </c>
      <c r="L195" s="9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t="e">
        <f t="shared" ref="R195:R258" si="15">E196/N195</f>
        <v>#DIV/0!</v>
      </c>
      <c r="S195" t="s">
        <v>8315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5"/>
        <v>0</v>
      </c>
      <c r="S196" t="s">
        <v>8315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t="e">
        <f t="shared" si="15"/>
        <v>#DIV/0!</v>
      </c>
      <c r="S197" t="s">
        <v>8315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5"/>
        <v>13.789473684210526</v>
      </c>
      <c r="S198" t="s">
        <v>8315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5"/>
        <v>34.875</v>
      </c>
      <c r="S199" t="s">
        <v>8315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5"/>
        <v>0</v>
      </c>
      <c r="S200" t="s">
        <v>8315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t="e">
        <f t="shared" si="15"/>
        <v>#DIV/0!</v>
      </c>
      <c r="S201" t="s">
        <v>8315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41897.083368055559</v>
      </c>
      <c r="K202">
        <v>1408154403</v>
      </c>
      <c r="L202" s="9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5"/>
        <v>21.111111111111111</v>
      </c>
      <c r="S202" t="s">
        <v>8315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5"/>
        <v>0</v>
      </c>
      <c r="S203" t="s">
        <v>8315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t="e">
        <f t="shared" si="15"/>
        <v>#DIV/0!</v>
      </c>
      <c r="S204" t="s">
        <v>8315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5"/>
        <v>19020.625</v>
      </c>
      <c r="S205" t="s">
        <v>8315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5"/>
        <v>1.0054137664346481</v>
      </c>
      <c r="S206" t="s">
        <v>8315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5"/>
        <v>0</v>
      </c>
      <c r="S207" t="s">
        <v>8315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t="e">
        <f t="shared" si="15"/>
        <v>#DIV/0!</v>
      </c>
      <c r="S208" t="s">
        <v>8315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5"/>
        <v>0</v>
      </c>
      <c r="S209" t="s">
        <v>8315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t="e">
        <f t="shared" si="15"/>
        <v>#DIV/0!</v>
      </c>
      <c r="S210" t="s">
        <v>8315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t="e">
        <f t="shared" si="15"/>
        <v>#DIV/0!</v>
      </c>
      <c r="S211" t="s">
        <v>8315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5"/>
        <v>67.575757575757578</v>
      </c>
      <c r="S212" t="s">
        <v>8315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42266.159918981488</v>
      </c>
      <c r="K213">
        <v>1440042617</v>
      </c>
      <c r="L213" s="9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5"/>
        <v>8.3333333333333329E-2</v>
      </c>
      <c r="S213" t="s">
        <v>8315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5"/>
        <v>20</v>
      </c>
      <c r="S214" t="s">
        <v>8315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5"/>
        <v>1</v>
      </c>
      <c r="S215" t="s">
        <v>8315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5"/>
        <v>10</v>
      </c>
      <c r="S216" t="s">
        <v>8315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5"/>
        <v>27849.22</v>
      </c>
      <c r="S217" t="s">
        <v>8315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5"/>
        <v>142.17857142857142</v>
      </c>
      <c r="S218" t="s">
        <v>8315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5"/>
        <v>2.6315789473684212</v>
      </c>
      <c r="S219" t="s">
        <v>8315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5"/>
        <v>8815</v>
      </c>
      <c r="S220" t="s">
        <v>8315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5"/>
        <v>4.7368421052631575</v>
      </c>
      <c r="S221" t="s">
        <v>8315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42236.837499999994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5"/>
        <v>0</v>
      </c>
      <c r="S222" t="s">
        <v>8315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t="e">
        <f t="shared" si="15"/>
        <v>#DIV/0!</v>
      </c>
      <c r="S223" t="s">
        <v>8315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5"/>
        <v>0</v>
      </c>
      <c r="S224" t="s">
        <v>8315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t="e">
        <f t="shared" si="15"/>
        <v>#DIV/0!</v>
      </c>
      <c r="S225" t="s">
        <v>8315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t="e">
        <f t="shared" si="15"/>
        <v>#DIV/0!</v>
      </c>
      <c r="S226" t="s">
        <v>8315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t="e">
        <f t="shared" si="15"/>
        <v>#DIV/0!</v>
      </c>
      <c r="S227" t="s">
        <v>8315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5"/>
        <v>0</v>
      </c>
      <c r="S228" t="s">
        <v>8315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t="e">
        <f t="shared" si="15"/>
        <v>#DIV/0!</v>
      </c>
      <c r="S229" t="s">
        <v>8315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t="e">
        <f t="shared" si="15"/>
        <v>#DIV/0!</v>
      </c>
      <c r="S230" t="s">
        <v>8315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t="e">
        <f t="shared" si="15"/>
        <v>#DIV/0!</v>
      </c>
      <c r="S231" t="s">
        <v>8315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42159.777210648142</v>
      </c>
      <c r="K232">
        <v>1430851151</v>
      </c>
      <c r="L232" s="9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5"/>
        <v>0</v>
      </c>
      <c r="S232" t="s">
        <v>8315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42371.958923611113</v>
      </c>
      <c r="K233">
        <v>1449183651</v>
      </c>
      <c r="L233" s="9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t="e">
        <f t="shared" si="15"/>
        <v>#DIV/0!</v>
      </c>
      <c r="S233" t="s">
        <v>8315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5"/>
        <v>0</v>
      </c>
      <c r="S234" t="s">
        <v>8315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t="e">
        <f t="shared" si="15"/>
        <v>#DIV/0!</v>
      </c>
      <c r="S235" t="s">
        <v>8315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5"/>
        <v>0</v>
      </c>
      <c r="S236" t="s">
        <v>8315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t="e">
        <f t="shared" si="15"/>
        <v>#DIV/0!</v>
      </c>
      <c r="S237" t="s">
        <v>8315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t="e">
        <f t="shared" si="15"/>
        <v>#DIV/0!</v>
      </c>
      <c r="S238" t="s">
        <v>8315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5"/>
        <v>0</v>
      </c>
      <c r="S239" t="s">
        <v>8315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t="e">
        <f t="shared" si="15"/>
        <v>#DIV/0!</v>
      </c>
      <c r="S240" t="s">
        <v>8315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5"/>
        <v>3229.0240000000003</v>
      </c>
      <c r="S241" t="s">
        <v>8315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5"/>
        <v>299.2700729927007</v>
      </c>
      <c r="S242" t="s">
        <v>8315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5"/>
        <v>39.228723404255319</v>
      </c>
      <c r="S243" t="s">
        <v>8315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5"/>
        <v>126.97029702970298</v>
      </c>
      <c r="S244" t="s">
        <v>8315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5"/>
        <v>12.138719512195122</v>
      </c>
      <c r="S245" t="s">
        <v>8315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40253.29583333333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5"/>
        <v>61.738095238095241</v>
      </c>
      <c r="S246" t="s">
        <v>8315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5"/>
        <v>159.09375</v>
      </c>
      <c r="S247" t="s">
        <v>8315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5"/>
        <v>30.067264573991032</v>
      </c>
      <c r="S248" t="s">
        <v>8315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5"/>
        <v>1389.241935483871</v>
      </c>
      <c r="S249" t="s">
        <v>8315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5"/>
        <v>77.342465753424662</v>
      </c>
      <c r="S250" t="s">
        <v>8315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5"/>
        <v>134.78723404255319</v>
      </c>
      <c r="S251" t="s">
        <v>8315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5"/>
        <v>10.05720823798627</v>
      </c>
      <c r="S252" t="s">
        <v>8315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5"/>
        <v>119.84415584415585</v>
      </c>
      <c r="S253" t="s">
        <v>8315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5"/>
        <v>13.99074074074074</v>
      </c>
      <c r="S254" t="s">
        <v>8315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5"/>
        <v>4009.62</v>
      </c>
      <c r="S255" t="s">
        <v>8315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5"/>
        <v>27.193184713375796</v>
      </c>
      <c r="S256" t="s">
        <v>8315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5"/>
        <v>96.186170212765958</v>
      </c>
      <c r="S257" t="s">
        <v>8315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41349.769293981481</v>
      </c>
      <c r="K258">
        <v>1360866467</v>
      </c>
      <c r="L258" s="9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si="15"/>
        <v>135.83370909090908</v>
      </c>
      <c r="S258" t="s">
        <v>8315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(((I259/60)/60)/24)+DATE(1970,1,1)</f>
        <v>42509.626875000002</v>
      </c>
      <c r="K259">
        <v>1461078162</v>
      </c>
      <c r="L259" s="9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ref="R259:R322" si="19">E260/N259</f>
        <v>102.39642857142857</v>
      </c>
      <c r="S259" t="s">
        <v>8315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9"/>
        <v>143.82764534883719</v>
      </c>
      <c r="S260" t="s">
        <v>8315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9"/>
        <v>11.295116772823778</v>
      </c>
      <c r="S261" t="s">
        <v>8315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9"/>
        <v>244.09090909090909</v>
      </c>
      <c r="S262" t="s">
        <v>8315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9"/>
        <v>27.272727272727273</v>
      </c>
      <c r="S263" t="s">
        <v>8315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9"/>
        <v>203.58806896551724</v>
      </c>
      <c r="S264" t="s">
        <v>8315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9"/>
        <v>6.1370716510903423</v>
      </c>
      <c r="S265" t="s">
        <v>8315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9"/>
        <v>61.043956043956044</v>
      </c>
      <c r="S266" t="s">
        <v>8315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9"/>
        <v>25.086206896551722</v>
      </c>
      <c r="S267" t="s">
        <v>8315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9"/>
        <v>360.15111111111111</v>
      </c>
      <c r="S268" t="s">
        <v>8315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9"/>
        <v>33.757575757575758</v>
      </c>
      <c r="S269" t="s">
        <v>8315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9"/>
        <v>1326.4303603603603</v>
      </c>
      <c r="S270" t="s">
        <v>8315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9"/>
        <v>2.1992481203007519</v>
      </c>
      <c r="S271" t="s">
        <v>8315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9"/>
        <v>514.81967213114751</v>
      </c>
      <c r="S272" t="s">
        <v>8315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9"/>
        <v>18.547073170731707</v>
      </c>
      <c r="S273" t="s">
        <v>8315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9"/>
        <v>82.904461538461533</v>
      </c>
      <c r="S274" t="s">
        <v>8315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9"/>
        <v>52.881355932203391</v>
      </c>
      <c r="S275" t="s">
        <v>8315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9"/>
        <v>191.84955752212389</v>
      </c>
      <c r="S276" t="s">
        <v>8315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9"/>
        <v>17.783132530120483</v>
      </c>
      <c r="S277" t="s">
        <v>8315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9"/>
        <v>1157.2258064516129</v>
      </c>
      <c r="S278" t="s">
        <v>8315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9"/>
        <v>42.685594111461619</v>
      </c>
      <c r="S279" t="s">
        <v>8315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9"/>
        <v>64.443638554216875</v>
      </c>
      <c r="S280" t="s">
        <v>8315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9"/>
        <v>383.96065573770494</v>
      </c>
      <c r="S281" t="s">
        <v>8315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41789.590682870366</v>
      </c>
      <c r="K282">
        <v>1397571035</v>
      </c>
      <c r="L282" s="9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9"/>
        <v>3.1006638616175781</v>
      </c>
      <c r="S282" t="s">
        <v>8315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9"/>
        <v>576.39240506329111</v>
      </c>
      <c r="S283" t="s">
        <v>8315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9"/>
        <v>114.91089385474859</v>
      </c>
      <c r="S284" t="s">
        <v>8315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9"/>
        <v>207.18049504950494</v>
      </c>
      <c r="S285" t="s">
        <v>8315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9"/>
        <v>42.151986842105259</v>
      </c>
      <c r="S286" t="s">
        <v>8315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9"/>
        <v>29.081705150976909</v>
      </c>
      <c r="S287" t="s">
        <v>8315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9"/>
        <v>195.88888888888889</v>
      </c>
      <c r="S288" t="s">
        <v>8315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9"/>
        <v>177.9493448275862</v>
      </c>
      <c r="S289" t="s">
        <v>8315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9"/>
        <v>35.174496644295303</v>
      </c>
      <c r="S290" t="s">
        <v>8315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9"/>
        <v>20.693103448275863</v>
      </c>
      <c r="S291" t="s">
        <v>8315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9"/>
        <v>35.720238095238095</v>
      </c>
      <c r="S292" t="s">
        <v>8315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9"/>
        <v>594.76718749999998</v>
      </c>
      <c r="S293" t="s">
        <v>8315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9"/>
        <v>53.468559837728193</v>
      </c>
      <c r="S294" t="s">
        <v>8315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9"/>
        <v>38.167938931297712</v>
      </c>
      <c r="S295" t="s">
        <v>8315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9"/>
        <v>1331.0911999999998</v>
      </c>
      <c r="S296" t="s">
        <v>8315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9"/>
        <v>44.633909774436091</v>
      </c>
      <c r="S297" t="s">
        <v>8315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9"/>
        <v>156.03100775193798</v>
      </c>
      <c r="S298" t="s">
        <v>8315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9"/>
        <v>966.5833802816901</v>
      </c>
      <c r="S299" t="s">
        <v>8315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9"/>
        <v>7.3461617405582924</v>
      </c>
      <c r="S300" t="s">
        <v>8315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9"/>
        <v>104.22401639344262</v>
      </c>
      <c r="S301" t="s">
        <v>8315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9"/>
        <v>51.797147651006711</v>
      </c>
      <c r="S302" t="s">
        <v>8315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9"/>
        <v>40.023904382470121</v>
      </c>
      <c r="S303" t="s">
        <v>8315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9"/>
        <v>38.185185185185183</v>
      </c>
      <c r="S304" t="s">
        <v>8315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41062.071134259262</v>
      </c>
      <c r="K305">
        <v>1336009346</v>
      </c>
      <c r="L305" s="9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9"/>
        <v>96.048780487804876</v>
      </c>
      <c r="S305" t="s">
        <v>8315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9"/>
        <v>132.09459459459458</v>
      </c>
      <c r="S306" t="s">
        <v>8315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9"/>
        <v>15.497354497354497</v>
      </c>
      <c r="S307" t="s">
        <v>8315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41353.795520833337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9"/>
        <v>306.125</v>
      </c>
      <c r="S308" t="s">
        <v>8315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41312.944456018515</v>
      </c>
      <c r="K309">
        <v>1357684801</v>
      </c>
      <c r="L309" s="9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9"/>
        <v>21.993055555555557</v>
      </c>
      <c r="S309" t="s">
        <v>8315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9"/>
        <v>105.99009900990099</v>
      </c>
      <c r="S310" t="s">
        <v>8315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9"/>
        <v>4.3751680672268902</v>
      </c>
      <c r="S311" t="s">
        <v>8315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9"/>
        <v>578.34250000000009</v>
      </c>
      <c r="S312" t="s">
        <v>8315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9"/>
        <v>59.666666666666664</v>
      </c>
      <c r="S313" t="s">
        <v>8315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9"/>
        <v>121.95205479452055</v>
      </c>
      <c r="S314" t="s">
        <v>8315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9"/>
        <v>17.349099099099099</v>
      </c>
      <c r="S315" t="s">
        <v>8315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9"/>
        <v>210.93333333333334</v>
      </c>
      <c r="S316" t="s">
        <v>8315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9"/>
        <v>135.44444444444446</v>
      </c>
      <c r="S317" t="s">
        <v>8315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9"/>
        <v>191.3987341772152</v>
      </c>
      <c r="S318" t="s">
        <v>8315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9"/>
        <v>44.829113924050631</v>
      </c>
      <c r="S319" t="s">
        <v>8315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9"/>
        <v>19.838028169014084</v>
      </c>
      <c r="S320" t="s">
        <v>8315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9"/>
        <v>417.96078431372547</v>
      </c>
      <c r="S321" t="s">
        <v>8315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42360.958333333328</v>
      </c>
      <c r="K322">
        <v>1448284433</v>
      </c>
      <c r="L322" s="9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si="19"/>
        <v>227.41772151898735</v>
      </c>
      <c r="S322" t="s">
        <v>8315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(((I323/60)/60)/24)+DATE(1970,1,1)</f>
        <v>42682.488263888896</v>
      </c>
      <c r="K323">
        <v>1475577786</v>
      </c>
      <c r="L323" s="9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ref="R323:R386" si="23">E324/N323</f>
        <v>80.053412462908014</v>
      </c>
      <c r="S323" t="s">
        <v>8315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3"/>
        <v>35.731182795698928</v>
      </c>
      <c r="S324" t="s">
        <v>8315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3"/>
        <v>148.89655172413794</v>
      </c>
      <c r="S325" t="s">
        <v>8315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3"/>
        <v>636.56097560975604</v>
      </c>
      <c r="S326" t="s">
        <v>8315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3"/>
        <v>230.15570652173915</v>
      </c>
      <c r="S327" t="s">
        <v>8315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3"/>
        <v>4.7402258905299739</v>
      </c>
      <c r="S328" t="s">
        <v>8315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3"/>
        <v>2285.6117647058823</v>
      </c>
      <c r="S329" t="s">
        <v>8315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3"/>
        <v>21.184738955823292</v>
      </c>
      <c r="S330" t="s">
        <v>8315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3"/>
        <v>213.41317365269461</v>
      </c>
      <c r="S331" t="s">
        <v>8315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3"/>
        <v>125.41764705882353</v>
      </c>
      <c r="S332" t="s">
        <v>8315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3"/>
        <v>258.02511415525112</v>
      </c>
      <c r="S333" t="s">
        <v>8315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3"/>
        <v>90.254054054054052</v>
      </c>
      <c r="S334" t="s">
        <v>8315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3"/>
        <v>38.041353383458649</v>
      </c>
      <c r="S335" t="s">
        <v>8315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3"/>
        <v>126.59420289855072</v>
      </c>
      <c r="S336" t="s">
        <v>8315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3"/>
        <v>365.12225000000001</v>
      </c>
      <c r="S337" t="s">
        <v>8315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3"/>
        <v>6.1562880324543618</v>
      </c>
      <c r="S338" t="s">
        <v>8315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3"/>
        <v>532.90451612903223</v>
      </c>
      <c r="S339" t="s">
        <v>8315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3"/>
        <v>27.478813559322035</v>
      </c>
      <c r="S340" t="s">
        <v>8315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3"/>
        <v>491.66292134831463</v>
      </c>
      <c r="S341" t="s">
        <v>8315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3"/>
        <v>12.491638795986622</v>
      </c>
      <c r="S342" t="s">
        <v>8315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3"/>
        <v>1003.664</v>
      </c>
      <c r="S343" t="s">
        <v>8315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3"/>
        <v>94.180276923076917</v>
      </c>
      <c r="S344" t="s">
        <v>8315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3"/>
        <v>65.263358778625957</v>
      </c>
      <c r="S345" t="s">
        <v>8315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3"/>
        <v>62.719298245614034</v>
      </c>
      <c r="S346" t="s">
        <v>8315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3"/>
        <v>95.133407821229056</v>
      </c>
      <c r="S347" t="s">
        <v>8315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42291.500243055561</v>
      </c>
      <c r="K348">
        <v>1442232021</v>
      </c>
      <c r="L348" s="9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3"/>
        <v>237.42659574468084</v>
      </c>
      <c r="S348" t="s">
        <v>8315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3"/>
        <v>27.176781002638524</v>
      </c>
      <c r="S349" t="s">
        <v>8315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3"/>
        <v>100.90067226890757</v>
      </c>
      <c r="S350" t="s">
        <v>8315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3"/>
        <v>171.79640718562874</v>
      </c>
      <c r="S351" t="s">
        <v>8315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3"/>
        <v>195.90950226244343</v>
      </c>
      <c r="S352" t="s">
        <v>8315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3"/>
        <v>12.091286307053942</v>
      </c>
      <c r="S353" t="s">
        <v>8315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3"/>
        <v>221.88874125874125</v>
      </c>
      <c r="S354" t="s">
        <v>8315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3"/>
        <v>5.9347471451876022</v>
      </c>
      <c r="S355" t="s">
        <v>8315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3"/>
        <v>1403.1034482758621</v>
      </c>
      <c r="S356" t="s">
        <v>8315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3"/>
        <v>46.678363636363635</v>
      </c>
      <c r="S357" t="s">
        <v>8315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3"/>
        <v>269.07216494845363</v>
      </c>
      <c r="S358" t="s">
        <v>8315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3"/>
        <v>170.11221122112212</v>
      </c>
      <c r="S359" t="s">
        <v>8315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3"/>
        <v>95.037453183520597</v>
      </c>
      <c r="S360" t="s">
        <v>8315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3"/>
        <v>40.281456953642383</v>
      </c>
      <c r="S361" t="s">
        <v>8315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3"/>
        <v>446.86149425287351</v>
      </c>
      <c r="S362" t="s">
        <v>8315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3"/>
        <v>33.898305084745765</v>
      </c>
      <c r="S363" t="s">
        <v>8315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3"/>
        <v>105.16279069767442</v>
      </c>
      <c r="S364" t="s">
        <v>8315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3"/>
        <v>296.58846153846156</v>
      </c>
      <c r="S365" t="s">
        <v>8315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3"/>
        <v>138.01769911504425</v>
      </c>
      <c r="S366" t="s">
        <v>8315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3"/>
        <v>592.30769230769226</v>
      </c>
      <c r="S367" t="s">
        <v>8315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41049.793032407404</v>
      </c>
      <c r="K368">
        <v>1334948518</v>
      </c>
      <c r="L368" s="9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3"/>
        <v>77.126940298507463</v>
      </c>
      <c r="S368" t="s">
        <v>8315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3"/>
        <v>109.36134453781513</v>
      </c>
      <c r="S369" t="s">
        <v>8315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3"/>
        <v>45.032201257861637</v>
      </c>
      <c r="S370" t="s">
        <v>8315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3"/>
        <v>182.66467065868264</v>
      </c>
      <c r="S371" t="s">
        <v>8315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3"/>
        <v>3982.6279069767443</v>
      </c>
      <c r="S372" t="s">
        <v>8315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3"/>
        <v>0.35404896421845572</v>
      </c>
      <c r="S373" t="s">
        <v>8315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3"/>
        <v>888.88888888888891</v>
      </c>
      <c r="S374" t="s">
        <v>8315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3"/>
        <v>88.078651685393254</v>
      </c>
      <c r="S375" t="s">
        <v>8315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3"/>
        <v>3.4482758620689653</v>
      </c>
      <c r="S376" t="s">
        <v>8315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3"/>
        <v>185.42857142857142</v>
      </c>
      <c r="S377" t="s">
        <v>8315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3"/>
        <v>286</v>
      </c>
      <c r="S378" t="s">
        <v>8315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3"/>
        <v>25.210526315789473</v>
      </c>
      <c r="S379" t="s">
        <v>8315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3"/>
        <v>209.78313253012047</v>
      </c>
      <c r="S380" t="s">
        <v>8315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3"/>
        <v>37.986577181208055</v>
      </c>
      <c r="S381" t="s">
        <v>8315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3"/>
        <v>534.33673469387759</v>
      </c>
      <c r="S382" t="s">
        <v>8315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3"/>
        <v>6.1155378486055776</v>
      </c>
      <c r="S383" t="s">
        <v>8315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3"/>
        <v>93.86363636363636</v>
      </c>
      <c r="S384" t="s">
        <v>8315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3"/>
        <v>467.10416666666669</v>
      </c>
      <c r="S385" t="s">
        <v>8315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42010.781793981485</v>
      </c>
      <c r="K386">
        <v>1417977947</v>
      </c>
      <c r="L386" s="9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si="23"/>
        <v>69.178851174934721</v>
      </c>
      <c r="S386" t="s">
        <v>8315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(((I387/60)/60)/24)+DATE(1970,1,1)</f>
        <v>41964.626168981486</v>
      </c>
      <c r="K387">
        <v>1413986501</v>
      </c>
      <c r="L387" s="9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ref="R387:R450" si="27">E388/N387</f>
        <v>2.5358649789029535</v>
      </c>
      <c r="S387" t="s">
        <v>8315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7"/>
        <v>6255.0769230769229</v>
      </c>
      <c r="S388" t="s">
        <v>8315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7"/>
        <v>11.224199288256228</v>
      </c>
      <c r="S389" t="s">
        <v>8315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42579.076157407413</v>
      </c>
      <c r="K390">
        <v>1467078580</v>
      </c>
      <c r="L390" s="9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7"/>
        <v>1738.6495774647888</v>
      </c>
      <c r="S390" t="s">
        <v>8315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7"/>
        <v>0.66225165562913912</v>
      </c>
      <c r="S391" t="s">
        <v>8315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7"/>
        <v>1437.2857142857142</v>
      </c>
      <c r="S392" t="s">
        <v>8315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7"/>
        <v>96.720207253886016</v>
      </c>
      <c r="S393" t="s">
        <v>8315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7"/>
        <v>268.07281553398059</v>
      </c>
      <c r="S394" t="s">
        <v>8315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7"/>
        <v>14.982905982905983</v>
      </c>
      <c r="S395" t="s">
        <v>8315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7"/>
        <v>216.08900000000003</v>
      </c>
      <c r="S396" t="s">
        <v>8315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7"/>
        <v>86.956521739130437</v>
      </c>
      <c r="S397" t="s">
        <v>8315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41097.564884259256</v>
      </c>
      <c r="K398">
        <v>1340372006</v>
      </c>
      <c r="L398" s="9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7"/>
        <v>65.966071428571425</v>
      </c>
      <c r="S398" t="s">
        <v>8315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7"/>
        <v>40.991266375545848</v>
      </c>
      <c r="S399" t="s">
        <v>8315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7"/>
        <v>318.82089552238807</v>
      </c>
      <c r="S400" t="s">
        <v>8315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7"/>
        <v>118.21315789473684</v>
      </c>
      <c r="S401" t="s">
        <v>8315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7"/>
        <v>837.19354838709683</v>
      </c>
      <c r="S402" t="s">
        <v>8315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7"/>
        <v>38.80821917808219</v>
      </c>
      <c r="S403" t="s">
        <v>8315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7"/>
        <v>122.3953488372093</v>
      </c>
      <c r="S404" t="s">
        <v>8315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7"/>
        <v>515.45714285714291</v>
      </c>
      <c r="S405" t="s">
        <v>8315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41675.961111111108</v>
      </c>
      <c r="K406">
        <v>1389107062</v>
      </c>
      <c r="L406" s="9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7"/>
        <v>11.202952029520295</v>
      </c>
      <c r="S406" t="s">
        <v>8315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7"/>
        <v>54.831454545454548</v>
      </c>
      <c r="S407" t="s">
        <v>8315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7"/>
        <v>58.028571428571432</v>
      </c>
      <c r="S408" t="s">
        <v>8315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7"/>
        <v>276.64818181818185</v>
      </c>
      <c r="S409" t="s">
        <v>8315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7"/>
        <v>18</v>
      </c>
      <c r="S410" t="s">
        <v>8315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7"/>
        <v>85.533333333333331</v>
      </c>
      <c r="S411" t="s">
        <v>8315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42173.981446759266</v>
      </c>
      <c r="K412">
        <v>1429486397</v>
      </c>
      <c r="L412" s="9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7"/>
        <v>4330.7142857142853</v>
      </c>
      <c r="S412" t="s">
        <v>8315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7"/>
        <v>13.157676348547717</v>
      </c>
      <c r="S413" t="s">
        <v>8315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7"/>
        <v>244.56363636363636</v>
      </c>
      <c r="S414" t="s">
        <v>8315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7"/>
        <v>111.27485380116958</v>
      </c>
      <c r="S415" t="s">
        <v>8315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7"/>
        <v>6.8752884615384611</v>
      </c>
      <c r="S416" t="s">
        <v>8315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7"/>
        <v>57.246190476190478</v>
      </c>
      <c r="S417" t="s">
        <v>8315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7"/>
        <v>421.04</v>
      </c>
      <c r="S418" t="s">
        <v>8315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7"/>
        <v>433.5</v>
      </c>
      <c r="S419" t="s">
        <v>8315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7"/>
        <v>77.259615384615387</v>
      </c>
      <c r="S420" t="s">
        <v>8315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7"/>
        <v>0.19863013698630136</v>
      </c>
      <c r="S421" t="s">
        <v>8315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7"/>
        <v>100.33333333333333</v>
      </c>
      <c r="S422" t="s">
        <v>8315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7"/>
        <v>71.666666666666671</v>
      </c>
      <c r="S423" t="s">
        <v>8315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41893.260381944441</v>
      </c>
      <c r="K424">
        <v>1407824097</v>
      </c>
      <c r="L424" s="9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7"/>
        <v>12.75</v>
      </c>
      <c r="S424" t="s">
        <v>8315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7"/>
        <v>15.684615384615386</v>
      </c>
      <c r="S425" t="s">
        <v>8315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7"/>
        <v>1.2</v>
      </c>
      <c r="S426" t="s">
        <v>8315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7"/>
        <v>66.5</v>
      </c>
      <c r="S427" t="s">
        <v>8315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7"/>
        <v>0</v>
      </c>
      <c r="S428" t="s">
        <v>8315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t="e">
        <f t="shared" si="27"/>
        <v>#DIV/0!</v>
      </c>
      <c r="S429" t="s">
        <v>8315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7"/>
        <v>0</v>
      </c>
      <c r="S430" t="s">
        <v>8315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t="e">
        <f t="shared" si="27"/>
        <v>#DIV/0!</v>
      </c>
      <c r="S431" t="s">
        <v>8315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7"/>
        <v>83</v>
      </c>
      <c r="S432" t="s">
        <v>8315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42556.871331018512</v>
      </c>
      <c r="K433">
        <v>1465160083</v>
      </c>
      <c r="L433" s="9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7"/>
        <v>71.25</v>
      </c>
      <c r="S433" t="s">
        <v>8315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7"/>
        <v>0</v>
      </c>
      <c r="S434" t="s">
        <v>8315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42288.629884259266</v>
      </c>
      <c r="K435">
        <v>1439392022</v>
      </c>
      <c r="L435" s="9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t="e">
        <f t="shared" si="27"/>
        <v>#DIV/0!</v>
      </c>
      <c r="S435" t="s">
        <v>8315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7"/>
        <v>1.5</v>
      </c>
      <c r="S436" t="s">
        <v>8315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7"/>
        <v>0</v>
      </c>
      <c r="S437" t="s">
        <v>8315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t="e">
        <f t="shared" si="27"/>
        <v>#DIV/0!</v>
      </c>
      <c r="S438" t="s">
        <v>8315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t="e">
        <f t="shared" si="27"/>
        <v>#DIV/0!</v>
      </c>
      <c r="S439" t="s">
        <v>8315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7"/>
        <v>0</v>
      </c>
      <c r="S440" t="s">
        <v>8315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41929.761782407404</v>
      </c>
      <c r="K441">
        <v>1412705818</v>
      </c>
      <c r="L441" s="9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t="e">
        <f t="shared" si="27"/>
        <v>#DIV/0!</v>
      </c>
      <c r="S441" t="s">
        <v>8315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7"/>
        <v>0</v>
      </c>
      <c r="S442" t="s">
        <v>8315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t="e">
        <f t="shared" si="27"/>
        <v>#DIV/0!</v>
      </c>
      <c r="S443" t="s">
        <v>8315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7"/>
        <v>0.58823529411764708</v>
      </c>
      <c r="S444" t="s">
        <v>8315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7"/>
        <v>25</v>
      </c>
      <c r="S445" t="s">
        <v>8315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7"/>
        <v>2</v>
      </c>
      <c r="S446" t="s">
        <v>8315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7"/>
        <v>383</v>
      </c>
      <c r="S447" t="s">
        <v>8315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7"/>
        <v>0.3125</v>
      </c>
      <c r="S448" t="s">
        <v>8315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7"/>
        <v>82.01</v>
      </c>
      <c r="S449" t="s">
        <v>8315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41773.758043981477</v>
      </c>
      <c r="K450">
        <v>1398363095</v>
      </c>
      <c r="L450" s="9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si="27"/>
        <v>11.25</v>
      </c>
      <c r="S450" t="s">
        <v>8315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(((I451/60)/60)/24)+DATE(1970,1,1)</f>
        <v>41564.568113425928</v>
      </c>
      <c r="K451">
        <v>1379425085</v>
      </c>
      <c r="L451" s="9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ref="R451:R514" si="31">E452/N451</f>
        <v>79.2</v>
      </c>
      <c r="S451" t="s">
        <v>8315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31"/>
        <v>0</v>
      </c>
      <c r="S452" t="s">
        <v>8315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t="e">
        <f t="shared" si="31"/>
        <v>#DIV/0!</v>
      </c>
      <c r="S453" t="s">
        <v>8315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42137.703877314809</v>
      </c>
      <c r="K454">
        <v>1428944015</v>
      </c>
      <c r="L454" s="9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31"/>
        <v>2.1666666666666665</v>
      </c>
      <c r="S454" t="s">
        <v>8315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31"/>
        <v>41</v>
      </c>
      <c r="S455" t="s">
        <v>8315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31"/>
        <v>9</v>
      </c>
      <c r="S456" t="s">
        <v>8315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31"/>
        <v>30.5</v>
      </c>
      <c r="S457" t="s">
        <v>8315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31"/>
        <v>0</v>
      </c>
      <c r="S458" t="s">
        <v>8315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t="e">
        <f t="shared" si="31"/>
        <v>#DIV/0!</v>
      </c>
      <c r="S459" t="s">
        <v>8315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31"/>
        <v>0.51020408163265307</v>
      </c>
      <c r="S460" t="s">
        <v>8315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31"/>
        <v>25</v>
      </c>
      <c r="S461" t="s">
        <v>8315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31"/>
        <v>0</v>
      </c>
      <c r="S462" t="s">
        <v>8315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t="e">
        <f t="shared" si="31"/>
        <v>#DIV/0!</v>
      </c>
      <c r="S463" t="s">
        <v>8315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40765.126631944448</v>
      </c>
      <c r="K464">
        <v>1307761341</v>
      </c>
      <c r="L464" s="9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t="e">
        <f t="shared" si="31"/>
        <v>#DIV/0!</v>
      </c>
      <c r="S464" t="s">
        <v>8315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31"/>
        <v>9.0909090909090912E-2</v>
      </c>
      <c r="S465" t="s">
        <v>8315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42508.848784722228</v>
      </c>
      <c r="K466">
        <v>1461874935</v>
      </c>
      <c r="L466" s="9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31"/>
        <v>138</v>
      </c>
      <c r="S466" t="s">
        <v>8315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31"/>
        <v>9.5</v>
      </c>
      <c r="S467" t="s">
        <v>8315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31"/>
        <v>863</v>
      </c>
      <c r="S468" t="s">
        <v>8315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31"/>
        <v>0</v>
      </c>
      <c r="S469" t="s">
        <v>8315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t="e">
        <f t="shared" si="31"/>
        <v>#DIV/0!</v>
      </c>
      <c r="S470" t="s">
        <v>8315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t="e">
        <f t="shared" si="31"/>
        <v>#DIV/0!</v>
      </c>
      <c r="S471" t="s">
        <v>8315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31"/>
        <v>3270.5</v>
      </c>
      <c r="S472" t="s">
        <v>8315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31"/>
        <v>0.8294117647058824</v>
      </c>
      <c r="S473" t="s">
        <v>8315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31"/>
        <v>172.2</v>
      </c>
      <c r="S474" t="s">
        <v>8315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31"/>
        <v>7.1428571428571425E-2</v>
      </c>
      <c r="S475" t="s">
        <v>8315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31"/>
        <v>0</v>
      </c>
      <c r="S476" t="s">
        <v>8315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t="e">
        <f t="shared" si="31"/>
        <v>#DIV/0!</v>
      </c>
      <c r="S477" t="s">
        <v>8315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31"/>
        <v>0</v>
      </c>
      <c r="S478" t="s">
        <v>8315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t="e">
        <f t="shared" si="31"/>
        <v>#DIV/0!</v>
      </c>
      <c r="S479" t="s">
        <v>8315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t="e">
        <f t="shared" si="31"/>
        <v>#DIV/0!</v>
      </c>
      <c r="S480" t="s">
        <v>8315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31"/>
        <v>141.16363636363636</v>
      </c>
      <c r="S481" t="s">
        <v>8315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41495.500173611108</v>
      </c>
      <c r="K482">
        <v>1373457615</v>
      </c>
      <c r="L482" s="9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31"/>
        <v>13.071428571428571</v>
      </c>
      <c r="S482" t="s">
        <v>8315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31"/>
        <v>0.47619047619047616</v>
      </c>
      <c r="S483" t="s">
        <v>8315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31"/>
        <v>7530</v>
      </c>
      <c r="S484" t="s">
        <v>8315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31"/>
        <v>1.0136054421768708</v>
      </c>
      <c r="S485" t="s">
        <v>8315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31"/>
        <v>755.91</v>
      </c>
      <c r="S486" t="s">
        <v>8315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41411.50577546296</v>
      </c>
      <c r="K487">
        <v>1366200499</v>
      </c>
      <c r="L487" s="9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31"/>
        <v>0.4</v>
      </c>
      <c r="S487" t="s">
        <v>8315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31"/>
        <v>0</v>
      </c>
      <c r="S488" t="s">
        <v>8315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t="e">
        <f t="shared" si="31"/>
        <v>#DIV/0!</v>
      </c>
      <c r="S489" t="s">
        <v>8315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t="e">
        <f t="shared" si="31"/>
        <v>#DIV/0!</v>
      </c>
      <c r="S490" t="s">
        <v>8315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31"/>
        <v>0</v>
      </c>
      <c r="S491" t="s">
        <v>8315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41143.968576388892</v>
      </c>
      <c r="K492">
        <v>1343085285</v>
      </c>
      <c r="L492" s="9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t="e">
        <f t="shared" si="31"/>
        <v>#DIV/0!</v>
      </c>
      <c r="S492" t="s">
        <v>8315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42396.982627314821</v>
      </c>
      <c r="K493">
        <v>1451345699</v>
      </c>
      <c r="L493" s="9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t="e">
        <f t="shared" si="31"/>
        <v>#DIV/0!</v>
      </c>
      <c r="S493" t="s">
        <v>8315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t="e">
        <f t="shared" si="31"/>
        <v>#DIV/0!</v>
      </c>
      <c r="S494" t="s">
        <v>8315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42144.726134259254</v>
      </c>
      <c r="K495">
        <v>1429550738</v>
      </c>
      <c r="L495" s="9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t="e">
        <f t="shared" si="31"/>
        <v>#DIV/0!</v>
      </c>
      <c r="S495" t="s">
        <v>8315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31"/>
        <v>0</v>
      </c>
      <c r="S496" t="s">
        <v>8315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t="e">
        <f t="shared" si="31"/>
        <v>#DIV/0!</v>
      </c>
      <c r="S497" t="s">
        <v>8315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31"/>
        <v>30</v>
      </c>
      <c r="S498" t="s">
        <v>8315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31"/>
        <v>998</v>
      </c>
      <c r="S499" t="s">
        <v>8315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31"/>
        <v>86.818181818181813</v>
      </c>
      <c r="S500" t="s">
        <v>8315</v>
      </c>
      <c r="T500" t="s">
        <v>8321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31"/>
        <v>8.2692307692307701</v>
      </c>
      <c r="S501" t="s">
        <v>8315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31"/>
        <v>0</v>
      </c>
      <c r="S502" t="s">
        <v>8315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t="e">
        <f t="shared" si="31"/>
        <v>#DIV/0!</v>
      </c>
      <c r="S503" t="s">
        <v>8315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31"/>
        <v>28.5</v>
      </c>
      <c r="S504" t="s">
        <v>8315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31"/>
        <v>37.222222222222221</v>
      </c>
      <c r="S505" t="s">
        <v>8315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31"/>
        <v>10.4</v>
      </c>
      <c r="S506" t="s">
        <v>8315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31"/>
        <v>17.857142857142858</v>
      </c>
      <c r="S507" t="s">
        <v>8315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31"/>
        <v>640</v>
      </c>
      <c r="S508" t="s">
        <v>8315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31"/>
        <v>40</v>
      </c>
      <c r="S509" t="s">
        <v>8315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31"/>
        <v>3.3333333333333335</v>
      </c>
      <c r="S510" t="s">
        <v>8315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31"/>
        <v>0</v>
      </c>
      <c r="S511" t="s">
        <v>8315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t="e">
        <f t="shared" si="31"/>
        <v>#DIV/0!</v>
      </c>
      <c r="S512" t="s">
        <v>8315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31"/>
        <v>2.2000000000000002</v>
      </c>
      <c r="S513" t="s">
        <v>8315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42694.783877314811</v>
      </c>
      <c r="K514">
        <v>1475776127</v>
      </c>
      <c r="L514" s="9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si="31"/>
        <v>3481</v>
      </c>
      <c r="S514" t="s">
        <v>8315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21" si="32">(((I515/60)/60)/24)+DATE(1970,1,1)</f>
        <v>42597.291666666672</v>
      </c>
      <c r="K515">
        <v>1467387705</v>
      </c>
      <c r="L515" s="9">
        <f t="shared" ref="L515:L521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ref="R515:R578" si="35">E516/N515</f>
        <v>0.73529411764705888</v>
      </c>
      <c r="S515" t="s">
        <v>8315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5"/>
        <v>8217</v>
      </c>
      <c r="S516" t="s">
        <v>8315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5"/>
        <v>0</v>
      </c>
      <c r="S517" t="s">
        <v>8315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t="e">
        <f t="shared" si="35"/>
        <v>#DIV/0!</v>
      </c>
      <c r="S518" t="s">
        <v>8315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5"/>
        <v>0</v>
      </c>
      <c r="S519" t="s">
        <v>8315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t="e">
        <f t="shared" si="35"/>
        <v>#DIV/0!</v>
      </c>
      <c r="S520" t="s">
        <v>8315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41248.391446759262</v>
      </c>
      <c r="K521">
        <v>1352107421</v>
      </c>
      <c r="L521" s="9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5"/>
        <v>72.928571428571431</v>
      </c>
      <c r="S521" t="s">
        <v>8315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/>
      <c r="K522">
        <v>1447174261</v>
      </c>
      <c r="L522"/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5"/>
        <v>153.88235294117646</v>
      </c>
      <c r="S522" t="s">
        <v>8322</v>
      </c>
      <c r="T522" t="s">
        <v>8323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/>
      <c r="K523">
        <v>1475460819</v>
      </c>
      <c r="L523"/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5"/>
        <v>61.428571428571431</v>
      </c>
      <c r="S523" t="s">
        <v>8322</v>
      </c>
      <c r="T523" t="s">
        <v>8323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/>
      <c r="K524">
        <v>1456793925</v>
      </c>
      <c r="L524"/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5"/>
        <v>194.51612903225808</v>
      </c>
      <c r="S524" t="s">
        <v>8322</v>
      </c>
      <c r="T524" t="s">
        <v>8323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/>
      <c r="K525">
        <v>1440213076</v>
      </c>
      <c r="L525"/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5"/>
        <v>45.280357142857142</v>
      </c>
      <c r="S525" t="s">
        <v>8322</v>
      </c>
      <c r="T525" t="s">
        <v>8323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/>
      <c r="K526">
        <v>1462209169</v>
      </c>
      <c r="L526"/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5"/>
        <v>92.307692307692307</v>
      </c>
      <c r="S526" t="s">
        <v>8322</v>
      </c>
      <c r="T526" t="s">
        <v>8323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/>
      <c r="K527">
        <v>1406713041</v>
      </c>
      <c r="L527"/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5"/>
        <v>142.5</v>
      </c>
      <c r="S527" t="s">
        <v>8322</v>
      </c>
      <c r="T527" t="s">
        <v>8323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/>
      <c r="K528">
        <v>1436278344</v>
      </c>
      <c r="L528"/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5"/>
        <v>438.47826086956519</v>
      </c>
      <c r="S528" t="s">
        <v>8322</v>
      </c>
      <c r="T528" t="s">
        <v>8323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/>
      <c r="K529">
        <v>1484715366</v>
      </c>
      <c r="L529"/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5"/>
        <v>8.4177215189873422</v>
      </c>
      <c r="S529" t="s">
        <v>8322</v>
      </c>
      <c r="T529" t="s">
        <v>8323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/>
      <c r="K530">
        <v>1433109907</v>
      </c>
      <c r="L530"/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5"/>
        <v>52.166666666666664</v>
      </c>
      <c r="S530" t="s">
        <v>8322</v>
      </c>
      <c r="T530" t="s">
        <v>8323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/>
      <c r="K531">
        <v>1482281094</v>
      </c>
      <c r="L531"/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5"/>
        <v>203.88888888888889</v>
      </c>
      <c r="S531" t="s">
        <v>8322</v>
      </c>
      <c r="T531" t="s">
        <v>8323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/>
      <c r="K532">
        <v>1433254268</v>
      </c>
      <c r="L532"/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5"/>
        <v>137.93103448275863</v>
      </c>
      <c r="S532" t="s">
        <v>8322</v>
      </c>
      <c r="T532" t="s">
        <v>8323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/>
      <c r="K533">
        <v>1478050429</v>
      </c>
      <c r="L533"/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5"/>
        <v>397.58064516129031</v>
      </c>
      <c r="S533" t="s">
        <v>8322</v>
      </c>
      <c r="T533" t="s">
        <v>8323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/>
      <c r="K534">
        <v>1460506208</v>
      </c>
      <c r="L534"/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5"/>
        <v>11.583815028901734</v>
      </c>
      <c r="S534" t="s">
        <v>8322</v>
      </c>
      <c r="T534" t="s">
        <v>8323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/>
      <c r="K535">
        <v>1461320765</v>
      </c>
      <c r="L535"/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5"/>
        <v>923.52941176470586</v>
      </c>
      <c r="S535" t="s">
        <v>8322</v>
      </c>
      <c r="T535" t="s">
        <v>8323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/>
      <c r="K536">
        <v>1443036470</v>
      </c>
      <c r="L536"/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5"/>
        <v>42.708333333333336</v>
      </c>
      <c r="S536" t="s">
        <v>8322</v>
      </c>
      <c r="T536" t="s">
        <v>8323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/>
      <c r="K537">
        <v>1481115905</v>
      </c>
      <c r="L537"/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5"/>
        <v>66.144067796610173</v>
      </c>
      <c r="S537" t="s">
        <v>8322</v>
      </c>
      <c r="T537" t="s">
        <v>8323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/>
      <c r="K538">
        <v>1435133807</v>
      </c>
      <c r="L538"/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5"/>
        <v>61.794871794871796</v>
      </c>
      <c r="S538" t="s">
        <v>8322</v>
      </c>
      <c r="T538" t="s">
        <v>8323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/>
      <c r="K539">
        <v>1444069591</v>
      </c>
      <c r="L539"/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5"/>
        <v>256.28813559322032</v>
      </c>
      <c r="S539" t="s">
        <v>8322</v>
      </c>
      <c r="T539" t="s">
        <v>8323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/>
      <c r="K540">
        <v>1460574263</v>
      </c>
      <c r="L540"/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5"/>
        <v>8.3870000000000005</v>
      </c>
      <c r="S540" t="s">
        <v>8322</v>
      </c>
      <c r="T540" t="s">
        <v>8323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/>
      <c r="K541">
        <v>1465866707</v>
      </c>
      <c r="L541"/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5"/>
        <v>0.05</v>
      </c>
      <c r="S541" t="s">
        <v>8322</v>
      </c>
      <c r="T541" t="s">
        <v>8323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/>
      <c r="K542">
        <v>1420486606</v>
      </c>
      <c r="L542"/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5"/>
        <v>25</v>
      </c>
      <c r="S542" t="s">
        <v>8324</v>
      </c>
      <c r="T542" t="s">
        <v>8325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/>
      <c r="K543">
        <v>1443488834</v>
      </c>
      <c r="L543"/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5"/>
        <v>1</v>
      </c>
      <c r="S543" t="s">
        <v>8324</v>
      </c>
      <c r="T543" t="s">
        <v>8325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/>
      <c r="K544">
        <v>1457113316</v>
      </c>
      <c r="L544"/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5"/>
        <v>70</v>
      </c>
      <c r="S544" t="s">
        <v>8324</v>
      </c>
      <c r="T544" t="s">
        <v>8325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/>
      <c r="K545">
        <v>1412215962</v>
      </c>
      <c r="L545"/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5"/>
        <v>3</v>
      </c>
      <c r="S545" t="s">
        <v>8324</v>
      </c>
      <c r="T545" t="s">
        <v>8325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/>
      <c r="K546">
        <v>1465055160</v>
      </c>
      <c r="L546"/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5"/>
        <v>6846</v>
      </c>
      <c r="S546" t="s">
        <v>8324</v>
      </c>
      <c r="T546" t="s">
        <v>8325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/>
      <c r="K547">
        <v>1444140789</v>
      </c>
      <c r="L547"/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5"/>
        <v>1.5294117647058822</v>
      </c>
      <c r="S547" t="s">
        <v>8324</v>
      </c>
      <c r="T547" t="s">
        <v>8325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/>
      <c r="K548">
        <v>1441209715</v>
      </c>
      <c r="L548"/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5"/>
        <v>0</v>
      </c>
      <c r="S548" t="s">
        <v>8324</v>
      </c>
      <c r="T548" t="s">
        <v>8325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/>
      <c r="K549">
        <v>1452530564</v>
      </c>
      <c r="L549"/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t="e">
        <f t="shared" si="35"/>
        <v>#DIV/0!</v>
      </c>
      <c r="S549" t="s">
        <v>8324</v>
      </c>
      <c r="T549" t="s">
        <v>8325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/>
      <c r="K550">
        <v>1443562848</v>
      </c>
      <c r="L550"/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5"/>
        <v>68</v>
      </c>
      <c r="S550" t="s">
        <v>8324</v>
      </c>
      <c r="T550" t="s">
        <v>8325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/>
      <c r="K551">
        <v>1433776622</v>
      </c>
      <c r="L551"/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5"/>
        <v>4.375</v>
      </c>
      <c r="S551" t="s">
        <v>8324</v>
      </c>
      <c r="T551" t="s">
        <v>8325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/>
      <c r="K552">
        <v>1484756245</v>
      </c>
      <c r="L552"/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5"/>
        <v>945.25</v>
      </c>
      <c r="S552" t="s">
        <v>8324</v>
      </c>
      <c r="T552" t="s">
        <v>8325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/>
      <c r="K553">
        <v>1434609424</v>
      </c>
      <c r="L553"/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5"/>
        <v>0</v>
      </c>
      <c r="S553" t="s">
        <v>8324</v>
      </c>
      <c r="T553" t="s">
        <v>8325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/>
      <c r="K554">
        <v>1447166896</v>
      </c>
      <c r="L554"/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t="e">
        <f t="shared" si="35"/>
        <v>#DIV/0!</v>
      </c>
      <c r="S554" t="s">
        <v>8324</v>
      </c>
      <c r="T554" t="s">
        <v>8325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/>
      <c r="K555">
        <v>1413393391</v>
      </c>
      <c r="L555"/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5"/>
        <v>236</v>
      </c>
      <c r="S555" t="s">
        <v>8324</v>
      </c>
      <c r="T555" t="s">
        <v>8325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/>
      <c r="K556">
        <v>1411143972</v>
      </c>
      <c r="L556"/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5"/>
        <v>0</v>
      </c>
      <c r="S556" t="s">
        <v>8324</v>
      </c>
      <c r="T556" t="s">
        <v>8325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/>
      <c r="K557">
        <v>1463128143</v>
      </c>
      <c r="L557"/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t="e">
        <f t="shared" si="35"/>
        <v>#DIV/0!</v>
      </c>
      <c r="S557" t="s">
        <v>8324</v>
      </c>
      <c r="T557" t="s">
        <v>8325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/>
      <c r="K558">
        <v>1449520717</v>
      </c>
      <c r="L558"/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5"/>
        <v>1366</v>
      </c>
      <c r="S558" t="s">
        <v>8324</v>
      </c>
      <c r="T558" t="s">
        <v>8325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/>
      <c r="K559">
        <v>1478126203</v>
      </c>
      <c r="L559"/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5"/>
        <v>0</v>
      </c>
      <c r="S559" t="s">
        <v>8324</v>
      </c>
      <c r="T559" t="s">
        <v>8325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/>
      <c r="K560">
        <v>1424639505</v>
      </c>
      <c r="L560"/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t="e">
        <f t="shared" si="35"/>
        <v>#DIV/0!</v>
      </c>
      <c r="S560" t="s">
        <v>8324</v>
      </c>
      <c r="T560" t="s">
        <v>8325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/>
      <c r="K561">
        <v>1447397260</v>
      </c>
      <c r="L561"/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5"/>
        <v>12</v>
      </c>
      <c r="S561" t="s">
        <v>8324</v>
      </c>
      <c r="T561" t="s">
        <v>8325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/>
      <c r="K562">
        <v>1416249045</v>
      </c>
      <c r="L562"/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5"/>
        <v>18.333333333333332</v>
      </c>
      <c r="S562" t="s">
        <v>8324</v>
      </c>
      <c r="T562" t="s">
        <v>8325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/>
      <c r="K563">
        <v>1442850513</v>
      </c>
      <c r="L563"/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5"/>
        <v>0</v>
      </c>
      <c r="S563" t="s">
        <v>8324</v>
      </c>
      <c r="T563" t="s">
        <v>8325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/>
      <c r="K564">
        <v>1479460815</v>
      </c>
      <c r="L564"/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t="e">
        <f t="shared" si="35"/>
        <v>#DIV/0!</v>
      </c>
      <c r="S564" t="s">
        <v>8324</v>
      </c>
      <c r="T564" t="s">
        <v>8325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/>
      <c r="K565">
        <v>1421545247</v>
      </c>
      <c r="L565"/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5"/>
        <v>0.5</v>
      </c>
      <c r="S565" t="s">
        <v>8324</v>
      </c>
      <c r="T565" t="s">
        <v>8325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/>
      <c r="K566">
        <v>1455230275</v>
      </c>
      <c r="L566"/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5"/>
        <v>0</v>
      </c>
      <c r="S566" t="s">
        <v>8324</v>
      </c>
      <c r="T566" t="s">
        <v>8325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/>
      <c r="K567">
        <v>1433962249</v>
      </c>
      <c r="L567"/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t="e">
        <f t="shared" si="35"/>
        <v>#DIV/0!</v>
      </c>
      <c r="S567" t="s">
        <v>8324</v>
      </c>
      <c r="T567" t="s">
        <v>8325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/>
      <c r="K568">
        <v>1465921533</v>
      </c>
      <c r="L568"/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5"/>
        <v>0</v>
      </c>
      <c r="S568" t="s">
        <v>8324</v>
      </c>
      <c r="T568" t="s">
        <v>8325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/>
      <c r="K569">
        <v>1417551194</v>
      </c>
      <c r="L569"/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t="e">
        <f t="shared" si="35"/>
        <v>#DIV/0!</v>
      </c>
      <c r="S569" t="s">
        <v>8324</v>
      </c>
      <c r="T569" t="s">
        <v>8325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/>
      <c r="K570">
        <v>1449785223</v>
      </c>
      <c r="L570"/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5"/>
        <v>4</v>
      </c>
      <c r="S570" t="s">
        <v>8324</v>
      </c>
      <c r="T570" t="s">
        <v>8325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/>
      <c r="K571">
        <v>1449087612</v>
      </c>
      <c r="L571"/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5"/>
        <v>142</v>
      </c>
      <c r="S571" t="s">
        <v>8324</v>
      </c>
      <c r="T571" t="s">
        <v>8325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/>
      <c r="K572">
        <v>1453230569</v>
      </c>
      <c r="L572"/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5"/>
        <v>106</v>
      </c>
      <c r="S572" t="s">
        <v>8324</v>
      </c>
      <c r="T572" t="s">
        <v>8325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/>
      <c r="K573">
        <v>1436297723</v>
      </c>
      <c r="L573"/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5"/>
        <v>0</v>
      </c>
      <c r="S573" t="s">
        <v>8324</v>
      </c>
      <c r="T573" t="s">
        <v>8325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/>
      <c r="K574">
        <v>1444065088</v>
      </c>
      <c r="L574"/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t="e">
        <f t="shared" si="35"/>
        <v>#DIV/0!</v>
      </c>
      <c r="S574" t="s">
        <v>8324</v>
      </c>
      <c r="T574" t="s">
        <v>8325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/>
      <c r="K575">
        <v>1416445931</v>
      </c>
      <c r="L575"/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5"/>
        <v>8.8888888888888893</v>
      </c>
      <c r="S575" t="s">
        <v>8324</v>
      </c>
      <c r="T575" t="s">
        <v>8325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/>
      <c r="K576">
        <v>1474281507</v>
      </c>
      <c r="L576"/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5"/>
        <v>64.75</v>
      </c>
      <c r="S576" t="s">
        <v>8324</v>
      </c>
      <c r="T576" t="s">
        <v>8325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/>
      <c r="K577">
        <v>1431621443</v>
      </c>
      <c r="L577"/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5"/>
        <v>0.25</v>
      </c>
      <c r="S577" t="s">
        <v>8324</v>
      </c>
      <c r="T577" t="s">
        <v>8325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/>
      <c r="K578">
        <v>1422357552</v>
      </c>
      <c r="L578"/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si="35"/>
        <v>10</v>
      </c>
      <c r="S578" t="s">
        <v>8324</v>
      </c>
      <c r="T578" t="s">
        <v>8325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/>
      <c r="K579">
        <v>1458569302</v>
      </c>
      <c r="L579"/>
      <c r="M579" t="b">
        <v>0</v>
      </c>
      <c r="N579">
        <v>1</v>
      </c>
      <c r="O579" t="b">
        <v>0</v>
      </c>
      <c r="P579" t="s">
        <v>8272</v>
      </c>
      <c r="Q579" s="5">
        <f t="shared" ref="Q579:Q642" si="36">E579/D579</f>
        <v>2E-3</v>
      </c>
      <c r="R579">
        <f t="shared" ref="R579:R642" si="37">E580/N579</f>
        <v>14</v>
      </c>
      <c r="S579" t="s">
        <v>8324</v>
      </c>
      <c r="T579" t="s">
        <v>8325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/>
      <c r="K580">
        <v>1439560393</v>
      </c>
      <c r="L580"/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>
        <f t="shared" si="37"/>
        <v>25</v>
      </c>
      <c r="S580" t="s">
        <v>8324</v>
      </c>
      <c r="T580" t="s">
        <v>8325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/>
      <c r="K581">
        <v>1416947223</v>
      </c>
      <c r="L581"/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>
        <f t="shared" si="37"/>
        <v>0.2</v>
      </c>
      <c r="S581" t="s">
        <v>8324</v>
      </c>
      <c r="T581" t="s">
        <v>8325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/>
      <c r="K582">
        <v>1471988867</v>
      </c>
      <c r="L582"/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>
        <f t="shared" si="37"/>
        <v>0</v>
      </c>
      <c r="S582" t="s">
        <v>8324</v>
      </c>
      <c r="T582" t="s">
        <v>8325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/>
      <c r="K583">
        <v>1435882704</v>
      </c>
      <c r="L583"/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t="e">
        <f t="shared" si="37"/>
        <v>#DIV/0!</v>
      </c>
      <c r="S583" t="s">
        <v>8324</v>
      </c>
      <c r="T583" t="s">
        <v>8325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/>
      <c r="K584">
        <v>1424454319</v>
      </c>
      <c r="L584"/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t="e">
        <f t="shared" si="37"/>
        <v>#DIV/0!</v>
      </c>
      <c r="S584" t="s">
        <v>8324</v>
      </c>
      <c r="T584" t="s">
        <v>8325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/>
      <c r="K585">
        <v>1424212287</v>
      </c>
      <c r="L585"/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>
        <f t="shared" si="37"/>
        <v>10</v>
      </c>
      <c r="S585" t="s">
        <v>8324</v>
      </c>
      <c r="T585" t="s">
        <v>8325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/>
      <c r="K586">
        <v>1423933916</v>
      </c>
      <c r="L586"/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>
        <f t="shared" si="37"/>
        <v>0</v>
      </c>
      <c r="S586" t="s">
        <v>8324</v>
      </c>
      <c r="T586" t="s">
        <v>8325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/>
      <c r="K587">
        <v>1444123377</v>
      </c>
      <c r="L587"/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t="e">
        <f t="shared" si="37"/>
        <v>#DIV/0!</v>
      </c>
      <c r="S587" t="s">
        <v>8324</v>
      </c>
      <c r="T587" t="s">
        <v>8325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/>
      <c r="K588">
        <v>1421440207</v>
      </c>
      <c r="L588"/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>
        <f t="shared" si="37"/>
        <v>681.25</v>
      </c>
      <c r="S588" t="s">
        <v>8324</v>
      </c>
      <c r="T588" t="s">
        <v>8325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/>
      <c r="K589">
        <v>1426615833</v>
      </c>
      <c r="L589"/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>
        <f t="shared" si="37"/>
        <v>43</v>
      </c>
      <c r="S589" t="s">
        <v>8324</v>
      </c>
      <c r="T589" t="s">
        <v>8325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/>
      <c r="K590">
        <v>1474223286</v>
      </c>
      <c r="L590"/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>
        <f t="shared" si="37"/>
        <v>0.5</v>
      </c>
      <c r="S590" t="s">
        <v>8324</v>
      </c>
      <c r="T590" t="s">
        <v>8325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/>
      <c r="K591">
        <v>1435070699</v>
      </c>
      <c r="L591"/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>
        <f t="shared" si="37"/>
        <v>223</v>
      </c>
      <c r="S591" t="s">
        <v>8324</v>
      </c>
      <c r="T591" t="s">
        <v>8325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/>
      <c r="K592">
        <v>1452259131</v>
      </c>
      <c r="L592"/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>
        <f t="shared" si="37"/>
        <v>6.7777777777777777</v>
      </c>
      <c r="S592" t="s">
        <v>8324</v>
      </c>
      <c r="T592" t="s">
        <v>8325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/>
      <c r="K593">
        <v>1434978130</v>
      </c>
      <c r="L593"/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>
        <f t="shared" si="37"/>
        <v>125</v>
      </c>
      <c r="S593" t="s">
        <v>8324</v>
      </c>
      <c r="T593" t="s">
        <v>8325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/>
      <c r="K594">
        <v>1414992860</v>
      </c>
      <c r="L594"/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>
        <f t="shared" si="37"/>
        <v>115</v>
      </c>
      <c r="S594" t="s">
        <v>8324</v>
      </c>
      <c r="T594" t="s">
        <v>8325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/>
      <c r="K595">
        <v>1425744945</v>
      </c>
      <c r="L595"/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>
        <f t="shared" si="37"/>
        <v>3.7142857142857144</v>
      </c>
      <c r="S595" t="s">
        <v>8324</v>
      </c>
      <c r="T595" t="s">
        <v>8325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/>
      <c r="K596">
        <v>1458240206</v>
      </c>
      <c r="L596"/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>
        <f t="shared" si="37"/>
        <v>213</v>
      </c>
      <c r="S596" t="s">
        <v>8324</v>
      </c>
      <c r="T596" t="s">
        <v>8325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/>
      <c r="K597">
        <v>1426815638</v>
      </c>
      <c r="L597"/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>
        <f t="shared" si="37"/>
        <v>0.75</v>
      </c>
      <c r="S597" t="s">
        <v>8324</v>
      </c>
      <c r="T597" t="s">
        <v>8325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/>
      <c r="K598">
        <v>1475530292</v>
      </c>
      <c r="L598"/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>
        <f t="shared" si="37"/>
        <v>10</v>
      </c>
      <c r="S598" t="s">
        <v>8324</v>
      </c>
      <c r="T598" t="s">
        <v>8325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/>
      <c r="K599">
        <v>1466787335</v>
      </c>
      <c r="L599"/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>
        <f t="shared" si="37"/>
        <v>425</v>
      </c>
      <c r="S599" t="s">
        <v>8324</v>
      </c>
      <c r="T599" t="s">
        <v>8325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/>
      <c r="K600">
        <v>1415145781</v>
      </c>
      <c r="L600"/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>
        <f t="shared" si="37"/>
        <v>4.4285714285714288</v>
      </c>
      <c r="S600" t="s">
        <v>8324</v>
      </c>
      <c r="T600" t="s">
        <v>8325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/>
      <c r="K601">
        <v>1423769402</v>
      </c>
      <c r="L601"/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>
        <f t="shared" si="37"/>
        <v>50</v>
      </c>
      <c r="S601" t="s">
        <v>8324</v>
      </c>
      <c r="T601" t="s">
        <v>8325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/>
      <c r="K602">
        <v>1426014562</v>
      </c>
      <c r="L602"/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>
        <f t="shared" si="37"/>
        <v>140</v>
      </c>
      <c r="S602" t="s">
        <v>8324</v>
      </c>
      <c r="T602" t="s">
        <v>8325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/>
      <c r="K603">
        <v>1417034139</v>
      </c>
      <c r="L603"/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>
        <f t="shared" si="37"/>
        <v>0</v>
      </c>
      <c r="S603" t="s">
        <v>8324</v>
      </c>
      <c r="T603" t="s">
        <v>8325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/>
      <c r="K604">
        <v>1432062215</v>
      </c>
      <c r="L604"/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t="e">
        <f t="shared" si="37"/>
        <v>#DIV/0!</v>
      </c>
      <c r="S604" t="s">
        <v>8324</v>
      </c>
      <c r="T604" t="s">
        <v>8325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/>
      <c r="K605">
        <v>1405437623</v>
      </c>
      <c r="L605"/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>
        <f t="shared" si="37"/>
        <v>0</v>
      </c>
      <c r="S605" t="s">
        <v>8324</v>
      </c>
      <c r="T605" t="s">
        <v>8325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/>
      <c r="K606">
        <v>1406595056</v>
      </c>
      <c r="L606"/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t="e">
        <f t="shared" si="37"/>
        <v>#DIV/0!</v>
      </c>
      <c r="S606" t="s">
        <v>8324</v>
      </c>
      <c r="T606" t="s">
        <v>8325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/>
      <c r="K607">
        <v>1436430908</v>
      </c>
      <c r="L607"/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>
        <f t="shared" si="37"/>
        <v>1.25</v>
      </c>
      <c r="S607" t="s">
        <v>8324</v>
      </c>
      <c r="T607" t="s">
        <v>8325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/>
      <c r="K608">
        <v>1428507409</v>
      </c>
      <c r="L608"/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>
        <f t="shared" si="37"/>
        <v>0</v>
      </c>
      <c r="S608" t="s">
        <v>8324</v>
      </c>
      <c r="T608" t="s">
        <v>8325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/>
      <c r="K609">
        <v>1445629736</v>
      </c>
      <c r="L609"/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t="e">
        <f t="shared" si="37"/>
        <v>#DIV/0!</v>
      </c>
      <c r="S609" t="s">
        <v>8324</v>
      </c>
      <c r="T609" t="s">
        <v>8325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/>
      <c r="K610">
        <v>1431813980</v>
      </c>
      <c r="L610"/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>
        <f t="shared" si="37"/>
        <v>1</v>
      </c>
      <c r="S610" t="s">
        <v>8324</v>
      </c>
      <c r="T610" t="s">
        <v>8325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/>
      <c r="K611">
        <v>1446166144</v>
      </c>
      <c r="L611"/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>
        <f t="shared" si="37"/>
        <v>0</v>
      </c>
      <c r="S611" t="s">
        <v>8324</v>
      </c>
      <c r="T611" t="s">
        <v>8325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/>
      <c r="K612">
        <v>1427140586</v>
      </c>
      <c r="L612"/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t="e">
        <f t="shared" si="37"/>
        <v>#DIV/0!</v>
      </c>
      <c r="S612" t="s">
        <v>8324</v>
      </c>
      <c r="T612" t="s">
        <v>8325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/>
      <c r="K613">
        <v>1448026037</v>
      </c>
      <c r="L613"/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t="e">
        <f t="shared" si="37"/>
        <v>#DIV/0!</v>
      </c>
      <c r="S613" t="s">
        <v>8324</v>
      </c>
      <c r="T613" t="s">
        <v>8325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/>
      <c r="K614">
        <v>1470185146</v>
      </c>
      <c r="L614"/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t="e">
        <f t="shared" si="37"/>
        <v>#DIV/0!</v>
      </c>
      <c r="S614" t="s">
        <v>8324</v>
      </c>
      <c r="T614" t="s">
        <v>8325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/>
      <c r="K615">
        <v>1441022120</v>
      </c>
      <c r="L615"/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>
        <f t="shared" si="37"/>
        <v>0</v>
      </c>
      <c r="S615" t="s">
        <v>8324</v>
      </c>
      <c r="T615" t="s">
        <v>8325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/>
      <c r="K616">
        <v>1464139740</v>
      </c>
      <c r="L616"/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t="e">
        <f t="shared" si="37"/>
        <v>#DIV/0!</v>
      </c>
      <c r="S616" t="s">
        <v>8324</v>
      </c>
      <c r="T616" t="s">
        <v>8325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/>
      <c r="K617">
        <v>1440557759</v>
      </c>
      <c r="L617"/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t="e">
        <f t="shared" si="37"/>
        <v>#DIV/0!</v>
      </c>
      <c r="S617" t="s">
        <v>8324</v>
      </c>
      <c r="T617" t="s">
        <v>8325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/>
      <c r="K618">
        <v>1485421307</v>
      </c>
      <c r="L618"/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t="e">
        <f t="shared" si="37"/>
        <v>#DIV/0!</v>
      </c>
      <c r="S618" t="s">
        <v>8324</v>
      </c>
      <c r="T618" t="s">
        <v>8325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/>
      <c r="K619">
        <v>1427184843</v>
      </c>
      <c r="L619"/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>
        <f t="shared" si="37"/>
        <v>0</v>
      </c>
      <c r="S619" t="s">
        <v>8324</v>
      </c>
      <c r="T619" t="s">
        <v>8325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/>
      <c r="K620">
        <v>1447097203</v>
      </c>
      <c r="L620"/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t="e">
        <f t="shared" si="37"/>
        <v>#DIV/0!</v>
      </c>
      <c r="S620" t="s">
        <v>8324</v>
      </c>
      <c r="T620" t="s">
        <v>8325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/>
      <c r="K621">
        <v>1411745790</v>
      </c>
      <c r="L621"/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>
        <f t="shared" si="37"/>
        <v>300</v>
      </c>
      <c r="S621" t="s">
        <v>8324</v>
      </c>
      <c r="T621" t="s">
        <v>8325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/>
      <c r="K622">
        <v>1405098738</v>
      </c>
      <c r="L622"/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>
        <f t="shared" si="37"/>
        <v>261</v>
      </c>
      <c r="S622" t="s">
        <v>8324</v>
      </c>
      <c r="T622" t="s">
        <v>8325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/>
      <c r="K623">
        <v>1465342937</v>
      </c>
      <c r="L623"/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>
        <f t="shared" si="37"/>
        <v>113.66666666666667</v>
      </c>
      <c r="S623" t="s">
        <v>8324</v>
      </c>
      <c r="T623" t="s">
        <v>8325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/>
      <c r="K624">
        <v>1465670138</v>
      </c>
      <c r="L624"/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>
        <f t="shared" si="37"/>
        <v>0</v>
      </c>
      <c r="S624" t="s">
        <v>8324</v>
      </c>
      <c r="T624" t="s">
        <v>8325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/>
      <c r="K625">
        <v>1430179997</v>
      </c>
      <c r="L625"/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t="e">
        <f t="shared" si="37"/>
        <v>#DIV/0!</v>
      </c>
      <c r="S625" t="s">
        <v>8324</v>
      </c>
      <c r="T625" t="s">
        <v>8325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/>
      <c r="K626">
        <v>1429055041</v>
      </c>
      <c r="L626"/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t="e">
        <f t="shared" si="37"/>
        <v>#DIV/0!</v>
      </c>
      <c r="S626" t="s">
        <v>8324</v>
      </c>
      <c r="T626" t="s">
        <v>8325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/>
      <c r="K627">
        <v>1487971777</v>
      </c>
      <c r="L627"/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t="e">
        <f t="shared" si="37"/>
        <v>#DIV/0!</v>
      </c>
      <c r="S627" t="s">
        <v>8324</v>
      </c>
      <c r="T627" t="s">
        <v>8325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/>
      <c r="K628">
        <v>1436793939</v>
      </c>
      <c r="L628"/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>
        <f t="shared" si="37"/>
        <v>2.3076923076923075</v>
      </c>
      <c r="S628" t="s">
        <v>8324</v>
      </c>
      <c r="T628" t="s">
        <v>8325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/>
      <c r="K629">
        <v>1452842511</v>
      </c>
      <c r="L629"/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>
        <f t="shared" si="37"/>
        <v>0</v>
      </c>
      <c r="S629" t="s">
        <v>8324</v>
      </c>
      <c r="T629" t="s">
        <v>8325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/>
      <c r="K630">
        <v>1402677457</v>
      </c>
      <c r="L630"/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t="e">
        <f t="shared" si="37"/>
        <v>#DIV/0!</v>
      </c>
      <c r="S630" t="s">
        <v>8324</v>
      </c>
      <c r="T630" t="s">
        <v>8325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/>
      <c r="K631">
        <v>1460647108</v>
      </c>
      <c r="L631"/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>
        <f t="shared" si="37"/>
        <v>3.3333333333333335</v>
      </c>
      <c r="S631" t="s">
        <v>8324</v>
      </c>
      <c r="T631" t="s">
        <v>8325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/>
      <c r="K632">
        <v>1438959121</v>
      </c>
      <c r="L632"/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>
        <f t="shared" si="37"/>
        <v>690</v>
      </c>
      <c r="S632" t="s">
        <v>8324</v>
      </c>
      <c r="T632" t="s">
        <v>8325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/>
      <c r="K633">
        <v>1461954729</v>
      </c>
      <c r="L633"/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>
        <f t="shared" si="37"/>
        <v>0</v>
      </c>
      <c r="S633" t="s">
        <v>8324</v>
      </c>
      <c r="T633" t="s">
        <v>8325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/>
      <c r="K634">
        <v>1445874565</v>
      </c>
      <c r="L634"/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t="e">
        <f t="shared" si="37"/>
        <v>#DIV/0!</v>
      </c>
      <c r="S634" t="s">
        <v>8324</v>
      </c>
      <c r="T634" t="s">
        <v>8325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/>
      <c r="K635">
        <v>1463469062</v>
      </c>
      <c r="L635"/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>
        <f t="shared" si="37"/>
        <v>0.04</v>
      </c>
      <c r="S635" t="s">
        <v>8324</v>
      </c>
      <c r="T635" t="s">
        <v>8325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/>
      <c r="K636">
        <v>1422397029</v>
      </c>
      <c r="L636"/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>
        <f t="shared" si="37"/>
        <v>2</v>
      </c>
      <c r="S636" t="s">
        <v>8324</v>
      </c>
      <c r="T636" t="s">
        <v>8325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/>
      <c r="K637">
        <v>1426212762</v>
      </c>
      <c r="L637"/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>
        <f t="shared" si="37"/>
        <v>4</v>
      </c>
      <c r="S637" t="s">
        <v>8324</v>
      </c>
      <c r="T637" t="s">
        <v>8325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/>
      <c r="K638">
        <v>1430996150</v>
      </c>
      <c r="L638"/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>
        <f t="shared" si="37"/>
        <v>0</v>
      </c>
      <c r="S638" t="s">
        <v>8324</v>
      </c>
      <c r="T638" t="s">
        <v>8325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/>
      <c r="K639">
        <v>1485558318</v>
      </c>
      <c r="L639"/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t="e">
        <f t="shared" si="37"/>
        <v>#DIV/0!</v>
      </c>
      <c r="S639" t="s">
        <v>8324</v>
      </c>
      <c r="T639" t="s">
        <v>8325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/>
      <c r="K640">
        <v>1485267262</v>
      </c>
      <c r="L640"/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>
        <f t="shared" si="37"/>
        <v>0.16666666666666666</v>
      </c>
      <c r="S640" t="s">
        <v>8324</v>
      </c>
      <c r="T640" t="s">
        <v>8325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/>
      <c r="K641">
        <v>1408024795</v>
      </c>
      <c r="L641"/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>
        <f t="shared" si="37"/>
        <v>101</v>
      </c>
      <c r="S641" t="s">
        <v>8324</v>
      </c>
      <c r="T641" t="s">
        <v>8325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/>
      <c r="K642">
        <v>1478685915</v>
      </c>
      <c r="L642"/>
      <c r="M642" t="b">
        <v>0</v>
      </c>
      <c r="N642">
        <v>2</v>
      </c>
      <c r="O642" t="b">
        <v>1</v>
      </c>
      <c r="P642" t="s">
        <v>8273</v>
      </c>
      <c r="Q642" s="5">
        <f t="shared" si="36"/>
        <v>1.4428571428571428</v>
      </c>
      <c r="R642">
        <f t="shared" si="37"/>
        <v>23832.5</v>
      </c>
      <c r="S642" t="s">
        <v>8324</v>
      </c>
      <c r="T642" t="s">
        <v>8326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/>
      <c r="K643">
        <v>1436881248</v>
      </c>
      <c r="L643"/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38">E643/D643</f>
        <v>1.1916249999999999</v>
      </c>
      <c r="R643">
        <f t="shared" ref="R643:R706" si="39">E644/N643</f>
        <v>927.29206349206345</v>
      </c>
      <c r="S643" t="s">
        <v>8324</v>
      </c>
      <c r="T643" t="s">
        <v>8326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/>
      <c r="K644">
        <v>1436888274</v>
      </c>
      <c r="L644"/>
      <c r="M644" t="b">
        <v>0</v>
      </c>
      <c r="N644">
        <v>2174</v>
      </c>
      <c r="O644" t="b">
        <v>1</v>
      </c>
      <c r="P644" t="s">
        <v>8273</v>
      </c>
      <c r="Q644" s="5">
        <f t="shared" si="38"/>
        <v>14.604850000000001</v>
      </c>
      <c r="R644">
        <f t="shared" si="39"/>
        <v>12.167433302667893</v>
      </c>
      <c r="S644" t="s">
        <v>8324</v>
      </c>
      <c r="T644" t="s">
        <v>8326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/>
      <c r="K645">
        <v>1428333875</v>
      </c>
      <c r="L645"/>
      <c r="M645" t="b">
        <v>0</v>
      </c>
      <c r="N645">
        <v>152</v>
      </c>
      <c r="O645" t="b">
        <v>1</v>
      </c>
      <c r="P645" t="s">
        <v>8273</v>
      </c>
      <c r="Q645" s="5">
        <f t="shared" si="38"/>
        <v>1.0580799999999999</v>
      </c>
      <c r="R645">
        <f t="shared" si="39"/>
        <v>493.61499999999995</v>
      </c>
      <c r="S645" t="s">
        <v>8324</v>
      </c>
      <c r="T645" t="s">
        <v>8326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/>
      <c r="K646">
        <v>1410883139</v>
      </c>
      <c r="L646"/>
      <c r="M646" t="b">
        <v>0</v>
      </c>
      <c r="N646">
        <v>1021</v>
      </c>
      <c r="O646" t="b">
        <v>1</v>
      </c>
      <c r="P646" t="s">
        <v>8273</v>
      </c>
      <c r="Q646" s="5">
        <f t="shared" si="38"/>
        <v>3.0011791999999997</v>
      </c>
      <c r="R646">
        <f t="shared" si="39"/>
        <v>5.4593535749265429</v>
      </c>
      <c r="S646" t="s">
        <v>8324</v>
      </c>
      <c r="T646" t="s">
        <v>8326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/>
      <c r="K647">
        <v>1468370274</v>
      </c>
      <c r="L647"/>
      <c r="M647" t="b">
        <v>0</v>
      </c>
      <c r="N647">
        <v>237</v>
      </c>
      <c r="O647" t="b">
        <v>1</v>
      </c>
      <c r="P647" t="s">
        <v>8273</v>
      </c>
      <c r="Q647" s="5">
        <f t="shared" si="38"/>
        <v>2.7869999999999999</v>
      </c>
      <c r="R647">
        <f t="shared" si="39"/>
        <v>4.451518987341772</v>
      </c>
      <c r="S647" t="s">
        <v>8324</v>
      </c>
      <c r="T647" t="s">
        <v>8326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/>
      <c r="K648">
        <v>1405196867</v>
      </c>
      <c r="L648"/>
      <c r="M648" t="b">
        <v>0</v>
      </c>
      <c r="N648">
        <v>27</v>
      </c>
      <c r="O648" t="b">
        <v>1</v>
      </c>
      <c r="P648" t="s">
        <v>8273</v>
      </c>
      <c r="Q648" s="5">
        <f t="shared" si="38"/>
        <v>1.3187625000000001</v>
      </c>
      <c r="R648">
        <f t="shared" si="39"/>
        <v>79.296296296296291</v>
      </c>
      <c r="S648" t="s">
        <v>8324</v>
      </c>
      <c r="T648" t="s">
        <v>8326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/>
      <c r="K649">
        <v>1455647149</v>
      </c>
      <c r="L649"/>
      <c r="M649" t="b">
        <v>0</v>
      </c>
      <c r="N649">
        <v>17</v>
      </c>
      <c r="O649" t="b">
        <v>1</v>
      </c>
      <c r="P649" t="s">
        <v>8273</v>
      </c>
      <c r="Q649" s="5">
        <f t="shared" si="38"/>
        <v>1.0705</v>
      </c>
      <c r="R649">
        <f t="shared" si="39"/>
        <v>2611.0588235294117</v>
      </c>
      <c r="S649" t="s">
        <v>8324</v>
      </c>
      <c r="T649" t="s">
        <v>8326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/>
      <c r="K650">
        <v>1410280708</v>
      </c>
      <c r="L650"/>
      <c r="M650" t="b">
        <v>0</v>
      </c>
      <c r="N650">
        <v>27</v>
      </c>
      <c r="O650" t="b">
        <v>1</v>
      </c>
      <c r="P650" t="s">
        <v>8273</v>
      </c>
      <c r="Q650" s="5">
        <f t="shared" si="38"/>
        <v>1.2682285714285715</v>
      </c>
      <c r="R650">
        <f t="shared" si="39"/>
        <v>129.59259259259258</v>
      </c>
      <c r="S650" t="s">
        <v>8324</v>
      </c>
      <c r="T650" t="s">
        <v>8326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/>
      <c r="K651">
        <v>1409090013</v>
      </c>
      <c r="L651"/>
      <c r="M651" t="b">
        <v>0</v>
      </c>
      <c r="N651">
        <v>82</v>
      </c>
      <c r="O651" t="b">
        <v>1</v>
      </c>
      <c r="P651" t="s">
        <v>8273</v>
      </c>
      <c r="Q651" s="5">
        <f t="shared" si="38"/>
        <v>1.3996</v>
      </c>
      <c r="R651">
        <f t="shared" si="39"/>
        <v>20.560975609756099</v>
      </c>
      <c r="S651" t="s">
        <v>8324</v>
      </c>
      <c r="T651" t="s">
        <v>8326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/>
      <c r="K652">
        <v>1413766384</v>
      </c>
      <c r="L652"/>
      <c r="M652" t="b">
        <v>0</v>
      </c>
      <c r="N652">
        <v>48</v>
      </c>
      <c r="O652" t="b">
        <v>1</v>
      </c>
      <c r="P652" t="s">
        <v>8273</v>
      </c>
      <c r="Q652" s="5">
        <f t="shared" si="38"/>
        <v>1.1240000000000001</v>
      </c>
      <c r="R652">
        <f t="shared" si="39"/>
        <v>523.58333333333337</v>
      </c>
      <c r="S652" t="s">
        <v>8324</v>
      </c>
      <c r="T652" t="s">
        <v>8326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/>
      <c r="K653">
        <v>1415838311</v>
      </c>
      <c r="L653"/>
      <c r="M653" t="b">
        <v>0</v>
      </c>
      <c r="N653">
        <v>105</v>
      </c>
      <c r="O653" t="b">
        <v>1</v>
      </c>
      <c r="P653" t="s">
        <v>8273</v>
      </c>
      <c r="Q653" s="5">
        <f t="shared" si="38"/>
        <v>1.00528</v>
      </c>
      <c r="R653">
        <f t="shared" si="39"/>
        <v>28.704761904761906</v>
      </c>
      <c r="S653" t="s">
        <v>8324</v>
      </c>
      <c r="T653" t="s">
        <v>8326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/>
      <c r="K654">
        <v>1478018050</v>
      </c>
      <c r="L654"/>
      <c r="M654" t="b">
        <v>0</v>
      </c>
      <c r="N654">
        <v>28</v>
      </c>
      <c r="O654" t="b">
        <v>1</v>
      </c>
      <c r="P654" t="s">
        <v>8273</v>
      </c>
      <c r="Q654" s="5">
        <f t="shared" si="38"/>
        <v>1.0046666666666666</v>
      </c>
      <c r="R654">
        <f t="shared" si="39"/>
        <v>3788.7321428571427</v>
      </c>
      <c r="S654" t="s">
        <v>8324</v>
      </c>
      <c r="T654" t="s">
        <v>8326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/>
      <c r="K655">
        <v>1436885440</v>
      </c>
      <c r="L655"/>
      <c r="M655" t="b">
        <v>0</v>
      </c>
      <c r="N655">
        <v>1107</v>
      </c>
      <c r="O655" t="b">
        <v>1</v>
      </c>
      <c r="P655" t="s">
        <v>8273</v>
      </c>
      <c r="Q655" s="5">
        <f t="shared" si="38"/>
        <v>1.4144600000000001</v>
      </c>
      <c r="R655">
        <f t="shared" si="39"/>
        <v>28.974706413730804</v>
      </c>
      <c r="S655" t="s">
        <v>8324</v>
      </c>
      <c r="T655" t="s">
        <v>8326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/>
      <c r="K656">
        <v>1433804313</v>
      </c>
      <c r="L656"/>
      <c r="M656" t="b">
        <v>0</v>
      </c>
      <c r="N656">
        <v>1013</v>
      </c>
      <c r="O656" t="b">
        <v>1</v>
      </c>
      <c r="P656" t="s">
        <v>8273</v>
      </c>
      <c r="Q656" s="5">
        <f t="shared" si="38"/>
        <v>2.6729166666666666</v>
      </c>
      <c r="R656">
        <f t="shared" si="39"/>
        <v>11.600197433366239</v>
      </c>
      <c r="S656" t="s">
        <v>8324</v>
      </c>
      <c r="T656" t="s">
        <v>8326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/>
      <c r="K657">
        <v>1423609112</v>
      </c>
      <c r="L657"/>
      <c r="M657" t="b">
        <v>0</v>
      </c>
      <c r="N657">
        <v>274</v>
      </c>
      <c r="O657" t="b">
        <v>1</v>
      </c>
      <c r="P657" t="s">
        <v>8273</v>
      </c>
      <c r="Q657" s="5">
        <f t="shared" si="38"/>
        <v>1.4688749999999999</v>
      </c>
      <c r="R657">
        <f t="shared" si="39"/>
        <v>38.970802919708028</v>
      </c>
      <c r="S657" t="s">
        <v>8324</v>
      </c>
      <c r="T657" t="s">
        <v>8326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/>
      <c r="K658">
        <v>1455736719</v>
      </c>
      <c r="L658"/>
      <c r="M658" t="b">
        <v>0</v>
      </c>
      <c r="N658">
        <v>87</v>
      </c>
      <c r="O658" t="b">
        <v>1</v>
      </c>
      <c r="P658" t="s">
        <v>8273</v>
      </c>
      <c r="Q658" s="5">
        <f t="shared" si="38"/>
        <v>2.1356000000000002</v>
      </c>
      <c r="R658">
        <f t="shared" si="39"/>
        <v>216.72413793103448</v>
      </c>
      <c r="S658" t="s">
        <v>8324</v>
      </c>
      <c r="T658" t="s">
        <v>8326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/>
      <c r="K659">
        <v>1448309872</v>
      </c>
      <c r="L659"/>
      <c r="M659" t="b">
        <v>0</v>
      </c>
      <c r="N659">
        <v>99</v>
      </c>
      <c r="O659" t="b">
        <v>1</v>
      </c>
      <c r="P659" t="s">
        <v>8273</v>
      </c>
      <c r="Q659" s="5">
        <f t="shared" si="38"/>
        <v>1.2569999999999999</v>
      </c>
      <c r="R659">
        <f t="shared" si="39"/>
        <v>304.81818181818181</v>
      </c>
      <c r="S659" t="s">
        <v>8324</v>
      </c>
      <c r="T659" t="s">
        <v>8326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/>
      <c r="K660">
        <v>1435117889</v>
      </c>
      <c r="L660"/>
      <c r="M660" t="b">
        <v>0</v>
      </c>
      <c r="N660">
        <v>276</v>
      </c>
      <c r="O660" t="b">
        <v>1</v>
      </c>
      <c r="P660" t="s">
        <v>8273</v>
      </c>
      <c r="Q660" s="5">
        <f t="shared" si="38"/>
        <v>1.0446206037108834</v>
      </c>
      <c r="R660">
        <f t="shared" si="39"/>
        <v>10.931159420289855</v>
      </c>
      <c r="S660" t="s">
        <v>8324</v>
      </c>
      <c r="T660" t="s">
        <v>8326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/>
      <c r="K661">
        <v>1437747295</v>
      </c>
      <c r="L661"/>
      <c r="M661" t="b">
        <v>0</v>
      </c>
      <c r="N661">
        <v>21</v>
      </c>
      <c r="O661" t="b">
        <v>1</v>
      </c>
      <c r="P661" t="s">
        <v>8273</v>
      </c>
      <c r="Q661" s="5">
        <f t="shared" si="38"/>
        <v>1.0056666666666667</v>
      </c>
      <c r="R661">
        <f t="shared" si="39"/>
        <v>72.80952380952381</v>
      </c>
      <c r="S661" t="s">
        <v>8324</v>
      </c>
      <c r="T661" t="s">
        <v>8326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/>
      <c r="K662">
        <v>1412963279</v>
      </c>
      <c r="L662"/>
      <c r="M662" t="b">
        <v>0</v>
      </c>
      <c r="N662">
        <v>18</v>
      </c>
      <c r="O662" t="b">
        <v>0</v>
      </c>
      <c r="P662" t="s">
        <v>8273</v>
      </c>
      <c r="Q662" s="5">
        <f t="shared" si="38"/>
        <v>3.058E-2</v>
      </c>
      <c r="R662">
        <f t="shared" si="39"/>
        <v>5.2777777777777777</v>
      </c>
      <c r="S662" t="s">
        <v>8324</v>
      </c>
      <c r="T662" t="s">
        <v>8326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/>
      <c r="K663">
        <v>1474644559</v>
      </c>
      <c r="L663"/>
      <c r="M663" t="b">
        <v>0</v>
      </c>
      <c r="N663">
        <v>9</v>
      </c>
      <c r="O663" t="b">
        <v>0</v>
      </c>
      <c r="P663" t="s">
        <v>8273</v>
      </c>
      <c r="Q663" s="5">
        <f t="shared" si="38"/>
        <v>9.4999999999999998E-3</v>
      </c>
      <c r="R663">
        <f t="shared" si="39"/>
        <v>17.333333333333332</v>
      </c>
      <c r="S663" t="s">
        <v>8324</v>
      </c>
      <c r="T663" t="s">
        <v>8326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/>
      <c r="K664">
        <v>1418812247</v>
      </c>
      <c r="L664"/>
      <c r="M664" t="b">
        <v>0</v>
      </c>
      <c r="N664">
        <v>4</v>
      </c>
      <c r="O664" t="b">
        <v>0</v>
      </c>
      <c r="P664" t="s">
        <v>8273</v>
      </c>
      <c r="Q664" s="5">
        <f t="shared" si="38"/>
        <v>4.0000000000000001E-3</v>
      </c>
      <c r="R664">
        <f t="shared" si="39"/>
        <v>175</v>
      </c>
      <c r="S664" t="s">
        <v>8324</v>
      </c>
      <c r="T664" t="s">
        <v>8326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/>
      <c r="K665">
        <v>1434658456</v>
      </c>
      <c r="L665"/>
      <c r="M665" t="b">
        <v>0</v>
      </c>
      <c r="N665">
        <v>7</v>
      </c>
      <c r="O665" t="b">
        <v>0</v>
      </c>
      <c r="P665" t="s">
        <v>8273</v>
      </c>
      <c r="Q665" s="5">
        <f t="shared" si="38"/>
        <v>3.5000000000000001E-3</v>
      </c>
      <c r="R665">
        <f t="shared" si="39"/>
        <v>129.14285714285714</v>
      </c>
      <c r="S665" t="s">
        <v>8324</v>
      </c>
      <c r="T665" t="s">
        <v>8326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/>
      <c r="K666">
        <v>1426348775</v>
      </c>
      <c r="L666"/>
      <c r="M666" t="b">
        <v>0</v>
      </c>
      <c r="N666">
        <v>29</v>
      </c>
      <c r="O666" t="b">
        <v>0</v>
      </c>
      <c r="P666" t="s">
        <v>8273</v>
      </c>
      <c r="Q666" s="5">
        <f t="shared" si="38"/>
        <v>7.5333333333333335E-2</v>
      </c>
      <c r="R666">
        <f t="shared" si="39"/>
        <v>64.275862068965523</v>
      </c>
      <c r="S666" t="s">
        <v>8324</v>
      </c>
      <c r="T666" t="s">
        <v>8326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/>
      <c r="K667">
        <v>1479143061</v>
      </c>
      <c r="L667"/>
      <c r="M667" t="b">
        <v>0</v>
      </c>
      <c r="N667">
        <v>12</v>
      </c>
      <c r="O667" t="b">
        <v>0</v>
      </c>
      <c r="P667" t="s">
        <v>8273</v>
      </c>
      <c r="Q667" s="5">
        <f t="shared" si="38"/>
        <v>0.18640000000000001</v>
      </c>
      <c r="R667">
        <f t="shared" si="39"/>
        <v>0.66666666666666663</v>
      </c>
      <c r="S667" t="s">
        <v>8324</v>
      </c>
      <c r="T667" t="s">
        <v>8326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/>
      <c r="K668">
        <v>1405713498</v>
      </c>
      <c r="L668"/>
      <c r="M668" t="b">
        <v>0</v>
      </c>
      <c r="N668">
        <v>4</v>
      </c>
      <c r="O668" t="b">
        <v>0</v>
      </c>
      <c r="P668" t="s">
        <v>8273</v>
      </c>
      <c r="Q668" s="5">
        <f t="shared" si="38"/>
        <v>4.0000000000000003E-5</v>
      </c>
      <c r="R668">
        <f t="shared" si="39"/>
        <v>1252.5</v>
      </c>
      <c r="S668" t="s">
        <v>8324</v>
      </c>
      <c r="T668" t="s">
        <v>8326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/>
      <c r="K669">
        <v>1474275463</v>
      </c>
      <c r="L669"/>
      <c r="M669" t="b">
        <v>0</v>
      </c>
      <c r="N669">
        <v>28</v>
      </c>
      <c r="O669" t="b">
        <v>0</v>
      </c>
      <c r="P669" t="s">
        <v>8273</v>
      </c>
      <c r="Q669" s="5">
        <f t="shared" si="38"/>
        <v>0.1002</v>
      </c>
      <c r="R669">
        <f t="shared" si="39"/>
        <v>24.428571428571427</v>
      </c>
      <c r="S669" t="s">
        <v>8324</v>
      </c>
      <c r="T669" t="s">
        <v>8326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/>
      <c r="K670">
        <v>1427486222</v>
      </c>
      <c r="L670"/>
      <c r="M670" t="b">
        <v>0</v>
      </c>
      <c r="N670">
        <v>25</v>
      </c>
      <c r="O670" t="b">
        <v>0</v>
      </c>
      <c r="P670" t="s">
        <v>8273</v>
      </c>
      <c r="Q670" s="5">
        <f t="shared" si="38"/>
        <v>4.5600000000000002E-2</v>
      </c>
      <c r="R670">
        <f t="shared" si="39"/>
        <v>1720.6</v>
      </c>
      <c r="S670" t="s">
        <v>8324</v>
      </c>
      <c r="T670" t="s">
        <v>8326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/>
      <c r="K671">
        <v>1465225258</v>
      </c>
      <c r="L671"/>
      <c r="M671" t="b">
        <v>0</v>
      </c>
      <c r="N671">
        <v>28</v>
      </c>
      <c r="O671" t="b">
        <v>0</v>
      </c>
      <c r="P671" t="s">
        <v>8273</v>
      </c>
      <c r="Q671" s="5">
        <f t="shared" si="38"/>
        <v>0.21507499999999999</v>
      </c>
      <c r="R671">
        <f t="shared" si="39"/>
        <v>941.03571428571433</v>
      </c>
      <c r="S671" t="s">
        <v>8324</v>
      </c>
      <c r="T671" t="s">
        <v>8326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/>
      <c r="K672">
        <v>1463418120</v>
      </c>
      <c r="L672"/>
      <c r="M672" t="b">
        <v>0</v>
      </c>
      <c r="N672">
        <v>310</v>
      </c>
      <c r="O672" t="b">
        <v>0</v>
      </c>
      <c r="P672" t="s">
        <v>8273</v>
      </c>
      <c r="Q672" s="5">
        <f t="shared" si="38"/>
        <v>0.29276666666666668</v>
      </c>
      <c r="R672">
        <f t="shared" si="39"/>
        <v>38.154838709677421</v>
      </c>
      <c r="S672" t="s">
        <v>8324</v>
      </c>
      <c r="T672" t="s">
        <v>8326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/>
      <c r="K673">
        <v>1418315852</v>
      </c>
      <c r="L673"/>
      <c r="M673" t="b">
        <v>0</v>
      </c>
      <c r="N673">
        <v>15</v>
      </c>
      <c r="O673" t="b">
        <v>0</v>
      </c>
      <c r="P673" t="s">
        <v>8273</v>
      </c>
      <c r="Q673" s="5">
        <f t="shared" si="38"/>
        <v>0.39426666666666665</v>
      </c>
      <c r="R673">
        <f t="shared" si="39"/>
        <v>720.93333333333328</v>
      </c>
      <c r="S673" t="s">
        <v>8324</v>
      </c>
      <c r="T673" t="s">
        <v>8326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/>
      <c r="K674">
        <v>1417410964</v>
      </c>
      <c r="L674"/>
      <c r="M674" t="b">
        <v>0</v>
      </c>
      <c r="N674">
        <v>215</v>
      </c>
      <c r="O674" t="b">
        <v>0</v>
      </c>
      <c r="P674" t="s">
        <v>8273</v>
      </c>
      <c r="Q674" s="5">
        <f t="shared" si="38"/>
        <v>0.21628</v>
      </c>
      <c r="R674">
        <f t="shared" si="39"/>
        <v>0.95348837209302328</v>
      </c>
      <c r="S674" t="s">
        <v>8324</v>
      </c>
      <c r="T674" t="s">
        <v>8326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/>
      <c r="K675">
        <v>1405714217</v>
      </c>
      <c r="L675"/>
      <c r="M675" t="b">
        <v>0</v>
      </c>
      <c r="N675">
        <v>3</v>
      </c>
      <c r="O675" t="b">
        <v>0</v>
      </c>
      <c r="P675" t="s">
        <v>8273</v>
      </c>
      <c r="Q675" s="5">
        <f t="shared" si="38"/>
        <v>2.0500000000000002E-3</v>
      </c>
      <c r="R675">
        <f t="shared" si="39"/>
        <v>5</v>
      </c>
      <c r="S675" t="s">
        <v>8324</v>
      </c>
      <c r="T675" t="s">
        <v>8326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/>
      <c r="K676">
        <v>1402627627</v>
      </c>
      <c r="L676"/>
      <c r="M676" t="b">
        <v>0</v>
      </c>
      <c r="N676">
        <v>2</v>
      </c>
      <c r="O676" t="b">
        <v>0</v>
      </c>
      <c r="P676" t="s">
        <v>8273</v>
      </c>
      <c r="Q676" s="5">
        <f t="shared" si="38"/>
        <v>2.9999999999999997E-4</v>
      </c>
      <c r="R676">
        <f t="shared" si="39"/>
        <v>445.5</v>
      </c>
      <c r="S676" t="s">
        <v>8324</v>
      </c>
      <c r="T676" t="s">
        <v>8326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/>
      <c r="K677">
        <v>1417558804</v>
      </c>
      <c r="L677"/>
      <c r="M677" t="b">
        <v>0</v>
      </c>
      <c r="N677">
        <v>26</v>
      </c>
      <c r="O677" t="b">
        <v>0</v>
      </c>
      <c r="P677" t="s">
        <v>8273</v>
      </c>
      <c r="Q677" s="5">
        <f t="shared" si="38"/>
        <v>0.14849999999999999</v>
      </c>
      <c r="R677">
        <f t="shared" si="39"/>
        <v>56.57692307692308</v>
      </c>
      <c r="S677" t="s">
        <v>8324</v>
      </c>
      <c r="T677" t="s">
        <v>8326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/>
      <c r="K678">
        <v>1420741581</v>
      </c>
      <c r="L678"/>
      <c r="M678" t="b">
        <v>0</v>
      </c>
      <c r="N678">
        <v>24</v>
      </c>
      <c r="O678" t="b">
        <v>0</v>
      </c>
      <c r="P678" t="s">
        <v>8273</v>
      </c>
      <c r="Q678" s="5">
        <f t="shared" si="38"/>
        <v>1.4710000000000001E-2</v>
      </c>
      <c r="R678">
        <f t="shared" si="39"/>
        <v>533</v>
      </c>
      <c r="S678" t="s">
        <v>8324</v>
      </c>
      <c r="T678" t="s">
        <v>8326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/>
      <c r="K679">
        <v>1463218895</v>
      </c>
      <c r="L679"/>
      <c r="M679" t="b">
        <v>0</v>
      </c>
      <c r="N679">
        <v>96</v>
      </c>
      <c r="O679" t="b">
        <v>0</v>
      </c>
      <c r="P679" t="s">
        <v>8273</v>
      </c>
      <c r="Q679" s="5">
        <f t="shared" si="38"/>
        <v>0.25584000000000001</v>
      </c>
      <c r="R679">
        <f t="shared" si="39"/>
        <v>11.541666666666666</v>
      </c>
      <c r="S679" t="s">
        <v>8324</v>
      </c>
      <c r="T679" t="s">
        <v>8326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/>
      <c r="K680">
        <v>1461229338</v>
      </c>
      <c r="L680"/>
      <c r="M680" t="b">
        <v>0</v>
      </c>
      <c r="N680">
        <v>17</v>
      </c>
      <c r="O680" t="b">
        <v>0</v>
      </c>
      <c r="P680" t="s">
        <v>8273</v>
      </c>
      <c r="Q680" s="5">
        <f t="shared" si="38"/>
        <v>3.8206896551724136E-2</v>
      </c>
      <c r="R680">
        <f t="shared" si="39"/>
        <v>519.23529411764707</v>
      </c>
      <c r="S680" t="s">
        <v>8324</v>
      </c>
      <c r="T680" t="s">
        <v>8326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/>
      <c r="K681">
        <v>1467736909</v>
      </c>
      <c r="L681"/>
      <c r="M681" t="b">
        <v>0</v>
      </c>
      <c r="N681">
        <v>94</v>
      </c>
      <c r="O681" t="b">
        <v>0</v>
      </c>
      <c r="P681" t="s">
        <v>8273</v>
      </c>
      <c r="Q681" s="5">
        <f t="shared" si="38"/>
        <v>0.15485964912280703</v>
      </c>
      <c r="R681">
        <f t="shared" si="39"/>
        <v>206.74468085106383</v>
      </c>
      <c r="S681" t="s">
        <v>8324</v>
      </c>
      <c r="T681" t="s">
        <v>8326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/>
      <c r="K682">
        <v>1407931331</v>
      </c>
      <c r="L682"/>
      <c r="M682" t="b">
        <v>0</v>
      </c>
      <c r="N682">
        <v>129</v>
      </c>
      <c r="O682" t="b">
        <v>0</v>
      </c>
      <c r="P682" t="s">
        <v>8273</v>
      </c>
      <c r="Q682" s="5">
        <f t="shared" si="38"/>
        <v>0.25912000000000002</v>
      </c>
      <c r="R682">
        <f t="shared" si="39"/>
        <v>7.7519379844961239E-3</v>
      </c>
      <c r="S682" t="s">
        <v>8324</v>
      </c>
      <c r="T682" t="s">
        <v>8326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/>
      <c r="K683">
        <v>1474917604</v>
      </c>
      <c r="L683"/>
      <c r="M683" t="b">
        <v>0</v>
      </c>
      <c r="N683">
        <v>1</v>
      </c>
      <c r="O683" t="b">
        <v>0</v>
      </c>
      <c r="P683" t="s">
        <v>8273</v>
      </c>
      <c r="Q683" s="5">
        <f t="shared" si="38"/>
        <v>4.0000000000000002E-4</v>
      </c>
      <c r="R683">
        <f t="shared" si="39"/>
        <v>53</v>
      </c>
      <c r="S683" t="s">
        <v>8324</v>
      </c>
      <c r="T683" t="s">
        <v>8326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/>
      <c r="K684">
        <v>1486923722</v>
      </c>
      <c r="L684"/>
      <c r="M684" t="b">
        <v>0</v>
      </c>
      <c r="N684">
        <v>4</v>
      </c>
      <c r="O684" t="b">
        <v>0</v>
      </c>
      <c r="P684" t="s">
        <v>8273</v>
      </c>
      <c r="Q684" s="5">
        <f t="shared" si="38"/>
        <v>1.06E-3</v>
      </c>
      <c r="R684">
        <f t="shared" si="39"/>
        <v>74.5</v>
      </c>
      <c r="S684" t="s">
        <v>8324</v>
      </c>
      <c r="T684" t="s">
        <v>8326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/>
      <c r="K685">
        <v>1474493764</v>
      </c>
      <c r="L685"/>
      <c r="M685" t="b">
        <v>0</v>
      </c>
      <c r="N685">
        <v>3</v>
      </c>
      <c r="O685" t="b">
        <v>0</v>
      </c>
      <c r="P685" t="s">
        <v>8273</v>
      </c>
      <c r="Q685" s="5">
        <f t="shared" si="38"/>
        <v>8.5142857142857138E-3</v>
      </c>
      <c r="R685">
        <f t="shared" si="39"/>
        <v>7982.666666666667</v>
      </c>
      <c r="S685" t="s">
        <v>8324</v>
      </c>
      <c r="T685" t="s">
        <v>8326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/>
      <c r="K686">
        <v>1403176891</v>
      </c>
      <c r="L686"/>
      <c r="M686" t="b">
        <v>0</v>
      </c>
      <c r="N686">
        <v>135</v>
      </c>
      <c r="O686" t="b">
        <v>0</v>
      </c>
      <c r="P686" t="s">
        <v>8273</v>
      </c>
      <c r="Q686" s="5">
        <f t="shared" si="38"/>
        <v>7.4837500000000001E-2</v>
      </c>
      <c r="R686">
        <f t="shared" si="39"/>
        <v>4.0962962962962965</v>
      </c>
      <c r="S686" t="s">
        <v>8324</v>
      </c>
      <c r="T686" t="s">
        <v>8326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/>
      <c r="K687">
        <v>1417207672</v>
      </c>
      <c r="L687"/>
      <c r="M687" t="b">
        <v>0</v>
      </c>
      <c r="N687">
        <v>10</v>
      </c>
      <c r="O687" t="b">
        <v>0</v>
      </c>
      <c r="P687" t="s">
        <v>8273</v>
      </c>
      <c r="Q687" s="5">
        <f t="shared" si="38"/>
        <v>0.27650000000000002</v>
      </c>
      <c r="R687">
        <f t="shared" si="39"/>
        <v>0</v>
      </c>
      <c r="S687" t="s">
        <v>8324</v>
      </c>
      <c r="T687" t="s">
        <v>8326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/>
      <c r="K688">
        <v>1436026170</v>
      </c>
      <c r="L688"/>
      <c r="M688" t="b">
        <v>0</v>
      </c>
      <c r="N688">
        <v>0</v>
      </c>
      <c r="O688" t="b">
        <v>0</v>
      </c>
      <c r="P688" t="s">
        <v>8273</v>
      </c>
      <c r="Q688" s="5">
        <f t="shared" si="38"/>
        <v>0</v>
      </c>
      <c r="R688" t="e">
        <f t="shared" si="39"/>
        <v>#DIV/0!</v>
      </c>
      <c r="S688" t="s">
        <v>8324</v>
      </c>
      <c r="T688" t="s">
        <v>8326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/>
      <c r="K689">
        <v>1481133653</v>
      </c>
      <c r="L689"/>
      <c r="M689" t="b">
        <v>0</v>
      </c>
      <c r="N689">
        <v>6</v>
      </c>
      <c r="O689" t="b">
        <v>0</v>
      </c>
      <c r="P689" t="s">
        <v>8273</v>
      </c>
      <c r="Q689" s="5">
        <f t="shared" si="38"/>
        <v>3.5499999999999997E-2</v>
      </c>
      <c r="R689">
        <f t="shared" si="39"/>
        <v>2433</v>
      </c>
      <c r="S689" t="s">
        <v>8324</v>
      </c>
      <c r="T689" t="s">
        <v>8326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/>
      <c r="K690">
        <v>1442284253</v>
      </c>
      <c r="L690"/>
      <c r="M690" t="b">
        <v>0</v>
      </c>
      <c r="N690">
        <v>36</v>
      </c>
      <c r="O690" t="b">
        <v>0</v>
      </c>
      <c r="P690" t="s">
        <v>8273</v>
      </c>
      <c r="Q690" s="5">
        <f t="shared" si="38"/>
        <v>0.72989999999999999</v>
      </c>
      <c r="R690">
        <f t="shared" si="39"/>
        <v>3202.7083333333335</v>
      </c>
      <c r="S690" t="s">
        <v>8324</v>
      </c>
      <c r="T690" t="s">
        <v>8326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/>
      <c r="K691">
        <v>1478016097</v>
      </c>
      <c r="L691"/>
      <c r="M691" t="b">
        <v>0</v>
      </c>
      <c r="N691">
        <v>336</v>
      </c>
      <c r="O691" t="b">
        <v>0</v>
      </c>
      <c r="P691" t="s">
        <v>8273</v>
      </c>
      <c r="Q691" s="5">
        <f t="shared" si="38"/>
        <v>0.57648750000000004</v>
      </c>
      <c r="R691">
        <f t="shared" si="39"/>
        <v>7.3452380952380949</v>
      </c>
      <c r="S691" t="s">
        <v>8324</v>
      </c>
      <c r="T691" t="s">
        <v>8326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/>
      <c r="K692">
        <v>1469718841</v>
      </c>
      <c r="L692"/>
      <c r="M692" t="b">
        <v>0</v>
      </c>
      <c r="N692">
        <v>34</v>
      </c>
      <c r="O692" t="b">
        <v>0</v>
      </c>
      <c r="P692" t="s">
        <v>8273</v>
      </c>
      <c r="Q692" s="5">
        <f t="shared" si="38"/>
        <v>0.1234</v>
      </c>
      <c r="R692">
        <f t="shared" si="39"/>
        <v>7.6470588235294121</v>
      </c>
      <c r="S692" t="s">
        <v>8324</v>
      </c>
      <c r="T692" t="s">
        <v>8326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/>
      <c r="K693">
        <v>1433292046</v>
      </c>
      <c r="L693"/>
      <c r="M693" t="b">
        <v>0</v>
      </c>
      <c r="N693">
        <v>10</v>
      </c>
      <c r="O693" t="b">
        <v>0</v>
      </c>
      <c r="P693" t="s">
        <v>8273</v>
      </c>
      <c r="Q693" s="5">
        <f t="shared" si="38"/>
        <v>5.1999999999999998E-3</v>
      </c>
      <c r="R693">
        <f t="shared" si="39"/>
        <v>130.6</v>
      </c>
      <c r="S693" t="s">
        <v>8324</v>
      </c>
      <c r="T693" t="s">
        <v>8326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/>
      <c r="K694">
        <v>1479805263</v>
      </c>
      <c r="L694"/>
      <c r="M694" t="b">
        <v>0</v>
      </c>
      <c r="N694">
        <v>201</v>
      </c>
      <c r="O694" t="b">
        <v>0</v>
      </c>
      <c r="P694" t="s">
        <v>8273</v>
      </c>
      <c r="Q694" s="5">
        <f t="shared" si="38"/>
        <v>6.5299999999999997E-2</v>
      </c>
      <c r="R694">
        <f t="shared" si="39"/>
        <v>175.81094527363183</v>
      </c>
      <c r="S694" t="s">
        <v>8324</v>
      </c>
      <c r="T694" t="s">
        <v>8326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/>
      <c r="K695">
        <v>1427829827</v>
      </c>
      <c r="L695"/>
      <c r="M695" t="b">
        <v>0</v>
      </c>
      <c r="N695">
        <v>296</v>
      </c>
      <c r="O695" t="b">
        <v>0</v>
      </c>
      <c r="P695" t="s">
        <v>8273</v>
      </c>
      <c r="Q695" s="5">
        <f t="shared" si="38"/>
        <v>0.35338000000000003</v>
      </c>
      <c r="R695">
        <f t="shared" si="39"/>
        <v>1.9932432432432432</v>
      </c>
      <c r="S695" t="s">
        <v>8324</v>
      </c>
      <c r="T695" t="s">
        <v>8326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/>
      <c r="K696">
        <v>1483372559</v>
      </c>
      <c r="L696"/>
      <c r="M696" t="b">
        <v>0</v>
      </c>
      <c r="N696">
        <v>7</v>
      </c>
      <c r="O696" t="b">
        <v>0</v>
      </c>
      <c r="P696" t="s">
        <v>8273</v>
      </c>
      <c r="Q696" s="5">
        <f t="shared" si="38"/>
        <v>3.933333333333333E-3</v>
      </c>
      <c r="R696">
        <f t="shared" si="39"/>
        <v>90.857142857142861</v>
      </c>
      <c r="S696" t="s">
        <v>8324</v>
      </c>
      <c r="T696" t="s">
        <v>8326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/>
      <c r="K697">
        <v>1412166620</v>
      </c>
      <c r="L697"/>
      <c r="M697" t="b">
        <v>0</v>
      </c>
      <c r="N697">
        <v>7</v>
      </c>
      <c r="O697" t="b">
        <v>0</v>
      </c>
      <c r="P697" t="s">
        <v>8273</v>
      </c>
      <c r="Q697" s="5">
        <f t="shared" si="38"/>
        <v>1.06E-2</v>
      </c>
      <c r="R697">
        <f t="shared" si="39"/>
        <v>0.14285714285714285</v>
      </c>
      <c r="S697" t="s">
        <v>8324</v>
      </c>
      <c r="T697" t="s">
        <v>8326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/>
      <c r="K698">
        <v>1403734502</v>
      </c>
      <c r="L698"/>
      <c r="M698" t="b">
        <v>0</v>
      </c>
      <c r="N698">
        <v>1</v>
      </c>
      <c r="O698" t="b">
        <v>0</v>
      </c>
      <c r="P698" t="s">
        <v>8273</v>
      </c>
      <c r="Q698" s="5">
        <f t="shared" si="38"/>
        <v>5.7142857142857145E-6</v>
      </c>
      <c r="R698">
        <f t="shared" si="39"/>
        <v>2319</v>
      </c>
      <c r="S698" t="s">
        <v>8324</v>
      </c>
      <c r="T698" t="s">
        <v>8326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/>
      <c r="K699">
        <v>1453206789</v>
      </c>
      <c r="L699"/>
      <c r="M699" t="b">
        <v>0</v>
      </c>
      <c r="N699">
        <v>114</v>
      </c>
      <c r="O699" t="b">
        <v>0</v>
      </c>
      <c r="P699" t="s">
        <v>8273</v>
      </c>
      <c r="Q699" s="5">
        <f t="shared" si="38"/>
        <v>0.46379999999999999</v>
      </c>
      <c r="R699">
        <f t="shared" si="39"/>
        <v>135</v>
      </c>
      <c r="S699" t="s">
        <v>8324</v>
      </c>
      <c r="T699" t="s">
        <v>8326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/>
      <c r="K700">
        <v>1408141245</v>
      </c>
      <c r="L700"/>
      <c r="M700" t="b">
        <v>0</v>
      </c>
      <c r="N700">
        <v>29</v>
      </c>
      <c r="O700" t="b">
        <v>0</v>
      </c>
      <c r="P700" t="s">
        <v>8273</v>
      </c>
      <c r="Q700" s="5">
        <f t="shared" si="38"/>
        <v>0.15390000000000001</v>
      </c>
      <c r="R700">
        <f t="shared" si="39"/>
        <v>3694.7841379310348</v>
      </c>
      <c r="S700" t="s">
        <v>8324</v>
      </c>
      <c r="T700" t="s">
        <v>8326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/>
      <c r="K701">
        <v>1381923548</v>
      </c>
      <c r="L701"/>
      <c r="M701" t="b">
        <v>0</v>
      </c>
      <c r="N701">
        <v>890</v>
      </c>
      <c r="O701" t="b">
        <v>0</v>
      </c>
      <c r="P701" t="s">
        <v>8273</v>
      </c>
      <c r="Q701" s="5">
        <f t="shared" si="38"/>
        <v>0.824221076923077</v>
      </c>
      <c r="R701">
        <f t="shared" si="39"/>
        <v>0.45280898876404496</v>
      </c>
      <c r="S701" t="s">
        <v>8324</v>
      </c>
      <c r="T701" t="s">
        <v>8326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/>
      <c r="K702">
        <v>1481473881</v>
      </c>
      <c r="L702"/>
      <c r="M702" t="b">
        <v>0</v>
      </c>
      <c r="N702">
        <v>31</v>
      </c>
      <c r="O702" t="b">
        <v>0</v>
      </c>
      <c r="P702" t="s">
        <v>8273</v>
      </c>
      <c r="Q702" s="5">
        <f t="shared" si="38"/>
        <v>2.6866666666666667E-2</v>
      </c>
      <c r="R702">
        <f t="shared" si="39"/>
        <v>197.35483870967741</v>
      </c>
      <c r="S702" t="s">
        <v>8324</v>
      </c>
      <c r="T702" t="s">
        <v>8326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/>
      <c r="K703">
        <v>1403538880</v>
      </c>
      <c r="L703"/>
      <c r="M703" t="b">
        <v>0</v>
      </c>
      <c r="N703">
        <v>21</v>
      </c>
      <c r="O703" t="b">
        <v>0</v>
      </c>
      <c r="P703" t="s">
        <v>8273</v>
      </c>
      <c r="Q703" s="5">
        <f t="shared" si="38"/>
        <v>0.26600000000000001</v>
      </c>
      <c r="R703">
        <f t="shared" si="39"/>
        <v>220.09571428571431</v>
      </c>
      <c r="S703" t="s">
        <v>8324</v>
      </c>
      <c r="T703" t="s">
        <v>8326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/>
      <c r="K704">
        <v>1477416387</v>
      </c>
      <c r="L704"/>
      <c r="M704" t="b">
        <v>0</v>
      </c>
      <c r="N704">
        <v>37</v>
      </c>
      <c r="O704" t="b">
        <v>0</v>
      </c>
      <c r="P704" t="s">
        <v>8273</v>
      </c>
      <c r="Q704" s="5">
        <f t="shared" si="38"/>
        <v>0.30813400000000002</v>
      </c>
      <c r="R704">
        <f t="shared" si="39"/>
        <v>22.621621621621621</v>
      </c>
      <c r="S704" t="s">
        <v>8324</v>
      </c>
      <c r="T704" t="s">
        <v>8326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/>
      <c r="K705">
        <v>1481150949</v>
      </c>
      <c r="L705"/>
      <c r="M705" t="b">
        <v>0</v>
      </c>
      <c r="N705">
        <v>7</v>
      </c>
      <c r="O705" t="b">
        <v>0</v>
      </c>
      <c r="P705" t="s">
        <v>8273</v>
      </c>
      <c r="Q705" s="5">
        <f t="shared" si="38"/>
        <v>5.5800000000000002E-2</v>
      </c>
      <c r="R705">
        <f t="shared" si="39"/>
        <v>68.714285714285708</v>
      </c>
      <c r="S705" t="s">
        <v>8324</v>
      </c>
      <c r="T705" t="s">
        <v>8326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/>
      <c r="K706">
        <v>1482381468</v>
      </c>
      <c r="L706"/>
      <c r="M706" t="b">
        <v>0</v>
      </c>
      <c r="N706">
        <v>4</v>
      </c>
      <c r="O706" t="b">
        <v>0</v>
      </c>
      <c r="P706" t="s">
        <v>8273</v>
      </c>
      <c r="Q706" s="5">
        <f t="shared" si="38"/>
        <v>8.7454545454545458E-3</v>
      </c>
      <c r="R706">
        <f t="shared" si="39"/>
        <v>244.25</v>
      </c>
      <c r="S706" t="s">
        <v>8324</v>
      </c>
      <c r="T706" t="s">
        <v>8326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/>
      <c r="K707">
        <v>1482407278</v>
      </c>
      <c r="L707"/>
      <c r="M707" t="b">
        <v>0</v>
      </c>
      <c r="N707">
        <v>5</v>
      </c>
      <c r="O707" t="b">
        <v>0</v>
      </c>
      <c r="P707" t="s">
        <v>8273</v>
      </c>
      <c r="Q707" s="5">
        <f t="shared" ref="Q707:Q770" si="40">E707/D707</f>
        <v>9.7699999999999992E-3</v>
      </c>
      <c r="R707">
        <f t="shared" ref="R707:R770" si="41">E708/N707</f>
        <v>0</v>
      </c>
      <c r="S707" t="s">
        <v>8324</v>
      </c>
      <c r="T707" t="s">
        <v>8326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/>
      <c r="K708">
        <v>1478130783</v>
      </c>
      <c r="L708"/>
      <c r="M708" t="b">
        <v>0</v>
      </c>
      <c r="N708">
        <v>0</v>
      </c>
      <c r="O708" t="b">
        <v>0</v>
      </c>
      <c r="P708" t="s">
        <v>8273</v>
      </c>
      <c r="Q708" s="5">
        <f t="shared" si="40"/>
        <v>0</v>
      </c>
      <c r="R708" t="e">
        <f t="shared" si="41"/>
        <v>#DIV/0!</v>
      </c>
      <c r="S708" t="s">
        <v>8324</v>
      </c>
      <c r="T708" t="s">
        <v>8326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/>
      <c r="K709">
        <v>1479830127</v>
      </c>
      <c r="L709"/>
      <c r="M709" t="b">
        <v>0</v>
      </c>
      <c r="N709">
        <v>456</v>
      </c>
      <c r="O709" t="b">
        <v>0</v>
      </c>
      <c r="P709" t="s">
        <v>8273</v>
      </c>
      <c r="Q709" s="5">
        <f t="shared" si="40"/>
        <v>0.78927352941176465</v>
      </c>
      <c r="R709">
        <f t="shared" si="41"/>
        <v>19.379385964912281</v>
      </c>
      <c r="S709" t="s">
        <v>8324</v>
      </c>
      <c r="T709" t="s">
        <v>8326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/>
      <c r="K710">
        <v>1405432600</v>
      </c>
      <c r="L710"/>
      <c r="M710" t="b">
        <v>0</v>
      </c>
      <c r="N710">
        <v>369</v>
      </c>
      <c r="O710" t="b">
        <v>0</v>
      </c>
      <c r="P710" t="s">
        <v>8273</v>
      </c>
      <c r="Q710" s="5">
        <f t="shared" si="40"/>
        <v>0.22092500000000001</v>
      </c>
      <c r="R710">
        <f t="shared" si="41"/>
        <v>0.16531165311653118</v>
      </c>
      <c r="S710" t="s">
        <v>8324</v>
      </c>
      <c r="T710" t="s">
        <v>8326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/>
      <c r="K711">
        <v>1415149159</v>
      </c>
      <c r="L711"/>
      <c r="M711" t="b">
        <v>0</v>
      </c>
      <c r="N711">
        <v>2</v>
      </c>
      <c r="O711" t="b">
        <v>0</v>
      </c>
      <c r="P711" t="s">
        <v>8273</v>
      </c>
      <c r="Q711" s="5">
        <f t="shared" si="40"/>
        <v>4.0666666666666663E-3</v>
      </c>
      <c r="R711">
        <f t="shared" si="41"/>
        <v>0</v>
      </c>
      <c r="S711" t="s">
        <v>8324</v>
      </c>
      <c r="T711" t="s">
        <v>8326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/>
      <c r="K712">
        <v>1405640302</v>
      </c>
      <c r="L712"/>
      <c r="M712" t="b">
        <v>0</v>
      </c>
      <c r="N712">
        <v>0</v>
      </c>
      <c r="O712" t="b">
        <v>0</v>
      </c>
      <c r="P712" t="s">
        <v>8273</v>
      </c>
      <c r="Q712" s="5">
        <f t="shared" si="40"/>
        <v>0</v>
      </c>
      <c r="R712" t="e">
        <f t="shared" si="41"/>
        <v>#DIV/0!</v>
      </c>
      <c r="S712" t="s">
        <v>8324</v>
      </c>
      <c r="T712" t="s">
        <v>8326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/>
      <c r="K713">
        <v>1478257268</v>
      </c>
      <c r="L713"/>
      <c r="M713" t="b">
        <v>0</v>
      </c>
      <c r="N713">
        <v>338</v>
      </c>
      <c r="O713" t="b">
        <v>0</v>
      </c>
      <c r="P713" t="s">
        <v>8273</v>
      </c>
      <c r="Q713" s="5">
        <f t="shared" si="40"/>
        <v>0.33790999999999999</v>
      </c>
      <c r="R713">
        <f t="shared" si="41"/>
        <v>0.31065088757396447</v>
      </c>
      <c r="S713" t="s">
        <v>8324</v>
      </c>
      <c r="T713" t="s">
        <v>8326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/>
      <c r="K714">
        <v>1452874832</v>
      </c>
      <c r="L714"/>
      <c r="M714" t="b">
        <v>0</v>
      </c>
      <c r="N714">
        <v>4</v>
      </c>
      <c r="O714" t="b">
        <v>0</v>
      </c>
      <c r="P714" t="s">
        <v>8273</v>
      </c>
      <c r="Q714" s="5">
        <f t="shared" si="40"/>
        <v>2.1649484536082476E-3</v>
      </c>
      <c r="R714">
        <f t="shared" si="41"/>
        <v>49.75</v>
      </c>
      <c r="S714" t="s">
        <v>8324</v>
      </c>
      <c r="T714" t="s">
        <v>8326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/>
      <c r="K715">
        <v>1462538532</v>
      </c>
      <c r="L715"/>
      <c r="M715" t="b">
        <v>0</v>
      </c>
      <c r="N715">
        <v>1</v>
      </c>
      <c r="O715" t="b">
        <v>0</v>
      </c>
      <c r="P715" t="s">
        <v>8273</v>
      </c>
      <c r="Q715" s="5">
        <f t="shared" si="40"/>
        <v>7.9600000000000001E-3</v>
      </c>
      <c r="R715">
        <f t="shared" si="41"/>
        <v>2249</v>
      </c>
      <c r="S715" t="s">
        <v>8324</v>
      </c>
      <c r="T715" t="s">
        <v>8326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/>
      <c r="K716">
        <v>1483124082</v>
      </c>
      <c r="L716"/>
      <c r="M716" t="b">
        <v>0</v>
      </c>
      <c r="N716">
        <v>28</v>
      </c>
      <c r="O716" t="b">
        <v>0</v>
      </c>
      <c r="P716" t="s">
        <v>8273</v>
      </c>
      <c r="Q716" s="5">
        <f t="shared" si="40"/>
        <v>0.14993333333333334</v>
      </c>
      <c r="R716">
        <f t="shared" si="41"/>
        <v>49.607142857142854</v>
      </c>
      <c r="S716" t="s">
        <v>8324</v>
      </c>
      <c r="T716" t="s">
        <v>8326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/>
      <c r="K717">
        <v>1443233440</v>
      </c>
      <c r="L717"/>
      <c r="M717" t="b">
        <v>0</v>
      </c>
      <c r="N717">
        <v>12</v>
      </c>
      <c r="O717" t="b">
        <v>0</v>
      </c>
      <c r="P717" t="s">
        <v>8273</v>
      </c>
      <c r="Q717" s="5">
        <f t="shared" si="40"/>
        <v>5.0509090909090906E-2</v>
      </c>
      <c r="R717">
        <f t="shared" si="41"/>
        <v>59.583333333333336</v>
      </c>
      <c r="S717" t="s">
        <v>8324</v>
      </c>
      <c r="T717" t="s">
        <v>8326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/>
      <c r="K718">
        <v>1414511307</v>
      </c>
      <c r="L718"/>
      <c r="M718" t="b">
        <v>0</v>
      </c>
      <c r="N718">
        <v>16</v>
      </c>
      <c r="O718" t="b">
        <v>0</v>
      </c>
      <c r="P718" t="s">
        <v>8273</v>
      </c>
      <c r="Q718" s="5">
        <f t="shared" si="40"/>
        <v>0.10214285714285715</v>
      </c>
      <c r="R718">
        <f t="shared" si="41"/>
        <v>19.0625</v>
      </c>
      <c r="S718" t="s">
        <v>8324</v>
      </c>
      <c r="T718" t="s">
        <v>8326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/>
      <c r="K719">
        <v>1407357002</v>
      </c>
      <c r="L719"/>
      <c r="M719" t="b">
        <v>0</v>
      </c>
      <c r="N719">
        <v>4</v>
      </c>
      <c r="O719" t="b">
        <v>0</v>
      </c>
      <c r="P719" t="s">
        <v>8273</v>
      </c>
      <c r="Q719" s="5">
        <f t="shared" si="40"/>
        <v>3.0500000000000002E-3</v>
      </c>
      <c r="R719">
        <f t="shared" si="41"/>
        <v>22.5</v>
      </c>
      <c r="S719" t="s">
        <v>8324</v>
      </c>
      <c r="T719" t="s">
        <v>8326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/>
      <c r="K720">
        <v>1484684247</v>
      </c>
      <c r="L720"/>
      <c r="M720" t="b">
        <v>0</v>
      </c>
      <c r="N720">
        <v>4</v>
      </c>
      <c r="O720" t="b">
        <v>0</v>
      </c>
      <c r="P720" t="s">
        <v>8273</v>
      </c>
      <c r="Q720" s="5">
        <f t="shared" si="40"/>
        <v>7.4999999999999997E-3</v>
      </c>
      <c r="R720">
        <f t="shared" si="41"/>
        <v>48.5</v>
      </c>
      <c r="S720" t="s">
        <v>8324</v>
      </c>
      <c r="T720" t="s">
        <v>8326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/>
      <c r="K721">
        <v>1454979476</v>
      </c>
      <c r="L721"/>
      <c r="M721" t="b">
        <v>0</v>
      </c>
      <c r="N721">
        <v>10</v>
      </c>
      <c r="O721" t="b">
        <v>0</v>
      </c>
      <c r="P721" t="s">
        <v>8273</v>
      </c>
      <c r="Q721" s="5">
        <f t="shared" si="40"/>
        <v>1.2933333333333333E-2</v>
      </c>
      <c r="R721">
        <f t="shared" si="41"/>
        <v>273.5</v>
      </c>
      <c r="S721" t="s">
        <v>8324</v>
      </c>
      <c r="T721" t="s">
        <v>8326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/>
      <c r="K722">
        <v>1325432091</v>
      </c>
      <c r="L722"/>
      <c r="M722" t="b">
        <v>0</v>
      </c>
      <c r="N722">
        <v>41</v>
      </c>
      <c r="O722" t="b">
        <v>1</v>
      </c>
      <c r="P722" t="s">
        <v>8274</v>
      </c>
      <c r="Q722" s="5">
        <f t="shared" si="40"/>
        <v>1.4394736842105262</v>
      </c>
      <c r="R722">
        <f t="shared" si="41"/>
        <v>244.21951219512195</v>
      </c>
      <c r="S722" t="s">
        <v>8327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/>
      <c r="K723">
        <v>1403012607</v>
      </c>
      <c r="L723"/>
      <c r="M723" t="b">
        <v>0</v>
      </c>
      <c r="N723">
        <v>119</v>
      </c>
      <c r="O723" t="b">
        <v>1</v>
      </c>
      <c r="P723" t="s">
        <v>8274</v>
      </c>
      <c r="Q723" s="5">
        <f t="shared" si="40"/>
        <v>1.2210975609756098</v>
      </c>
      <c r="R723">
        <f t="shared" si="41"/>
        <v>277.36134453781511</v>
      </c>
      <c r="S723" t="s">
        <v>8327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/>
      <c r="K724">
        <v>1331320778</v>
      </c>
      <c r="L724"/>
      <c r="M724" t="b">
        <v>0</v>
      </c>
      <c r="N724">
        <v>153</v>
      </c>
      <c r="O724" t="b">
        <v>1</v>
      </c>
      <c r="P724" t="s">
        <v>8274</v>
      </c>
      <c r="Q724" s="5">
        <f t="shared" si="40"/>
        <v>1.3202400000000001</v>
      </c>
      <c r="R724">
        <f t="shared" si="41"/>
        <v>35.745098039215684</v>
      </c>
      <c r="S724" t="s">
        <v>8327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/>
      <c r="K725">
        <v>1435606549</v>
      </c>
      <c r="L725"/>
      <c r="M725" t="b">
        <v>0</v>
      </c>
      <c r="N725">
        <v>100</v>
      </c>
      <c r="O725" t="b">
        <v>1</v>
      </c>
      <c r="P725" t="s">
        <v>8274</v>
      </c>
      <c r="Q725" s="5">
        <f t="shared" si="40"/>
        <v>1.0938000000000001</v>
      </c>
      <c r="R725">
        <f t="shared" si="41"/>
        <v>73.830100000000002</v>
      </c>
      <c r="S725" t="s">
        <v>8327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/>
      <c r="K726">
        <v>1306855163</v>
      </c>
      <c r="L726"/>
      <c r="M726" t="b">
        <v>0</v>
      </c>
      <c r="N726">
        <v>143</v>
      </c>
      <c r="O726" t="b">
        <v>1</v>
      </c>
      <c r="P726" t="s">
        <v>8274</v>
      </c>
      <c r="Q726" s="5">
        <f t="shared" si="40"/>
        <v>1.0547157142857144</v>
      </c>
      <c r="R726">
        <f t="shared" si="41"/>
        <v>140.34965034965035</v>
      </c>
      <c r="S726" t="s">
        <v>8327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/>
      <c r="K727">
        <v>1447426912</v>
      </c>
      <c r="L727"/>
      <c r="M727" t="b">
        <v>0</v>
      </c>
      <c r="N727">
        <v>140</v>
      </c>
      <c r="O727" t="b">
        <v>1</v>
      </c>
      <c r="P727" t="s">
        <v>8274</v>
      </c>
      <c r="Q727" s="5">
        <f t="shared" si="40"/>
        <v>1.0035000000000001</v>
      </c>
      <c r="R727">
        <f t="shared" si="41"/>
        <v>18.107142857142858</v>
      </c>
      <c r="S727" t="s">
        <v>8327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/>
      <c r="K728">
        <v>1363136487</v>
      </c>
      <c r="L728"/>
      <c r="M728" t="b">
        <v>0</v>
      </c>
      <c r="N728">
        <v>35</v>
      </c>
      <c r="O728" t="b">
        <v>1</v>
      </c>
      <c r="P728" t="s">
        <v>8274</v>
      </c>
      <c r="Q728" s="5">
        <f t="shared" si="40"/>
        <v>1.014</v>
      </c>
      <c r="R728">
        <f t="shared" si="41"/>
        <v>155.51428571428571</v>
      </c>
      <c r="S728" t="s">
        <v>8327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/>
      <c r="K729">
        <v>1354580949</v>
      </c>
      <c r="L729"/>
      <c r="M729" t="b">
        <v>0</v>
      </c>
      <c r="N729">
        <v>149</v>
      </c>
      <c r="O729" t="b">
        <v>1</v>
      </c>
      <c r="P729" t="s">
        <v>8274</v>
      </c>
      <c r="Q729" s="5">
        <f t="shared" si="40"/>
        <v>1.5551428571428572</v>
      </c>
      <c r="R729">
        <f t="shared" si="41"/>
        <v>53.137248322147649</v>
      </c>
      <c r="S729" t="s">
        <v>8327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/>
      <c r="K730">
        <v>1310069157</v>
      </c>
      <c r="L730"/>
      <c r="M730" t="b">
        <v>0</v>
      </c>
      <c r="N730">
        <v>130</v>
      </c>
      <c r="O730" t="b">
        <v>1</v>
      </c>
      <c r="P730" t="s">
        <v>8274</v>
      </c>
      <c r="Q730" s="5">
        <f t="shared" si="40"/>
        <v>1.05566</v>
      </c>
      <c r="R730">
        <f t="shared" si="41"/>
        <v>40.200000000000003</v>
      </c>
      <c r="S730" t="s">
        <v>8327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/>
      <c r="K731">
        <v>1342844861</v>
      </c>
      <c r="L731"/>
      <c r="M731" t="b">
        <v>0</v>
      </c>
      <c r="N731">
        <v>120</v>
      </c>
      <c r="O731" t="b">
        <v>1</v>
      </c>
      <c r="P731" t="s">
        <v>8274</v>
      </c>
      <c r="Q731" s="5">
        <f t="shared" si="40"/>
        <v>1.3065</v>
      </c>
      <c r="R731">
        <f t="shared" si="41"/>
        <v>220.31666666666666</v>
      </c>
      <c r="S731" t="s">
        <v>8327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/>
      <c r="K732">
        <v>1320688391</v>
      </c>
      <c r="L732"/>
      <c r="M732" t="b">
        <v>0</v>
      </c>
      <c r="N732">
        <v>265</v>
      </c>
      <c r="O732" t="b">
        <v>1</v>
      </c>
      <c r="P732" t="s">
        <v>8274</v>
      </c>
      <c r="Q732" s="5">
        <f t="shared" si="40"/>
        <v>1.3219000000000001</v>
      </c>
      <c r="R732">
        <f t="shared" si="41"/>
        <v>23.773584905660378</v>
      </c>
      <c r="S732" t="s">
        <v>8327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/>
      <c r="K733">
        <v>1322852747</v>
      </c>
      <c r="L733"/>
      <c r="M733" t="b">
        <v>0</v>
      </c>
      <c r="N733">
        <v>71</v>
      </c>
      <c r="O733" t="b">
        <v>1</v>
      </c>
      <c r="P733" t="s">
        <v>8274</v>
      </c>
      <c r="Q733" s="5">
        <f t="shared" si="40"/>
        <v>1.26</v>
      </c>
      <c r="R733">
        <f t="shared" si="41"/>
        <v>0.90140845070422537</v>
      </c>
      <c r="S733" t="s">
        <v>8327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/>
      <c r="K734">
        <v>1375265461</v>
      </c>
      <c r="L734"/>
      <c r="M734" t="b">
        <v>0</v>
      </c>
      <c r="N734">
        <v>13</v>
      </c>
      <c r="O734" t="b">
        <v>1</v>
      </c>
      <c r="P734" t="s">
        <v>8274</v>
      </c>
      <c r="Q734" s="5">
        <f t="shared" si="40"/>
        <v>1.6</v>
      </c>
      <c r="R734">
        <f t="shared" si="41"/>
        <v>231.69230769230768</v>
      </c>
      <c r="S734" t="s">
        <v>8327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/>
      <c r="K735">
        <v>1384941892</v>
      </c>
      <c r="L735"/>
      <c r="M735" t="b">
        <v>0</v>
      </c>
      <c r="N735">
        <v>169</v>
      </c>
      <c r="O735" t="b">
        <v>1</v>
      </c>
      <c r="P735" t="s">
        <v>8274</v>
      </c>
      <c r="Q735" s="5">
        <f t="shared" si="40"/>
        <v>1.2048000000000001</v>
      </c>
      <c r="R735">
        <f t="shared" si="41"/>
        <v>63.136094674556212</v>
      </c>
      <c r="S735" t="s">
        <v>8327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/>
      <c r="K736">
        <v>1428465420</v>
      </c>
      <c r="L736"/>
      <c r="M736" t="b">
        <v>0</v>
      </c>
      <c r="N736">
        <v>57</v>
      </c>
      <c r="O736" t="b">
        <v>1</v>
      </c>
      <c r="P736" t="s">
        <v>8274</v>
      </c>
      <c r="Q736" s="5">
        <f t="shared" si="40"/>
        <v>1.2552941176470589</v>
      </c>
      <c r="R736">
        <f t="shared" si="41"/>
        <v>943.35087719298247</v>
      </c>
      <c r="S736" t="s">
        <v>8327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/>
      <c r="K737">
        <v>1414975346</v>
      </c>
      <c r="L737"/>
      <c r="M737" t="b">
        <v>0</v>
      </c>
      <c r="N737">
        <v>229</v>
      </c>
      <c r="O737" t="b">
        <v>1</v>
      </c>
      <c r="P737" t="s">
        <v>8274</v>
      </c>
      <c r="Q737" s="5">
        <f t="shared" si="40"/>
        <v>1.1440638297872341</v>
      </c>
      <c r="R737">
        <f t="shared" si="41"/>
        <v>49.541484716157207</v>
      </c>
      <c r="S737" t="s">
        <v>8327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/>
      <c r="K738">
        <v>1383327440</v>
      </c>
      <c r="L738"/>
      <c r="M738" t="b">
        <v>0</v>
      </c>
      <c r="N738">
        <v>108</v>
      </c>
      <c r="O738" t="b">
        <v>1</v>
      </c>
      <c r="P738" t="s">
        <v>8274</v>
      </c>
      <c r="Q738" s="5">
        <f t="shared" si="40"/>
        <v>3.151388888888889</v>
      </c>
      <c r="R738">
        <f t="shared" si="41"/>
        <v>56.666666666666664</v>
      </c>
      <c r="S738" t="s">
        <v>8327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/>
      <c r="K739">
        <v>1390890987</v>
      </c>
      <c r="L739"/>
      <c r="M739" t="b">
        <v>0</v>
      </c>
      <c r="N739">
        <v>108</v>
      </c>
      <c r="O739" t="b">
        <v>1</v>
      </c>
      <c r="P739" t="s">
        <v>8274</v>
      </c>
      <c r="Q739" s="5">
        <f t="shared" si="40"/>
        <v>1.224</v>
      </c>
      <c r="R739">
        <f t="shared" si="41"/>
        <v>14.824074074074074</v>
      </c>
      <c r="S739" t="s">
        <v>8327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/>
      <c r="K740">
        <v>1414765794</v>
      </c>
      <c r="L740"/>
      <c r="M740" t="b">
        <v>0</v>
      </c>
      <c r="N740">
        <v>41</v>
      </c>
      <c r="O740" t="b">
        <v>1</v>
      </c>
      <c r="P740" t="s">
        <v>8274</v>
      </c>
      <c r="Q740" s="5">
        <f t="shared" si="40"/>
        <v>1.0673333333333332</v>
      </c>
      <c r="R740">
        <f t="shared" si="41"/>
        <v>231.70731707317074</v>
      </c>
      <c r="S740" t="s">
        <v>8327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/>
      <c r="K741">
        <v>1404907429</v>
      </c>
      <c r="L741"/>
      <c r="M741" t="b">
        <v>0</v>
      </c>
      <c r="N741">
        <v>139</v>
      </c>
      <c r="O741" t="b">
        <v>1</v>
      </c>
      <c r="P741" t="s">
        <v>8274</v>
      </c>
      <c r="Q741" s="5">
        <f t="shared" si="40"/>
        <v>1.5833333333333333</v>
      </c>
      <c r="R741">
        <f t="shared" si="41"/>
        <v>23.179856115107913</v>
      </c>
      <c r="S741" t="s">
        <v>8327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/>
      <c r="K742">
        <v>1433647882</v>
      </c>
      <c r="L742"/>
      <c r="M742" t="b">
        <v>0</v>
      </c>
      <c r="N742">
        <v>19</v>
      </c>
      <c r="O742" t="b">
        <v>1</v>
      </c>
      <c r="P742" t="s">
        <v>8274</v>
      </c>
      <c r="Q742" s="5">
        <f t="shared" si="40"/>
        <v>1.0740000000000001</v>
      </c>
      <c r="R742">
        <f t="shared" si="41"/>
        <v>699.67368421052629</v>
      </c>
      <c r="S742" t="s">
        <v>8327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/>
      <c r="K743">
        <v>1367940806</v>
      </c>
      <c r="L743"/>
      <c r="M743" t="b">
        <v>0</v>
      </c>
      <c r="N743">
        <v>94</v>
      </c>
      <c r="O743" t="b">
        <v>1</v>
      </c>
      <c r="P743" t="s">
        <v>8274</v>
      </c>
      <c r="Q743" s="5">
        <f t="shared" si="40"/>
        <v>1.0226</v>
      </c>
      <c r="R743">
        <f t="shared" si="41"/>
        <v>16.48936170212766</v>
      </c>
      <c r="S743" t="s">
        <v>8327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/>
      <c r="K744">
        <v>1392847312</v>
      </c>
      <c r="L744"/>
      <c r="M744" t="b">
        <v>0</v>
      </c>
      <c r="N744">
        <v>23</v>
      </c>
      <c r="O744" t="b">
        <v>1</v>
      </c>
      <c r="P744" t="s">
        <v>8274</v>
      </c>
      <c r="Q744" s="5">
        <f t="shared" si="40"/>
        <v>1.1071428571428572</v>
      </c>
      <c r="R744">
        <f t="shared" si="41"/>
        <v>35.391304347826086</v>
      </c>
      <c r="S744" t="s">
        <v>8327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/>
      <c r="K745">
        <v>1332435685</v>
      </c>
      <c r="L745"/>
      <c r="M745" t="b">
        <v>0</v>
      </c>
      <c r="N745">
        <v>15</v>
      </c>
      <c r="O745" t="b">
        <v>1</v>
      </c>
      <c r="P745" t="s">
        <v>8274</v>
      </c>
      <c r="Q745" s="5">
        <f t="shared" si="40"/>
        <v>1.48</v>
      </c>
      <c r="R745">
        <f t="shared" si="41"/>
        <v>341.06666666666666</v>
      </c>
      <c r="S745" t="s">
        <v>8327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/>
      <c r="K746">
        <v>1352847503</v>
      </c>
      <c r="L746"/>
      <c r="M746" t="b">
        <v>0</v>
      </c>
      <c r="N746">
        <v>62</v>
      </c>
      <c r="O746" t="b">
        <v>1</v>
      </c>
      <c r="P746" t="s">
        <v>8274</v>
      </c>
      <c r="Q746" s="5">
        <f t="shared" si="40"/>
        <v>1.0232000000000001</v>
      </c>
      <c r="R746">
        <f t="shared" si="41"/>
        <v>64.129032258064512</v>
      </c>
      <c r="S746" t="s">
        <v>8327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/>
      <c r="K747">
        <v>1364996645</v>
      </c>
      <c r="L747"/>
      <c r="M747" t="b">
        <v>0</v>
      </c>
      <c r="N747">
        <v>74</v>
      </c>
      <c r="O747" t="b">
        <v>1</v>
      </c>
      <c r="P747" t="s">
        <v>8274</v>
      </c>
      <c r="Q747" s="5">
        <f t="shared" si="40"/>
        <v>1.7909909909909909</v>
      </c>
      <c r="R747">
        <f t="shared" si="41"/>
        <v>44.837837837837839</v>
      </c>
      <c r="S747" t="s">
        <v>8327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/>
      <c r="K748">
        <v>1346806909</v>
      </c>
      <c r="L748"/>
      <c r="M748" t="b">
        <v>0</v>
      </c>
      <c r="N748">
        <v>97</v>
      </c>
      <c r="O748" t="b">
        <v>1</v>
      </c>
      <c r="P748" t="s">
        <v>8274</v>
      </c>
      <c r="Q748" s="5">
        <f t="shared" si="40"/>
        <v>1.1108135252761968</v>
      </c>
      <c r="R748">
        <f t="shared" si="41"/>
        <v>72.19587628865979</v>
      </c>
      <c r="S748" t="s">
        <v>8327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/>
      <c r="K749">
        <v>1418649019</v>
      </c>
      <c r="L749"/>
      <c r="M749" t="b">
        <v>0</v>
      </c>
      <c r="N749">
        <v>55</v>
      </c>
      <c r="O749" t="b">
        <v>1</v>
      </c>
      <c r="P749" t="s">
        <v>8274</v>
      </c>
      <c r="Q749" s="5">
        <f t="shared" si="40"/>
        <v>1.0004285714285714</v>
      </c>
      <c r="R749">
        <f t="shared" si="41"/>
        <v>36.454545454545453</v>
      </c>
      <c r="S749" t="s">
        <v>8327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/>
      <c r="K750">
        <v>1405109966</v>
      </c>
      <c r="L750"/>
      <c r="M750" t="b">
        <v>0</v>
      </c>
      <c r="N750">
        <v>44</v>
      </c>
      <c r="O750" t="b">
        <v>1</v>
      </c>
      <c r="P750" t="s">
        <v>8274</v>
      </c>
      <c r="Q750" s="5">
        <f t="shared" si="40"/>
        <v>1.0024999999999999</v>
      </c>
      <c r="R750">
        <f t="shared" si="41"/>
        <v>239.90909090909091</v>
      </c>
      <c r="S750" t="s">
        <v>8327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/>
      <c r="K751">
        <v>1483050930</v>
      </c>
      <c r="L751"/>
      <c r="M751" t="b">
        <v>0</v>
      </c>
      <c r="N751">
        <v>110</v>
      </c>
      <c r="O751" t="b">
        <v>1</v>
      </c>
      <c r="P751" t="s">
        <v>8274</v>
      </c>
      <c r="Q751" s="5">
        <f t="shared" si="40"/>
        <v>1.0556000000000001</v>
      </c>
      <c r="R751">
        <f t="shared" si="41"/>
        <v>41.445454545454545</v>
      </c>
      <c r="S751" t="s">
        <v>8327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/>
      <c r="K752">
        <v>1359147872</v>
      </c>
      <c r="L752"/>
      <c r="M752" t="b">
        <v>0</v>
      </c>
      <c r="N752">
        <v>59</v>
      </c>
      <c r="O752" t="b">
        <v>1</v>
      </c>
      <c r="P752" t="s">
        <v>8274</v>
      </c>
      <c r="Q752" s="5">
        <f t="shared" si="40"/>
        <v>1.0258775877587758</v>
      </c>
      <c r="R752">
        <f t="shared" si="41"/>
        <v>60.254237288135592</v>
      </c>
      <c r="S752" t="s">
        <v>8327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/>
      <c r="K753">
        <v>1308496075</v>
      </c>
      <c r="L753"/>
      <c r="M753" t="b">
        <v>0</v>
      </c>
      <c r="N753">
        <v>62</v>
      </c>
      <c r="O753" t="b">
        <v>1</v>
      </c>
      <c r="P753" t="s">
        <v>8274</v>
      </c>
      <c r="Q753" s="5">
        <f t="shared" si="40"/>
        <v>1.1850000000000001</v>
      </c>
      <c r="R753">
        <f t="shared" si="41"/>
        <v>90.08064516129032</v>
      </c>
      <c r="S753" t="s">
        <v>8327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/>
      <c r="K754">
        <v>1474884417</v>
      </c>
      <c r="L754"/>
      <c r="M754" t="b">
        <v>0</v>
      </c>
      <c r="N754">
        <v>105</v>
      </c>
      <c r="O754" t="b">
        <v>1</v>
      </c>
      <c r="P754" t="s">
        <v>8274</v>
      </c>
      <c r="Q754" s="5">
        <f t="shared" si="40"/>
        <v>1.117</v>
      </c>
      <c r="R754">
        <f t="shared" si="41"/>
        <v>121.9047619047619</v>
      </c>
      <c r="S754" t="s">
        <v>8327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/>
      <c r="K755">
        <v>1421330991</v>
      </c>
      <c r="L755"/>
      <c r="M755" t="b">
        <v>0</v>
      </c>
      <c r="N755">
        <v>26</v>
      </c>
      <c r="O755" t="b">
        <v>1</v>
      </c>
      <c r="P755" t="s">
        <v>8274</v>
      </c>
      <c r="Q755" s="5">
        <f t="shared" si="40"/>
        <v>1.28</v>
      </c>
      <c r="R755">
        <f t="shared" si="41"/>
        <v>79.807692307692307</v>
      </c>
      <c r="S755" t="s">
        <v>8327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/>
      <c r="K756">
        <v>1354816721</v>
      </c>
      <c r="L756"/>
      <c r="M756" t="b">
        <v>0</v>
      </c>
      <c r="N756">
        <v>49</v>
      </c>
      <c r="O756" t="b">
        <v>1</v>
      </c>
      <c r="P756" t="s">
        <v>8274</v>
      </c>
      <c r="Q756" s="5">
        <f t="shared" si="40"/>
        <v>1.0375000000000001</v>
      </c>
      <c r="R756">
        <f t="shared" si="41"/>
        <v>51.993673469387758</v>
      </c>
      <c r="S756" t="s">
        <v>8327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/>
      <c r="K757">
        <v>1366381877</v>
      </c>
      <c r="L757"/>
      <c r="M757" t="b">
        <v>0</v>
      </c>
      <c r="N757">
        <v>68</v>
      </c>
      <c r="O757" t="b">
        <v>1</v>
      </c>
      <c r="P757" t="s">
        <v>8274</v>
      </c>
      <c r="Q757" s="5">
        <f t="shared" si="40"/>
        <v>1.0190760000000001</v>
      </c>
      <c r="R757">
        <f t="shared" si="41"/>
        <v>12.117647058823529</v>
      </c>
      <c r="S757" t="s">
        <v>8327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/>
      <c r="K758">
        <v>1297880659</v>
      </c>
      <c r="L758"/>
      <c r="M758" t="b">
        <v>0</v>
      </c>
      <c r="N758">
        <v>22</v>
      </c>
      <c r="O758" t="b">
        <v>1</v>
      </c>
      <c r="P758" t="s">
        <v>8274</v>
      </c>
      <c r="Q758" s="5">
        <f t="shared" si="40"/>
        <v>1.177142857142857</v>
      </c>
      <c r="R758">
        <f t="shared" si="41"/>
        <v>27.045454545454547</v>
      </c>
      <c r="S758" t="s">
        <v>8327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/>
      <c r="K759">
        <v>1353547114</v>
      </c>
      <c r="L759"/>
      <c r="M759" t="b">
        <v>0</v>
      </c>
      <c r="N759">
        <v>18</v>
      </c>
      <c r="O759" t="b">
        <v>1</v>
      </c>
      <c r="P759" t="s">
        <v>8274</v>
      </c>
      <c r="Q759" s="5">
        <f t="shared" si="40"/>
        <v>2.38</v>
      </c>
      <c r="R759">
        <f t="shared" si="41"/>
        <v>141.66666666666666</v>
      </c>
      <c r="S759" t="s">
        <v>8327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/>
      <c r="K760">
        <v>1283976268</v>
      </c>
      <c r="L760"/>
      <c r="M760" t="b">
        <v>0</v>
      </c>
      <c r="N760">
        <v>19</v>
      </c>
      <c r="O760" t="b">
        <v>1</v>
      </c>
      <c r="P760" t="s">
        <v>8274</v>
      </c>
      <c r="Q760" s="5">
        <f t="shared" si="40"/>
        <v>1.02</v>
      </c>
      <c r="R760">
        <f t="shared" si="41"/>
        <v>268.21052631578948</v>
      </c>
      <c r="S760" t="s">
        <v>8327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/>
      <c r="K761">
        <v>1401436539</v>
      </c>
      <c r="L761"/>
      <c r="M761" t="b">
        <v>0</v>
      </c>
      <c r="N761">
        <v>99</v>
      </c>
      <c r="O761" t="b">
        <v>1</v>
      </c>
      <c r="P761" t="s">
        <v>8274</v>
      </c>
      <c r="Q761" s="5">
        <f t="shared" si="40"/>
        <v>1.0192000000000001</v>
      </c>
      <c r="R761">
        <f t="shared" si="41"/>
        <v>0</v>
      </c>
      <c r="S761" t="s">
        <v>8327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/>
      <c r="K762">
        <v>1477592413</v>
      </c>
      <c r="L762"/>
      <c r="M762" t="b">
        <v>0</v>
      </c>
      <c r="N762">
        <v>0</v>
      </c>
      <c r="O762" t="b">
        <v>0</v>
      </c>
      <c r="P762" t="s">
        <v>8275</v>
      </c>
      <c r="Q762" s="5">
        <f t="shared" si="40"/>
        <v>0</v>
      </c>
      <c r="R762" t="e">
        <f t="shared" si="41"/>
        <v>#DIV/0!</v>
      </c>
      <c r="S762" t="s">
        <v>8327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/>
      <c r="K763">
        <v>1388772126</v>
      </c>
      <c r="L763"/>
      <c r="M763" t="b">
        <v>0</v>
      </c>
      <c r="N763">
        <v>6</v>
      </c>
      <c r="O763" t="b">
        <v>0</v>
      </c>
      <c r="P763" t="s">
        <v>8275</v>
      </c>
      <c r="Q763" s="5">
        <f t="shared" si="40"/>
        <v>4.7E-2</v>
      </c>
      <c r="R763">
        <f t="shared" si="41"/>
        <v>0</v>
      </c>
      <c r="S763" t="s">
        <v>8327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/>
      <c r="K764">
        <v>1479328570</v>
      </c>
      <c r="L764"/>
      <c r="M764" t="b">
        <v>0</v>
      </c>
      <c r="N764">
        <v>0</v>
      </c>
      <c r="O764" t="b">
        <v>0</v>
      </c>
      <c r="P764" t="s">
        <v>8275</v>
      </c>
      <c r="Q764" s="5">
        <f t="shared" si="40"/>
        <v>0</v>
      </c>
      <c r="R764" t="e">
        <f t="shared" si="41"/>
        <v>#DIV/0!</v>
      </c>
      <c r="S764" t="s">
        <v>8327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/>
      <c r="K765">
        <v>1373971408</v>
      </c>
      <c r="L765"/>
      <c r="M765" t="b">
        <v>0</v>
      </c>
      <c r="N765">
        <v>1</v>
      </c>
      <c r="O765" t="b">
        <v>0</v>
      </c>
      <c r="P765" t="s">
        <v>8275</v>
      </c>
      <c r="Q765" s="5">
        <f t="shared" si="40"/>
        <v>1.1655011655011655E-3</v>
      </c>
      <c r="R765">
        <f t="shared" si="41"/>
        <v>0</v>
      </c>
      <c r="S765" t="s">
        <v>8327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/>
      <c r="K766">
        <v>1439266161</v>
      </c>
      <c r="L766"/>
      <c r="M766" t="b">
        <v>0</v>
      </c>
      <c r="N766">
        <v>0</v>
      </c>
      <c r="O766" t="b">
        <v>0</v>
      </c>
      <c r="P766" t="s">
        <v>8275</v>
      </c>
      <c r="Q766" s="5">
        <f t="shared" si="40"/>
        <v>0</v>
      </c>
      <c r="R766" t="e">
        <f t="shared" si="41"/>
        <v>#DIV/0!</v>
      </c>
      <c r="S766" t="s">
        <v>8327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/>
      <c r="K767">
        <v>1411131684</v>
      </c>
      <c r="L767"/>
      <c r="M767" t="b">
        <v>0</v>
      </c>
      <c r="N767">
        <v>44</v>
      </c>
      <c r="O767" t="b">
        <v>0</v>
      </c>
      <c r="P767" t="s">
        <v>8275</v>
      </c>
      <c r="Q767" s="5">
        <f t="shared" si="40"/>
        <v>0.36014285714285715</v>
      </c>
      <c r="R767">
        <f t="shared" si="41"/>
        <v>0</v>
      </c>
      <c r="S767" t="s">
        <v>8327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/>
      <c r="K768">
        <v>1421520483</v>
      </c>
      <c r="L768"/>
      <c r="M768" t="b">
        <v>0</v>
      </c>
      <c r="N768">
        <v>0</v>
      </c>
      <c r="O768" t="b">
        <v>0</v>
      </c>
      <c r="P768" t="s">
        <v>8275</v>
      </c>
      <c r="Q768" s="5">
        <f t="shared" si="40"/>
        <v>0</v>
      </c>
      <c r="R768" t="e">
        <f t="shared" si="41"/>
        <v>#DIV/0!</v>
      </c>
      <c r="S768" t="s">
        <v>8327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/>
      <c r="K769">
        <v>1429586810</v>
      </c>
      <c r="L769"/>
      <c r="M769" t="b">
        <v>0</v>
      </c>
      <c r="N769">
        <v>3</v>
      </c>
      <c r="O769" t="b">
        <v>0</v>
      </c>
      <c r="P769" t="s">
        <v>8275</v>
      </c>
      <c r="Q769" s="5">
        <f t="shared" si="40"/>
        <v>3.5400000000000001E-2</v>
      </c>
      <c r="R769">
        <f t="shared" si="41"/>
        <v>0</v>
      </c>
      <c r="S769" t="s">
        <v>8327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/>
      <c r="K770">
        <v>1384577890</v>
      </c>
      <c r="L770"/>
      <c r="M770" t="b">
        <v>0</v>
      </c>
      <c r="N770">
        <v>0</v>
      </c>
      <c r="O770" t="b">
        <v>0</v>
      </c>
      <c r="P770" t="s">
        <v>8275</v>
      </c>
      <c r="Q770" s="5">
        <f t="shared" si="40"/>
        <v>0</v>
      </c>
      <c r="R770" t="e">
        <f t="shared" si="41"/>
        <v>#DIV/0!</v>
      </c>
      <c r="S770" t="s">
        <v>8327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/>
      <c r="K771">
        <v>1385510094</v>
      </c>
      <c r="L771"/>
      <c r="M771" t="b">
        <v>0</v>
      </c>
      <c r="N771">
        <v>52</v>
      </c>
      <c r="O771" t="b">
        <v>0</v>
      </c>
      <c r="P771" t="s">
        <v>8275</v>
      </c>
      <c r="Q771" s="5">
        <f t="shared" ref="Q771:Q834" si="42">E771/D771</f>
        <v>0.41399999999999998</v>
      </c>
      <c r="R771">
        <f t="shared" ref="R771:R834" si="43">E772/N771</f>
        <v>0</v>
      </c>
      <c r="S771" t="s">
        <v>8327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/>
      <c r="K772">
        <v>1358294369</v>
      </c>
      <c r="L772"/>
      <c r="M772" t="b">
        <v>0</v>
      </c>
      <c r="N772">
        <v>0</v>
      </c>
      <c r="O772" t="b">
        <v>0</v>
      </c>
      <c r="P772" t="s">
        <v>8275</v>
      </c>
      <c r="Q772" s="5">
        <f t="shared" si="42"/>
        <v>0</v>
      </c>
      <c r="R772" t="e">
        <f t="shared" si="43"/>
        <v>#DIV/0!</v>
      </c>
      <c r="S772" t="s">
        <v>8327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/>
      <c r="K773">
        <v>1449863202</v>
      </c>
      <c r="L773"/>
      <c r="M773" t="b">
        <v>0</v>
      </c>
      <c r="N773">
        <v>1</v>
      </c>
      <c r="O773" t="b">
        <v>0</v>
      </c>
      <c r="P773" t="s">
        <v>8275</v>
      </c>
      <c r="Q773" s="5">
        <f t="shared" si="42"/>
        <v>2.631578947368421E-4</v>
      </c>
      <c r="R773">
        <f t="shared" si="43"/>
        <v>50</v>
      </c>
      <c r="S773" t="s">
        <v>8327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/>
      <c r="K774">
        <v>1252718519</v>
      </c>
      <c r="L774"/>
      <c r="M774" t="b">
        <v>0</v>
      </c>
      <c r="N774">
        <v>1</v>
      </c>
      <c r="O774" t="b">
        <v>0</v>
      </c>
      <c r="P774" t="s">
        <v>8275</v>
      </c>
      <c r="Q774" s="5">
        <f t="shared" si="42"/>
        <v>3.3333333333333333E-2</v>
      </c>
      <c r="R774">
        <f t="shared" si="43"/>
        <v>32</v>
      </c>
      <c r="S774" t="s">
        <v>8327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/>
      <c r="K775">
        <v>1428341985</v>
      </c>
      <c r="L775"/>
      <c r="M775" t="b">
        <v>0</v>
      </c>
      <c r="N775">
        <v>2</v>
      </c>
      <c r="O775" t="b">
        <v>0</v>
      </c>
      <c r="P775" t="s">
        <v>8275</v>
      </c>
      <c r="Q775" s="5">
        <f t="shared" si="42"/>
        <v>8.5129023676509714E-3</v>
      </c>
      <c r="R775">
        <f t="shared" si="43"/>
        <v>175.5</v>
      </c>
      <c r="S775" t="s">
        <v>8327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/>
      <c r="K776">
        <v>1390589018</v>
      </c>
      <c r="L776"/>
      <c r="M776" t="b">
        <v>0</v>
      </c>
      <c r="N776">
        <v>9</v>
      </c>
      <c r="O776" t="b">
        <v>0</v>
      </c>
      <c r="P776" t="s">
        <v>8275</v>
      </c>
      <c r="Q776" s="5">
        <f t="shared" si="42"/>
        <v>0.70199999999999996</v>
      </c>
      <c r="R776">
        <f t="shared" si="43"/>
        <v>18.888888888888889</v>
      </c>
      <c r="S776" t="s">
        <v>8327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/>
      <c r="K777">
        <v>1321406795</v>
      </c>
      <c r="L777"/>
      <c r="M777" t="b">
        <v>0</v>
      </c>
      <c r="N777">
        <v>5</v>
      </c>
      <c r="O777" t="b">
        <v>0</v>
      </c>
      <c r="P777" t="s">
        <v>8275</v>
      </c>
      <c r="Q777" s="5">
        <f t="shared" si="42"/>
        <v>1.7000000000000001E-2</v>
      </c>
      <c r="R777">
        <f t="shared" si="43"/>
        <v>719.6</v>
      </c>
      <c r="S777" t="s">
        <v>8327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/>
      <c r="K778">
        <v>1441297645</v>
      </c>
      <c r="L778"/>
      <c r="M778" t="b">
        <v>0</v>
      </c>
      <c r="N778">
        <v>57</v>
      </c>
      <c r="O778" t="b">
        <v>0</v>
      </c>
      <c r="P778" t="s">
        <v>8275</v>
      </c>
      <c r="Q778" s="5">
        <f t="shared" si="42"/>
        <v>0.51400000000000001</v>
      </c>
      <c r="R778">
        <f t="shared" si="43"/>
        <v>0.36842105263157893</v>
      </c>
      <c r="S778" t="s">
        <v>8327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/>
      <c r="K779">
        <v>1372721577</v>
      </c>
      <c r="L779"/>
      <c r="M779" t="b">
        <v>0</v>
      </c>
      <c r="N779">
        <v>3</v>
      </c>
      <c r="O779" t="b">
        <v>0</v>
      </c>
      <c r="P779" t="s">
        <v>8275</v>
      </c>
      <c r="Q779" s="5">
        <f t="shared" si="42"/>
        <v>7.0000000000000001E-3</v>
      </c>
      <c r="R779">
        <f t="shared" si="43"/>
        <v>0.66666666666666663</v>
      </c>
      <c r="S779" t="s">
        <v>8327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/>
      <c r="K780">
        <v>1396284680</v>
      </c>
      <c r="L780"/>
      <c r="M780" t="b">
        <v>0</v>
      </c>
      <c r="N780">
        <v>1</v>
      </c>
      <c r="O780" t="b">
        <v>0</v>
      </c>
      <c r="P780" t="s">
        <v>8275</v>
      </c>
      <c r="Q780" s="5">
        <f t="shared" si="42"/>
        <v>4.0000000000000001E-3</v>
      </c>
      <c r="R780">
        <f t="shared" si="43"/>
        <v>400</v>
      </c>
      <c r="S780" t="s">
        <v>8327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/>
      <c r="K781">
        <v>1284567905</v>
      </c>
      <c r="L781"/>
      <c r="M781" t="b">
        <v>0</v>
      </c>
      <c r="N781">
        <v>6</v>
      </c>
      <c r="O781" t="b">
        <v>0</v>
      </c>
      <c r="P781" t="s">
        <v>8275</v>
      </c>
      <c r="Q781" s="5">
        <f t="shared" si="42"/>
        <v>2.6666666666666668E-2</v>
      </c>
      <c r="R781">
        <f t="shared" si="43"/>
        <v>173.33333333333334</v>
      </c>
      <c r="S781" t="s">
        <v>8327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/>
      <c r="K782">
        <v>1301847025</v>
      </c>
      <c r="L782"/>
      <c r="M782" t="b">
        <v>0</v>
      </c>
      <c r="N782">
        <v>27</v>
      </c>
      <c r="O782" t="b">
        <v>1</v>
      </c>
      <c r="P782" t="s">
        <v>8276</v>
      </c>
      <c r="Q782" s="5">
        <f t="shared" si="42"/>
        <v>1.04</v>
      </c>
      <c r="R782">
        <f t="shared" si="43"/>
        <v>39.452962962962964</v>
      </c>
      <c r="S782" t="s">
        <v>8330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/>
      <c r="K783">
        <v>1368057674</v>
      </c>
      <c r="L783"/>
      <c r="M783" t="b">
        <v>0</v>
      </c>
      <c r="N783">
        <v>25</v>
      </c>
      <c r="O783" t="b">
        <v>1</v>
      </c>
      <c r="P783" t="s">
        <v>8276</v>
      </c>
      <c r="Q783" s="5">
        <f t="shared" si="42"/>
        <v>1.3315375</v>
      </c>
      <c r="R783">
        <f t="shared" si="43"/>
        <v>28</v>
      </c>
      <c r="S783" t="s">
        <v>8330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/>
      <c r="K784">
        <v>1343326302</v>
      </c>
      <c r="L784"/>
      <c r="M784" t="b">
        <v>0</v>
      </c>
      <c r="N784">
        <v>14</v>
      </c>
      <c r="O784" t="b">
        <v>1</v>
      </c>
      <c r="P784" t="s">
        <v>8276</v>
      </c>
      <c r="Q784" s="5">
        <f t="shared" si="42"/>
        <v>1</v>
      </c>
      <c r="R784">
        <f t="shared" si="43"/>
        <v>158.71428571428572</v>
      </c>
      <c r="S784" t="s">
        <v>8330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/>
      <c r="K785">
        <v>1332182049</v>
      </c>
      <c r="L785"/>
      <c r="M785" t="b">
        <v>0</v>
      </c>
      <c r="N785">
        <v>35</v>
      </c>
      <c r="O785" t="b">
        <v>1</v>
      </c>
      <c r="P785" t="s">
        <v>8276</v>
      </c>
      <c r="Q785" s="5">
        <f t="shared" si="42"/>
        <v>1.4813333333333334</v>
      </c>
      <c r="R785">
        <f t="shared" si="43"/>
        <v>29.285714285714285</v>
      </c>
      <c r="S785" t="s">
        <v>8330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/>
      <c r="K786">
        <v>1391571319</v>
      </c>
      <c r="L786"/>
      <c r="M786" t="b">
        <v>0</v>
      </c>
      <c r="N786">
        <v>10</v>
      </c>
      <c r="O786" t="b">
        <v>1</v>
      </c>
      <c r="P786" t="s">
        <v>8276</v>
      </c>
      <c r="Q786" s="5">
        <f t="shared" si="42"/>
        <v>1.0249999999999999</v>
      </c>
      <c r="R786">
        <f t="shared" si="43"/>
        <v>90.313999999999993</v>
      </c>
      <c r="S786" t="s">
        <v>8330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/>
      <c r="K787">
        <v>1359468915</v>
      </c>
      <c r="L787"/>
      <c r="M787" t="b">
        <v>0</v>
      </c>
      <c r="N787">
        <v>29</v>
      </c>
      <c r="O787" t="b">
        <v>1</v>
      </c>
      <c r="P787" t="s">
        <v>8276</v>
      </c>
      <c r="Q787" s="5">
        <f t="shared" si="42"/>
        <v>1.8062799999999999</v>
      </c>
      <c r="R787">
        <f t="shared" si="43"/>
        <v>246.20689655172413</v>
      </c>
      <c r="S787" t="s">
        <v>8330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/>
      <c r="K788">
        <v>1331774434</v>
      </c>
      <c r="L788"/>
      <c r="M788" t="b">
        <v>0</v>
      </c>
      <c r="N788">
        <v>44</v>
      </c>
      <c r="O788" t="b">
        <v>1</v>
      </c>
      <c r="P788" t="s">
        <v>8276</v>
      </c>
      <c r="Q788" s="5">
        <f t="shared" si="42"/>
        <v>1.4279999999999999</v>
      </c>
      <c r="R788">
        <f t="shared" si="43"/>
        <v>31.136363636363637</v>
      </c>
      <c r="S788" t="s">
        <v>8330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/>
      <c r="K789">
        <v>1380726226</v>
      </c>
      <c r="L789"/>
      <c r="M789" t="b">
        <v>0</v>
      </c>
      <c r="N789">
        <v>17</v>
      </c>
      <c r="O789" t="b">
        <v>1</v>
      </c>
      <c r="P789" t="s">
        <v>8276</v>
      </c>
      <c r="Q789" s="5">
        <f t="shared" si="42"/>
        <v>1.1416666666666666</v>
      </c>
      <c r="R789">
        <f t="shared" si="43"/>
        <v>119.70882352941176</v>
      </c>
      <c r="S789" t="s">
        <v>8330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/>
      <c r="K790">
        <v>1338336588</v>
      </c>
      <c r="L790"/>
      <c r="M790" t="b">
        <v>0</v>
      </c>
      <c r="N790">
        <v>34</v>
      </c>
      <c r="O790" t="b">
        <v>1</v>
      </c>
      <c r="P790" t="s">
        <v>8276</v>
      </c>
      <c r="Q790" s="5">
        <f t="shared" si="42"/>
        <v>2.03505</v>
      </c>
      <c r="R790">
        <f t="shared" si="43"/>
        <v>54.705882352941174</v>
      </c>
      <c r="S790" t="s">
        <v>8330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/>
      <c r="K791">
        <v>1357187280</v>
      </c>
      <c r="L791"/>
      <c r="M791" t="b">
        <v>0</v>
      </c>
      <c r="N791">
        <v>14</v>
      </c>
      <c r="O791" t="b">
        <v>1</v>
      </c>
      <c r="P791" t="s">
        <v>8276</v>
      </c>
      <c r="Q791" s="5">
        <f t="shared" si="42"/>
        <v>1.0941176470588236</v>
      </c>
      <c r="R791">
        <f t="shared" si="43"/>
        <v>1031.2471428571428</v>
      </c>
      <c r="S791" t="s">
        <v>8330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/>
      <c r="K792">
        <v>1357088939</v>
      </c>
      <c r="L792"/>
      <c r="M792" t="b">
        <v>0</v>
      </c>
      <c r="N792">
        <v>156</v>
      </c>
      <c r="O792" t="b">
        <v>1</v>
      </c>
      <c r="P792" t="s">
        <v>8276</v>
      </c>
      <c r="Q792" s="5">
        <f t="shared" si="42"/>
        <v>1.443746</v>
      </c>
      <c r="R792">
        <f t="shared" si="43"/>
        <v>49.935897435897438</v>
      </c>
      <c r="S792" t="s">
        <v>8330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/>
      <c r="K793">
        <v>1381430646</v>
      </c>
      <c r="L793"/>
      <c r="M793" t="b">
        <v>0</v>
      </c>
      <c r="N793">
        <v>128</v>
      </c>
      <c r="O793" t="b">
        <v>1</v>
      </c>
      <c r="P793" t="s">
        <v>8276</v>
      </c>
      <c r="Q793" s="5">
        <f t="shared" si="42"/>
        <v>1.0386666666666666</v>
      </c>
      <c r="R793">
        <f t="shared" si="43"/>
        <v>19.618046875000001</v>
      </c>
      <c r="S793" t="s">
        <v>8330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/>
      <c r="K794">
        <v>1381265883</v>
      </c>
      <c r="L794"/>
      <c r="M794" t="b">
        <v>0</v>
      </c>
      <c r="N794">
        <v>60</v>
      </c>
      <c r="O794" t="b">
        <v>1</v>
      </c>
      <c r="P794" t="s">
        <v>8276</v>
      </c>
      <c r="Q794" s="5">
        <f t="shared" si="42"/>
        <v>1.0044440000000001</v>
      </c>
      <c r="R794">
        <f t="shared" si="43"/>
        <v>47.107166666666664</v>
      </c>
      <c r="S794" t="s">
        <v>8330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/>
      <c r="K795">
        <v>1371491244</v>
      </c>
      <c r="L795"/>
      <c r="M795" t="b">
        <v>0</v>
      </c>
      <c r="N795">
        <v>32</v>
      </c>
      <c r="O795" t="b">
        <v>1</v>
      </c>
      <c r="P795" t="s">
        <v>8276</v>
      </c>
      <c r="Q795" s="5">
        <f t="shared" si="42"/>
        <v>1.0277927272727272</v>
      </c>
      <c r="R795">
        <f t="shared" si="43"/>
        <v>263.28125</v>
      </c>
      <c r="S795" t="s">
        <v>8330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/>
      <c r="K796">
        <v>1310438737</v>
      </c>
      <c r="L796"/>
      <c r="M796" t="b">
        <v>0</v>
      </c>
      <c r="N796">
        <v>53</v>
      </c>
      <c r="O796" t="b">
        <v>1</v>
      </c>
      <c r="P796" t="s">
        <v>8276</v>
      </c>
      <c r="Q796" s="5">
        <f t="shared" si="42"/>
        <v>1.0531250000000001</v>
      </c>
      <c r="R796">
        <f t="shared" si="43"/>
        <v>295.28301886792451</v>
      </c>
      <c r="S796" t="s">
        <v>8330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/>
      <c r="K797">
        <v>1330094566</v>
      </c>
      <c r="L797"/>
      <c r="M797" t="b">
        <v>0</v>
      </c>
      <c r="N797">
        <v>184</v>
      </c>
      <c r="O797" t="b">
        <v>1</v>
      </c>
      <c r="P797" t="s">
        <v>8276</v>
      </c>
      <c r="Q797" s="5">
        <f t="shared" si="42"/>
        <v>1.1178571428571429</v>
      </c>
      <c r="R797">
        <f t="shared" si="43"/>
        <v>55.081521739130437</v>
      </c>
      <c r="S797" t="s">
        <v>8330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/>
      <c r="K798">
        <v>1376687485</v>
      </c>
      <c r="L798"/>
      <c r="M798" t="b">
        <v>0</v>
      </c>
      <c r="N798">
        <v>90</v>
      </c>
      <c r="O798" t="b">
        <v>1</v>
      </c>
      <c r="P798" t="s">
        <v>8276</v>
      </c>
      <c r="Q798" s="5">
        <f t="shared" si="42"/>
        <v>1.0135000000000001</v>
      </c>
      <c r="R798">
        <f t="shared" si="43"/>
        <v>35.844444444444441</v>
      </c>
      <c r="S798" t="s">
        <v>8330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/>
      <c r="K799">
        <v>1332978688</v>
      </c>
      <c r="L799"/>
      <c r="M799" t="b">
        <v>0</v>
      </c>
      <c r="N799">
        <v>71</v>
      </c>
      <c r="O799" t="b">
        <v>1</v>
      </c>
      <c r="P799" t="s">
        <v>8276</v>
      </c>
      <c r="Q799" s="5">
        <f t="shared" si="42"/>
        <v>1.0753333333333333</v>
      </c>
      <c r="R799">
        <f t="shared" si="43"/>
        <v>56.633802816901408</v>
      </c>
      <c r="S799" t="s">
        <v>8330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/>
      <c r="K800">
        <v>1409494187</v>
      </c>
      <c r="L800"/>
      <c r="M800" t="b">
        <v>0</v>
      </c>
      <c r="N800">
        <v>87</v>
      </c>
      <c r="O800" t="b">
        <v>1</v>
      </c>
      <c r="P800" t="s">
        <v>8276</v>
      </c>
      <c r="Q800" s="5">
        <f t="shared" si="42"/>
        <v>1.1488571428571428</v>
      </c>
      <c r="R800">
        <f t="shared" si="43"/>
        <v>57.482758620689658</v>
      </c>
      <c r="S800" t="s">
        <v>8330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/>
      <c r="K801">
        <v>1332950446</v>
      </c>
      <c r="L801"/>
      <c r="M801" t="b">
        <v>0</v>
      </c>
      <c r="N801">
        <v>28</v>
      </c>
      <c r="O801" t="b">
        <v>1</v>
      </c>
      <c r="P801" t="s">
        <v>8276</v>
      </c>
      <c r="Q801" s="5">
        <f t="shared" si="42"/>
        <v>1.0002</v>
      </c>
      <c r="R801">
        <f t="shared" si="43"/>
        <v>81.5</v>
      </c>
      <c r="S801" t="s">
        <v>8330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/>
      <c r="K802">
        <v>1407839054</v>
      </c>
      <c r="L802"/>
      <c r="M802" t="b">
        <v>0</v>
      </c>
      <c r="N802">
        <v>56</v>
      </c>
      <c r="O802" t="b">
        <v>1</v>
      </c>
      <c r="P802" t="s">
        <v>8276</v>
      </c>
      <c r="Q802" s="5">
        <f t="shared" si="42"/>
        <v>1.5213333333333334</v>
      </c>
      <c r="R802">
        <f t="shared" si="43"/>
        <v>39.82910714285714</v>
      </c>
      <c r="S802" t="s">
        <v>8330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/>
      <c r="K803">
        <v>1306955120</v>
      </c>
      <c r="L803"/>
      <c r="M803" t="b">
        <v>0</v>
      </c>
      <c r="N803">
        <v>51</v>
      </c>
      <c r="O803" t="b">
        <v>1</v>
      </c>
      <c r="P803" t="s">
        <v>8276</v>
      </c>
      <c r="Q803" s="5">
        <f t="shared" si="42"/>
        <v>1.1152149999999998</v>
      </c>
      <c r="R803">
        <f t="shared" si="43"/>
        <v>119.21568627450981</v>
      </c>
      <c r="S803" t="s">
        <v>8330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/>
      <c r="K804">
        <v>1343867524</v>
      </c>
      <c r="L804"/>
      <c r="M804" t="b">
        <v>0</v>
      </c>
      <c r="N804">
        <v>75</v>
      </c>
      <c r="O804" t="b">
        <v>1</v>
      </c>
      <c r="P804" t="s">
        <v>8276</v>
      </c>
      <c r="Q804" s="5">
        <f t="shared" si="42"/>
        <v>1.0133333333333334</v>
      </c>
      <c r="R804">
        <f t="shared" si="43"/>
        <v>37.799999999999997</v>
      </c>
      <c r="S804" t="s">
        <v>8330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/>
      <c r="K805">
        <v>1304376478</v>
      </c>
      <c r="L805"/>
      <c r="M805" t="b">
        <v>0</v>
      </c>
      <c r="N805">
        <v>38</v>
      </c>
      <c r="O805" t="b">
        <v>1</v>
      </c>
      <c r="P805" t="s">
        <v>8276</v>
      </c>
      <c r="Q805" s="5">
        <f t="shared" si="42"/>
        <v>1.232608695652174</v>
      </c>
      <c r="R805">
        <f t="shared" si="43"/>
        <v>144.73684210526315</v>
      </c>
      <c r="S805" t="s">
        <v>8330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/>
      <c r="K806">
        <v>1309919526</v>
      </c>
      <c r="L806"/>
      <c r="M806" t="b">
        <v>0</v>
      </c>
      <c r="N806">
        <v>18</v>
      </c>
      <c r="O806" t="b">
        <v>1</v>
      </c>
      <c r="P806" t="s">
        <v>8276</v>
      </c>
      <c r="Q806" s="5">
        <f t="shared" si="42"/>
        <v>1</v>
      </c>
      <c r="R806">
        <f t="shared" si="43"/>
        <v>175</v>
      </c>
      <c r="S806" t="s">
        <v>8330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/>
      <c r="K807">
        <v>1306525512</v>
      </c>
      <c r="L807"/>
      <c r="M807" t="b">
        <v>0</v>
      </c>
      <c r="N807">
        <v>54</v>
      </c>
      <c r="O807" t="b">
        <v>1</v>
      </c>
      <c r="P807" t="s">
        <v>8276</v>
      </c>
      <c r="Q807" s="5">
        <f t="shared" si="42"/>
        <v>1.05</v>
      </c>
      <c r="R807">
        <f t="shared" si="43"/>
        <v>154.72222222222223</v>
      </c>
      <c r="S807" t="s">
        <v>8330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/>
      <c r="K808">
        <v>1312821339</v>
      </c>
      <c r="L808"/>
      <c r="M808" t="b">
        <v>0</v>
      </c>
      <c r="N808">
        <v>71</v>
      </c>
      <c r="O808" t="b">
        <v>1</v>
      </c>
      <c r="P808" t="s">
        <v>8276</v>
      </c>
      <c r="Q808" s="5">
        <f t="shared" si="42"/>
        <v>1.0443750000000001</v>
      </c>
      <c r="R808">
        <f t="shared" si="43"/>
        <v>59.225352112676056</v>
      </c>
      <c r="S808" t="s">
        <v>8330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/>
      <c r="K809">
        <v>1485270311</v>
      </c>
      <c r="L809"/>
      <c r="M809" t="b">
        <v>0</v>
      </c>
      <c r="N809">
        <v>57</v>
      </c>
      <c r="O809" t="b">
        <v>1</v>
      </c>
      <c r="P809" t="s">
        <v>8276</v>
      </c>
      <c r="Q809" s="5">
        <f t="shared" si="42"/>
        <v>1.05125</v>
      </c>
      <c r="R809">
        <f t="shared" si="43"/>
        <v>78.94736842105263</v>
      </c>
      <c r="S809" t="s">
        <v>8330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/>
      <c r="K810">
        <v>1416363886</v>
      </c>
      <c r="L810"/>
      <c r="M810" t="b">
        <v>0</v>
      </c>
      <c r="N810">
        <v>43</v>
      </c>
      <c r="O810" t="b">
        <v>1</v>
      </c>
      <c r="P810" t="s">
        <v>8276</v>
      </c>
      <c r="Q810" s="5">
        <f t="shared" si="42"/>
        <v>1</v>
      </c>
      <c r="R810">
        <f t="shared" si="43"/>
        <v>96.534883720930239</v>
      </c>
      <c r="S810" t="s">
        <v>8330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/>
      <c r="K811">
        <v>1387569630</v>
      </c>
      <c r="L811"/>
      <c r="M811" t="b">
        <v>0</v>
      </c>
      <c r="N811">
        <v>52</v>
      </c>
      <c r="O811" t="b">
        <v>1</v>
      </c>
      <c r="P811" t="s">
        <v>8276</v>
      </c>
      <c r="Q811" s="5">
        <f t="shared" si="42"/>
        <v>1.03775</v>
      </c>
      <c r="R811">
        <f t="shared" si="43"/>
        <v>30.28846153846154</v>
      </c>
      <c r="S811" t="s">
        <v>8330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/>
      <c r="K812">
        <v>1343870462</v>
      </c>
      <c r="L812"/>
      <c r="M812" t="b">
        <v>0</v>
      </c>
      <c r="N812">
        <v>27</v>
      </c>
      <c r="O812" t="b">
        <v>1</v>
      </c>
      <c r="P812" t="s">
        <v>8276</v>
      </c>
      <c r="Q812" s="5">
        <f t="shared" si="42"/>
        <v>1.05</v>
      </c>
      <c r="R812">
        <f t="shared" si="43"/>
        <v>38.518518518518519</v>
      </c>
      <c r="S812" t="s">
        <v>8330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/>
      <c r="K813">
        <v>1371569202</v>
      </c>
      <c r="L813"/>
      <c r="M813" t="b">
        <v>0</v>
      </c>
      <c r="N813">
        <v>12</v>
      </c>
      <c r="O813" t="b">
        <v>1</v>
      </c>
      <c r="P813" t="s">
        <v>8276</v>
      </c>
      <c r="Q813" s="5">
        <f t="shared" si="42"/>
        <v>1.04</v>
      </c>
      <c r="R813">
        <f t="shared" si="43"/>
        <v>75.916666666666671</v>
      </c>
      <c r="S813" t="s">
        <v>8330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/>
      <c r="K814">
        <v>1357604752</v>
      </c>
      <c r="L814"/>
      <c r="M814" t="b">
        <v>0</v>
      </c>
      <c r="N814">
        <v>33</v>
      </c>
      <c r="O814" t="b">
        <v>1</v>
      </c>
      <c r="P814" t="s">
        <v>8276</v>
      </c>
      <c r="Q814" s="5">
        <f t="shared" si="42"/>
        <v>1.5183333333333333</v>
      </c>
      <c r="R814">
        <f t="shared" si="43"/>
        <v>72.725454545454554</v>
      </c>
      <c r="S814" t="s">
        <v>8330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/>
      <c r="K815">
        <v>1340233365</v>
      </c>
      <c r="L815"/>
      <c r="M815" t="b">
        <v>0</v>
      </c>
      <c r="N815">
        <v>96</v>
      </c>
      <c r="O815" t="b">
        <v>1</v>
      </c>
      <c r="P815" t="s">
        <v>8276</v>
      </c>
      <c r="Q815" s="5">
        <f t="shared" si="42"/>
        <v>1.59996</v>
      </c>
      <c r="R815">
        <f t="shared" si="43"/>
        <v>13.260416666666666</v>
      </c>
      <c r="S815" t="s">
        <v>8330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/>
      <c r="K816">
        <v>1305568201</v>
      </c>
      <c r="L816"/>
      <c r="M816" t="b">
        <v>0</v>
      </c>
      <c r="N816">
        <v>28</v>
      </c>
      <c r="O816" t="b">
        <v>1</v>
      </c>
      <c r="P816" t="s">
        <v>8276</v>
      </c>
      <c r="Q816" s="5">
        <f t="shared" si="42"/>
        <v>1.2729999999999999</v>
      </c>
      <c r="R816">
        <f t="shared" si="43"/>
        <v>152.85714285714286</v>
      </c>
      <c r="S816" t="s">
        <v>8330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/>
      <c r="K817">
        <v>1412287303</v>
      </c>
      <c r="L817"/>
      <c r="M817" t="b">
        <v>0</v>
      </c>
      <c r="N817">
        <v>43</v>
      </c>
      <c r="O817" t="b">
        <v>1</v>
      </c>
      <c r="P817" t="s">
        <v>8276</v>
      </c>
      <c r="Q817" s="5">
        <f t="shared" si="42"/>
        <v>1.07</v>
      </c>
      <c r="R817">
        <f t="shared" si="43"/>
        <v>187.40813953488373</v>
      </c>
      <c r="S817" t="s">
        <v>8330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/>
      <c r="K818">
        <v>1362776043</v>
      </c>
      <c r="L818"/>
      <c r="M818" t="b">
        <v>0</v>
      </c>
      <c r="N818">
        <v>205</v>
      </c>
      <c r="O818" t="b">
        <v>1</v>
      </c>
      <c r="P818" t="s">
        <v>8276</v>
      </c>
      <c r="Q818" s="5">
        <f t="shared" si="42"/>
        <v>1.1512214285714286</v>
      </c>
      <c r="R818">
        <f t="shared" si="43"/>
        <v>10.032487804878048</v>
      </c>
      <c r="S818" t="s">
        <v>8330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/>
      <c r="K819">
        <v>1326810211</v>
      </c>
      <c r="L819"/>
      <c r="M819" t="b">
        <v>0</v>
      </c>
      <c r="N819">
        <v>23</v>
      </c>
      <c r="O819" t="b">
        <v>1</v>
      </c>
      <c r="P819" t="s">
        <v>8276</v>
      </c>
      <c r="Q819" s="5">
        <f t="shared" si="42"/>
        <v>1.3711066666666665</v>
      </c>
      <c r="R819">
        <f t="shared" si="43"/>
        <v>23.695652173913043</v>
      </c>
      <c r="S819" t="s">
        <v>8330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/>
      <c r="K820">
        <v>1343682681</v>
      </c>
      <c r="L820"/>
      <c r="M820" t="b">
        <v>0</v>
      </c>
      <c r="N820">
        <v>19</v>
      </c>
      <c r="O820" t="b">
        <v>1</v>
      </c>
      <c r="P820" t="s">
        <v>8276</v>
      </c>
      <c r="Q820" s="5">
        <f t="shared" si="42"/>
        <v>1.5571428571428572</v>
      </c>
      <c r="R820">
        <f t="shared" si="43"/>
        <v>22.894736842105264</v>
      </c>
      <c r="S820" t="s">
        <v>8330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/>
      <c r="K821">
        <v>1386806254</v>
      </c>
      <c r="L821"/>
      <c r="M821" t="b">
        <v>0</v>
      </c>
      <c r="N821">
        <v>14</v>
      </c>
      <c r="O821" t="b">
        <v>1</v>
      </c>
      <c r="P821" t="s">
        <v>8276</v>
      </c>
      <c r="Q821" s="5">
        <f t="shared" si="42"/>
        <v>1.0874999999999999</v>
      </c>
      <c r="R821">
        <f t="shared" si="43"/>
        <v>191.5</v>
      </c>
      <c r="S821" t="s">
        <v>8330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/>
      <c r="K822">
        <v>1399666342</v>
      </c>
      <c r="L822"/>
      <c r="M822" t="b">
        <v>0</v>
      </c>
      <c r="N822">
        <v>38</v>
      </c>
      <c r="O822" t="b">
        <v>1</v>
      </c>
      <c r="P822" t="s">
        <v>8276</v>
      </c>
      <c r="Q822" s="5">
        <f t="shared" si="42"/>
        <v>1.3405</v>
      </c>
      <c r="R822">
        <f t="shared" si="43"/>
        <v>460.05263157894734</v>
      </c>
      <c r="S822" t="s">
        <v>8330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/>
      <c r="K823">
        <v>1427753265</v>
      </c>
      <c r="L823"/>
      <c r="M823" t="b">
        <v>0</v>
      </c>
      <c r="N823">
        <v>78</v>
      </c>
      <c r="O823" t="b">
        <v>1</v>
      </c>
      <c r="P823" t="s">
        <v>8276</v>
      </c>
      <c r="Q823" s="5">
        <f t="shared" si="42"/>
        <v>1</v>
      </c>
      <c r="R823">
        <f t="shared" si="43"/>
        <v>45.833333333333336</v>
      </c>
      <c r="S823" t="s">
        <v>8330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/>
      <c r="K824">
        <v>1346885050</v>
      </c>
      <c r="L824"/>
      <c r="M824" t="b">
        <v>0</v>
      </c>
      <c r="N824">
        <v>69</v>
      </c>
      <c r="O824" t="b">
        <v>1</v>
      </c>
      <c r="P824" t="s">
        <v>8276</v>
      </c>
      <c r="Q824" s="5">
        <f t="shared" si="42"/>
        <v>1.1916666666666667</v>
      </c>
      <c r="R824">
        <f t="shared" si="43"/>
        <v>20.811594202898551</v>
      </c>
      <c r="S824" t="s">
        <v>8330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/>
      <c r="K825">
        <v>1424474452</v>
      </c>
      <c r="L825"/>
      <c r="M825" t="b">
        <v>0</v>
      </c>
      <c r="N825">
        <v>33</v>
      </c>
      <c r="O825" t="b">
        <v>1</v>
      </c>
      <c r="P825" t="s">
        <v>8276</v>
      </c>
      <c r="Q825" s="5">
        <f t="shared" si="42"/>
        <v>1.7949999999999999</v>
      </c>
      <c r="R825">
        <f t="shared" si="43"/>
        <v>65.154545454545456</v>
      </c>
      <c r="S825" t="s">
        <v>8330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/>
      <c r="K826">
        <v>1268459318</v>
      </c>
      <c r="L826"/>
      <c r="M826" t="b">
        <v>0</v>
      </c>
      <c r="N826">
        <v>54</v>
      </c>
      <c r="O826" t="b">
        <v>1</v>
      </c>
      <c r="P826" t="s">
        <v>8276</v>
      </c>
      <c r="Q826" s="5">
        <f t="shared" si="42"/>
        <v>1.3438124999999999</v>
      </c>
      <c r="R826">
        <f t="shared" si="43"/>
        <v>232.4814814814815</v>
      </c>
      <c r="S826" t="s">
        <v>8330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/>
      <c r="K827">
        <v>1349335284</v>
      </c>
      <c r="L827"/>
      <c r="M827" t="b">
        <v>0</v>
      </c>
      <c r="N827">
        <v>99</v>
      </c>
      <c r="O827" t="b">
        <v>1</v>
      </c>
      <c r="P827" t="s">
        <v>8276</v>
      </c>
      <c r="Q827" s="5">
        <f t="shared" si="42"/>
        <v>1.0043200000000001</v>
      </c>
      <c r="R827">
        <f t="shared" si="43"/>
        <v>56.363636363636367</v>
      </c>
      <c r="S827" t="s">
        <v>8330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/>
      <c r="K828">
        <v>1330908930</v>
      </c>
      <c r="L828"/>
      <c r="M828" t="b">
        <v>0</v>
      </c>
      <c r="N828">
        <v>49</v>
      </c>
      <c r="O828" t="b">
        <v>1</v>
      </c>
      <c r="P828" t="s">
        <v>8276</v>
      </c>
      <c r="Q828" s="5">
        <f t="shared" si="42"/>
        <v>1.0145454545454546</v>
      </c>
      <c r="R828">
        <f t="shared" si="43"/>
        <v>6.3265306122448983</v>
      </c>
      <c r="S828" t="s">
        <v>8330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/>
      <c r="K829">
        <v>1326972107</v>
      </c>
      <c r="L829"/>
      <c r="M829" t="b">
        <v>0</v>
      </c>
      <c r="N829">
        <v>11</v>
      </c>
      <c r="O829" t="b">
        <v>1</v>
      </c>
      <c r="P829" t="s">
        <v>8276</v>
      </c>
      <c r="Q829" s="5">
        <f t="shared" si="42"/>
        <v>1.0333333333333334</v>
      </c>
      <c r="R829">
        <f t="shared" si="43"/>
        <v>126.45454545454545</v>
      </c>
      <c r="S829" t="s">
        <v>8330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/>
      <c r="K830">
        <v>1339549982</v>
      </c>
      <c r="L830"/>
      <c r="M830" t="b">
        <v>0</v>
      </c>
      <c r="N830">
        <v>38</v>
      </c>
      <c r="O830" t="b">
        <v>1</v>
      </c>
      <c r="P830" t="s">
        <v>8276</v>
      </c>
      <c r="Q830" s="5">
        <f t="shared" si="42"/>
        <v>1.07</v>
      </c>
      <c r="R830">
        <f t="shared" si="43"/>
        <v>13.684210526315789</v>
      </c>
      <c r="S830" t="s">
        <v>8330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/>
      <c r="K831">
        <v>1463253240</v>
      </c>
      <c r="L831"/>
      <c r="M831" t="b">
        <v>0</v>
      </c>
      <c r="N831">
        <v>16</v>
      </c>
      <c r="O831" t="b">
        <v>1</v>
      </c>
      <c r="P831" t="s">
        <v>8276</v>
      </c>
      <c r="Q831" s="5">
        <f t="shared" si="42"/>
        <v>1.04</v>
      </c>
      <c r="R831">
        <f t="shared" si="43"/>
        <v>121.3125</v>
      </c>
      <c r="S831" t="s">
        <v>8330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/>
      <c r="K832">
        <v>1361363825</v>
      </c>
      <c r="L832"/>
      <c r="M832" t="b">
        <v>0</v>
      </c>
      <c r="N832">
        <v>32</v>
      </c>
      <c r="O832" t="b">
        <v>1</v>
      </c>
      <c r="P832" t="s">
        <v>8276</v>
      </c>
      <c r="Q832" s="5">
        <f t="shared" si="42"/>
        <v>1.0783333333333334</v>
      </c>
      <c r="R832">
        <f t="shared" si="43"/>
        <v>109.375</v>
      </c>
      <c r="S832" t="s">
        <v>8330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/>
      <c r="K833">
        <v>1332948694</v>
      </c>
      <c r="L833"/>
      <c r="M833" t="b">
        <v>0</v>
      </c>
      <c r="N833">
        <v>20</v>
      </c>
      <c r="O833" t="b">
        <v>1</v>
      </c>
      <c r="P833" t="s">
        <v>8276</v>
      </c>
      <c r="Q833" s="5">
        <f t="shared" si="42"/>
        <v>2.3333333333333335</v>
      </c>
      <c r="R833">
        <f t="shared" si="43"/>
        <v>754.553</v>
      </c>
      <c r="S833" t="s">
        <v>8330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/>
      <c r="K834">
        <v>1321978335</v>
      </c>
      <c r="L834"/>
      <c r="M834" t="b">
        <v>0</v>
      </c>
      <c r="N834">
        <v>154</v>
      </c>
      <c r="O834" t="b">
        <v>1</v>
      </c>
      <c r="P834" t="s">
        <v>8276</v>
      </c>
      <c r="Q834" s="5">
        <f t="shared" si="42"/>
        <v>1.0060706666666666</v>
      </c>
      <c r="R834">
        <f t="shared" si="43"/>
        <v>39.61038961038961</v>
      </c>
      <c r="S834" t="s">
        <v>8330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/>
      <c r="K835">
        <v>1395349475</v>
      </c>
      <c r="L835"/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4">E835/D835</f>
        <v>1.0166666666666666</v>
      </c>
      <c r="R835">
        <f t="shared" ref="R835:R898" si="45">E836/N835</f>
        <v>175.7560975609756</v>
      </c>
      <c r="S835" t="s">
        <v>8330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/>
      <c r="K836">
        <v>1369770292</v>
      </c>
      <c r="L836"/>
      <c r="M836" t="b">
        <v>0</v>
      </c>
      <c r="N836">
        <v>75</v>
      </c>
      <c r="O836" t="b">
        <v>1</v>
      </c>
      <c r="P836" t="s">
        <v>8276</v>
      </c>
      <c r="Q836" s="5">
        <f t="shared" si="44"/>
        <v>1.3101818181818181</v>
      </c>
      <c r="R836">
        <f t="shared" si="45"/>
        <v>31.266666666666666</v>
      </c>
      <c r="S836" t="s">
        <v>8330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/>
      <c r="K837">
        <v>1333709958</v>
      </c>
      <c r="L837"/>
      <c r="M837" t="b">
        <v>0</v>
      </c>
      <c r="N837">
        <v>40</v>
      </c>
      <c r="O837" t="b">
        <v>1</v>
      </c>
      <c r="P837" t="s">
        <v>8276</v>
      </c>
      <c r="Q837" s="5">
        <f t="shared" si="44"/>
        <v>1.1725000000000001</v>
      </c>
      <c r="R837">
        <f t="shared" si="45"/>
        <v>126.16300000000001</v>
      </c>
      <c r="S837" t="s">
        <v>8330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/>
      <c r="K838">
        <v>1378516918</v>
      </c>
      <c r="L838"/>
      <c r="M838" t="b">
        <v>0</v>
      </c>
      <c r="N838">
        <v>46</v>
      </c>
      <c r="O838" t="b">
        <v>1</v>
      </c>
      <c r="P838" t="s">
        <v>8276</v>
      </c>
      <c r="Q838" s="5">
        <f t="shared" si="44"/>
        <v>1.009304</v>
      </c>
      <c r="R838">
        <f t="shared" si="45"/>
        <v>66.195652173913047</v>
      </c>
      <c r="S838" t="s">
        <v>8330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/>
      <c r="K839">
        <v>1396396662</v>
      </c>
      <c r="L839"/>
      <c r="M839" t="b">
        <v>0</v>
      </c>
      <c r="N839">
        <v>62</v>
      </c>
      <c r="O839" t="b">
        <v>1</v>
      </c>
      <c r="P839" t="s">
        <v>8276</v>
      </c>
      <c r="Q839" s="5">
        <f t="shared" si="44"/>
        <v>1.218</v>
      </c>
      <c r="R839">
        <f t="shared" si="45"/>
        <v>46.903225806451616</v>
      </c>
      <c r="S839" t="s">
        <v>8330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/>
      <c r="K840">
        <v>1324243985</v>
      </c>
      <c r="L840"/>
      <c r="M840" t="b">
        <v>0</v>
      </c>
      <c r="N840">
        <v>61</v>
      </c>
      <c r="O840" t="b">
        <v>1</v>
      </c>
      <c r="P840" t="s">
        <v>8276</v>
      </c>
      <c r="Q840" s="5">
        <f t="shared" si="44"/>
        <v>1.454</v>
      </c>
      <c r="R840">
        <f t="shared" si="45"/>
        <v>95.587377049180333</v>
      </c>
      <c r="S840" t="s">
        <v>8330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/>
      <c r="K841">
        <v>1345745956</v>
      </c>
      <c r="L841"/>
      <c r="M841" t="b">
        <v>0</v>
      </c>
      <c r="N841">
        <v>96</v>
      </c>
      <c r="O841" t="b">
        <v>1</v>
      </c>
      <c r="P841" t="s">
        <v>8276</v>
      </c>
      <c r="Q841" s="5">
        <f t="shared" si="44"/>
        <v>1.166166</v>
      </c>
      <c r="R841">
        <f t="shared" si="45"/>
        <v>125.43395833333334</v>
      </c>
      <c r="S841" t="s">
        <v>8330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/>
      <c r="K842">
        <v>1472102787</v>
      </c>
      <c r="L842"/>
      <c r="M842" t="b">
        <v>0</v>
      </c>
      <c r="N842">
        <v>190</v>
      </c>
      <c r="O842" t="b">
        <v>1</v>
      </c>
      <c r="P842" t="s">
        <v>8277</v>
      </c>
      <c r="Q842" s="5">
        <f t="shared" si="44"/>
        <v>1.2041660000000001</v>
      </c>
      <c r="R842">
        <f t="shared" si="45"/>
        <v>26.663157894736841</v>
      </c>
      <c r="S842" t="s">
        <v>8330</v>
      </c>
      <c r="T842" t="s">
        <v>8332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/>
      <c r="K843">
        <v>1413058063</v>
      </c>
      <c r="L843"/>
      <c r="M843" t="b">
        <v>1</v>
      </c>
      <c r="N843">
        <v>94</v>
      </c>
      <c r="O843" t="b">
        <v>1</v>
      </c>
      <c r="P843" t="s">
        <v>8277</v>
      </c>
      <c r="Q843" s="5">
        <f t="shared" si="44"/>
        <v>1.0132000000000001</v>
      </c>
      <c r="R843">
        <f t="shared" si="45"/>
        <v>27.74468085106383</v>
      </c>
      <c r="S843" t="s">
        <v>8330</v>
      </c>
      <c r="T843" t="s">
        <v>8332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/>
      <c r="K844">
        <v>1378735983</v>
      </c>
      <c r="L844"/>
      <c r="M844" t="b">
        <v>1</v>
      </c>
      <c r="N844">
        <v>39</v>
      </c>
      <c r="O844" t="b">
        <v>1</v>
      </c>
      <c r="P844" t="s">
        <v>8277</v>
      </c>
      <c r="Q844" s="5">
        <f t="shared" si="44"/>
        <v>1.0431999999999999</v>
      </c>
      <c r="R844">
        <f t="shared" si="45"/>
        <v>205.48717948717947</v>
      </c>
      <c r="S844" t="s">
        <v>8330</v>
      </c>
      <c r="T844" t="s">
        <v>8332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/>
      <c r="K845">
        <v>1479708680</v>
      </c>
      <c r="L845"/>
      <c r="M845" t="b">
        <v>0</v>
      </c>
      <c r="N845">
        <v>127</v>
      </c>
      <c r="O845" t="b">
        <v>1</v>
      </c>
      <c r="P845" t="s">
        <v>8277</v>
      </c>
      <c r="Q845" s="5">
        <f t="shared" si="44"/>
        <v>2.6713333333333331</v>
      </c>
      <c r="R845">
        <f t="shared" si="45"/>
        <v>45.85826771653543</v>
      </c>
      <c r="S845" t="s">
        <v>8330</v>
      </c>
      <c r="T845" t="s">
        <v>8332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/>
      <c r="K846">
        <v>1411489552</v>
      </c>
      <c r="L846"/>
      <c r="M846" t="b">
        <v>1</v>
      </c>
      <c r="N846">
        <v>159</v>
      </c>
      <c r="O846" t="b">
        <v>1</v>
      </c>
      <c r="P846" t="s">
        <v>8277</v>
      </c>
      <c r="Q846" s="5">
        <f t="shared" si="44"/>
        <v>1.9413333333333334</v>
      </c>
      <c r="R846">
        <f t="shared" si="45"/>
        <v>37.855408805031445</v>
      </c>
      <c r="S846" t="s">
        <v>8330</v>
      </c>
      <c r="T846" t="s">
        <v>8332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/>
      <c r="K847">
        <v>1469595396</v>
      </c>
      <c r="L847"/>
      <c r="M847" t="b">
        <v>0</v>
      </c>
      <c r="N847">
        <v>177</v>
      </c>
      <c r="O847" t="b">
        <v>1</v>
      </c>
      <c r="P847" t="s">
        <v>8277</v>
      </c>
      <c r="Q847" s="5">
        <f t="shared" si="44"/>
        <v>1.203802</v>
      </c>
      <c r="R847">
        <f t="shared" si="45"/>
        <v>7.5819774011299437</v>
      </c>
      <c r="S847" t="s">
        <v>8330</v>
      </c>
      <c r="T847" t="s">
        <v>8332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/>
      <c r="K848">
        <v>1393233855</v>
      </c>
      <c r="L848"/>
      <c r="M848" t="b">
        <v>0</v>
      </c>
      <c r="N848">
        <v>47</v>
      </c>
      <c r="O848" t="b">
        <v>1</v>
      </c>
      <c r="P848" t="s">
        <v>8277</v>
      </c>
      <c r="Q848" s="5">
        <f t="shared" si="44"/>
        <v>1.2200090909090908</v>
      </c>
      <c r="R848">
        <f t="shared" si="45"/>
        <v>0.21276595744680851</v>
      </c>
      <c r="S848" t="s">
        <v>8330</v>
      </c>
      <c r="T848" t="s">
        <v>8332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/>
      <c r="K849">
        <v>1433963376</v>
      </c>
      <c r="L849"/>
      <c r="M849" t="b">
        <v>0</v>
      </c>
      <c r="N849">
        <v>1</v>
      </c>
      <c r="O849" t="b">
        <v>1</v>
      </c>
      <c r="P849" t="s">
        <v>8277</v>
      </c>
      <c r="Q849" s="5">
        <f t="shared" si="44"/>
        <v>1</v>
      </c>
      <c r="R849">
        <f t="shared" si="45"/>
        <v>300</v>
      </c>
      <c r="S849" t="s">
        <v>8330</v>
      </c>
      <c r="T849" t="s">
        <v>8332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/>
      <c r="K850">
        <v>1426446033</v>
      </c>
      <c r="L850"/>
      <c r="M850" t="b">
        <v>0</v>
      </c>
      <c r="N850">
        <v>16</v>
      </c>
      <c r="O850" t="b">
        <v>1</v>
      </c>
      <c r="P850" t="s">
        <v>8277</v>
      </c>
      <c r="Q850" s="5">
        <f t="shared" si="44"/>
        <v>1</v>
      </c>
      <c r="R850">
        <f t="shared" si="45"/>
        <v>299.75</v>
      </c>
      <c r="S850" t="s">
        <v>8330</v>
      </c>
      <c r="T850" t="s">
        <v>8332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/>
      <c r="K851">
        <v>1424057664</v>
      </c>
      <c r="L851"/>
      <c r="M851" t="b">
        <v>0</v>
      </c>
      <c r="N851">
        <v>115</v>
      </c>
      <c r="O851" t="b">
        <v>1</v>
      </c>
      <c r="P851" t="s">
        <v>8277</v>
      </c>
      <c r="Q851" s="5">
        <f t="shared" si="44"/>
        <v>1.1990000000000001</v>
      </c>
      <c r="R851">
        <f t="shared" si="45"/>
        <v>53.973913043478262</v>
      </c>
      <c r="S851" t="s">
        <v>8330</v>
      </c>
      <c r="T851" t="s">
        <v>8332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/>
      <c r="K852">
        <v>1458762717</v>
      </c>
      <c r="L852"/>
      <c r="M852" t="b">
        <v>0</v>
      </c>
      <c r="N852">
        <v>133</v>
      </c>
      <c r="O852" t="b">
        <v>1</v>
      </c>
      <c r="P852" t="s">
        <v>8277</v>
      </c>
      <c r="Q852" s="5">
        <f t="shared" si="44"/>
        <v>1.55175</v>
      </c>
      <c r="R852">
        <f t="shared" si="45"/>
        <v>19.616541353383457</v>
      </c>
      <c r="S852" t="s">
        <v>8330</v>
      </c>
      <c r="T852" t="s">
        <v>8332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/>
      <c r="K853">
        <v>1464815253</v>
      </c>
      <c r="L853"/>
      <c r="M853" t="b">
        <v>0</v>
      </c>
      <c r="N853">
        <v>70</v>
      </c>
      <c r="O853" t="b">
        <v>1</v>
      </c>
      <c r="P853" t="s">
        <v>8277</v>
      </c>
      <c r="Q853" s="5">
        <f t="shared" si="44"/>
        <v>1.3045</v>
      </c>
      <c r="R853">
        <f t="shared" si="45"/>
        <v>52.485714285714288</v>
      </c>
      <c r="S853" t="s">
        <v>8330</v>
      </c>
      <c r="T853" t="s">
        <v>8332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/>
      <c r="K854">
        <v>1476386395</v>
      </c>
      <c r="L854"/>
      <c r="M854" t="b">
        <v>0</v>
      </c>
      <c r="N854">
        <v>62</v>
      </c>
      <c r="O854" t="b">
        <v>1</v>
      </c>
      <c r="P854" t="s">
        <v>8277</v>
      </c>
      <c r="Q854" s="5">
        <f t="shared" si="44"/>
        <v>1.0497142857142858</v>
      </c>
      <c r="R854">
        <f t="shared" si="45"/>
        <v>4.838709677419355</v>
      </c>
      <c r="S854" t="s">
        <v>8330</v>
      </c>
      <c r="T854" t="s">
        <v>8332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/>
      <c r="K855">
        <v>1421524709</v>
      </c>
      <c r="L855"/>
      <c r="M855" t="b">
        <v>0</v>
      </c>
      <c r="N855">
        <v>10</v>
      </c>
      <c r="O855" t="b">
        <v>1</v>
      </c>
      <c r="P855" t="s">
        <v>8277</v>
      </c>
      <c r="Q855" s="5">
        <f t="shared" si="44"/>
        <v>1</v>
      </c>
      <c r="R855">
        <f t="shared" si="45"/>
        <v>3286.53</v>
      </c>
      <c r="S855" t="s">
        <v>8330</v>
      </c>
      <c r="T855" t="s">
        <v>8332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/>
      <c r="K856">
        <v>1480309546</v>
      </c>
      <c r="L856"/>
      <c r="M856" t="b">
        <v>0</v>
      </c>
      <c r="N856">
        <v>499</v>
      </c>
      <c r="O856" t="b">
        <v>1</v>
      </c>
      <c r="P856" t="s">
        <v>8277</v>
      </c>
      <c r="Q856" s="5">
        <f t="shared" si="44"/>
        <v>1.1822050359712231</v>
      </c>
      <c r="R856">
        <f t="shared" si="45"/>
        <v>3.0060120240480961</v>
      </c>
      <c r="S856" t="s">
        <v>8330</v>
      </c>
      <c r="T856" t="s">
        <v>8332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/>
      <c r="K857">
        <v>1466737217</v>
      </c>
      <c r="L857"/>
      <c r="M857" t="b">
        <v>0</v>
      </c>
      <c r="N857">
        <v>47</v>
      </c>
      <c r="O857" t="b">
        <v>1</v>
      </c>
      <c r="P857" t="s">
        <v>8277</v>
      </c>
      <c r="Q857" s="5">
        <f t="shared" si="44"/>
        <v>1.0344827586206897</v>
      </c>
      <c r="R857">
        <f t="shared" si="45"/>
        <v>11.595744680851064</v>
      </c>
      <c r="S857" t="s">
        <v>8330</v>
      </c>
      <c r="T857" t="s">
        <v>8332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/>
      <c r="K858">
        <v>1472282956</v>
      </c>
      <c r="L858"/>
      <c r="M858" t="b">
        <v>0</v>
      </c>
      <c r="N858">
        <v>28</v>
      </c>
      <c r="O858" t="b">
        <v>1</v>
      </c>
      <c r="P858" t="s">
        <v>8277</v>
      </c>
      <c r="Q858" s="5">
        <f t="shared" si="44"/>
        <v>2.1800000000000002</v>
      </c>
      <c r="R858">
        <f t="shared" si="45"/>
        <v>42.857142857142854</v>
      </c>
      <c r="S858" t="s">
        <v>8330</v>
      </c>
      <c r="T858" t="s">
        <v>8332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/>
      <c r="K859">
        <v>1444831031</v>
      </c>
      <c r="L859"/>
      <c r="M859" t="b">
        <v>0</v>
      </c>
      <c r="N859">
        <v>24</v>
      </c>
      <c r="O859" t="b">
        <v>1</v>
      </c>
      <c r="P859" t="s">
        <v>8277</v>
      </c>
      <c r="Q859" s="5">
        <f t="shared" si="44"/>
        <v>1</v>
      </c>
      <c r="R859">
        <f t="shared" si="45"/>
        <v>72.002916666666664</v>
      </c>
      <c r="S859" t="s">
        <v>8330</v>
      </c>
      <c r="T859" t="s">
        <v>8332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/>
      <c r="K860">
        <v>1426528418</v>
      </c>
      <c r="L860"/>
      <c r="M860" t="b">
        <v>0</v>
      </c>
      <c r="N860">
        <v>76</v>
      </c>
      <c r="O860" t="b">
        <v>1</v>
      </c>
      <c r="P860" t="s">
        <v>8277</v>
      </c>
      <c r="Q860" s="5">
        <f t="shared" si="44"/>
        <v>1.4400583333333332</v>
      </c>
      <c r="R860">
        <f t="shared" si="45"/>
        <v>55.092105263157897</v>
      </c>
      <c r="S860" t="s">
        <v>8330</v>
      </c>
      <c r="T860" t="s">
        <v>8332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/>
      <c r="K861">
        <v>1430768468</v>
      </c>
      <c r="L861"/>
      <c r="M861" t="b">
        <v>0</v>
      </c>
      <c r="N861">
        <v>98</v>
      </c>
      <c r="O861" t="b">
        <v>1</v>
      </c>
      <c r="P861" t="s">
        <v>8277</v>
      </c>
      <c r="Q861" s="5">
        <f t="shared" si="44"/>
        <v>1.0467500000000001</v>
      </c>
      <c r="R861">
        <f t="shared" si="45"/>
        <v>25.918367346938776</v>
      </c>
      <c r="S861" t="s">
        <v>8330</v>
      </c>
      <c r="T861" t="s">
        <v>8332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/>
      <c r="K862">
        <v>1382528113</v>
      </c>
      <c r="L862"/>
      <c r="M862" t="b">
        <v>0</v>
      </c>
      <c r="N862">
        <v>48</v>
      </c>
      <c r="O862" t="b">
        <v>0</v>
      </c>
      <c r="P862" t="s">
        <v>8278</v>
      </c>
      <c r="Q862" s="5">
        <f t="shared" si="44"/>
        <v>0.18142857142857144</v>
      </c>
      <c r="R862">
        <f t="shared" si="45"/>
        <v>2.1041666666666665</v>
      </c>
      <c r="S862" t="s">
        <v>8330</v>
      </c>
      <c r="T862" t="s">
        <v>8333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/>
      <c r="K863">
        <v>1471475404</v>
      </c>
      <c r="L863"/>
      <c r="M863" t="b">
        <v>0</v>
      </c>
      <c r="N863">
        <v>2</v>
      </c>
      <c r="O863" t="b">
        <v>0</v>
      </c>
      <c r="P863" t="s">
        <v>8278</v>
      </c>
      <c r="Q863" s="5">
        <f t="shared" si="44"/>
        <v>2.2444444444444444E-2</v>
      </c>
      <c r="R863">
        <f t="shared" si="45"/>
        <v>85</v>
      </c>
      <c r="S863" t="s">
        <v>8330</v>
      </c>
      <c r="T863" t="s">
        <v>8333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/>
      <c r="K864">
        <v>1381583948</v>
      </c>
      <c r="L864"/>
      <c r="M864" t="b">
        <v>0</v>
      </c>
      <c r="N864">
        <v>4</v>
      </c>
      <c r="O864" t="b">
        <v>0</v>
      </c>
      <c r="P864" t="s">
        <v>8278</v>
      </c>
      <c r="Q864" s="5">
        <f t="shared" si="44"/>
        <v>3.3999999999999998E-3</v>
      </c>
      <c r="R864">
        <f t="shared" si="45"/>
        <v>22.5</v>
      </c>
      <c r="S864" t="s">
        <v>8330</v>
      </c>
      <c r="T864" t="s">
        <v>8333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/>
      <c r="K865">
        <v>1326422966</v>
      </c>
      <c r="L865"/>
      <c r="M865" t="b">
        <v>0</v>
      </c>
      <c r="N865">
        <v>5</v>
      </c>
      <c r="O865" t="b">
        <v>0</v>
      </c>
      <c r="P865" t="s">
        <v>8278</v>
      </c>
      <c r="Q865" s="5">
        <f t="shared" si="44"/>
        <v>4.4999999999999998E-2</v>
      </c>
      <c r="R865">
        <f t="shared" si="45"/>
        <v>540</v>
      </c>
      <c r="S865" t="s">
        <v>8330</v>
      </c>
      <c r="T865" t="s">
        <v>8333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/>
      <c r="K866">
        <v>1379990038</v>
      </c>
      <c r="L866"/>
      <c r="M866" t="b">
        <v>0</v>
      </c>
      <c r="N866">
        <v>79</v>
      </c>
      <c r="O866" t="b">
        <v>0</v>
      </c>
      <c r="P866" t="s">
        <v>8278</v>
      </c>
      <c r="Q866" s="5">
        <f t="shared" si="44"/>
        <v>0.41538461538461541</v>
      </c>
      <c r="R866">
        <f t="shared" si="45"/>
        <v>0.569620253164557</v>
      </c>
      <c r="S866" t="s">
        <v>8330</v>
      </c>
      <c r="T866" t="s">
        <v>8333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/>
      <c r="K867">
        <v>1353177197</v>
      </c>
      <c r="L867"/>
      <c r="M867" t="b">
        <v>0</v>
      </c>
      <c r="N867">
        <v>2</v>
      </c>
      <c r="O867" t="b">
        <v>0</v>
      </c>
      <c r="P867" t="s">
        <v>8278</v>
      </c>
      <c r="Q867" s="5">
        <f t="shared" si="44"/>
        <v>2.0454545454545454E-2</v>
      </c>
      <c r="R867">
        <f t="shared" si="45"/>
        <v>320</v>
      </c>
      <c r="S867" t="s">
        <v>8330</v>
      </c>
      <c r="T867" t="s">
        <v>8333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/>
      <c r="K868">
        <v>1421853518</v>
      </c>
      <c r="L868"/>
      <c r="M868" t="b">
        <v>0</v>
      </c>
      <c r="N868">
        <v>11</v>
      </c>
      <c r="O868" t="b">
        <v>0</v>
      </c>
      <c r="P868" t="s">
        <v>8278</v>
      </c>
      <c r="Q868" s="5">
        <f t="shared" si="44"/>
        <v>0.18285714285714286</v>
      </c>
      <c r="R868">
        <f t="shared" si="45"/>
        <v>109.18181818181819</v>
      </c>
      <c r="S868" t="s">
        <v>8330</v>
      </c>
      <c r="T868" t="s">
        <v>8333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/>
      <c r="K869">
        <v>1254450706</v>
      </c>
      <c r="L869"/>
      <c r="M869" t="b">
        <v>0</v>
      </c>
      <c r="N869">
        <v>11</v>
      </c>
      <c r="O869" t="b">
        <v>0</v>
      </c>
      <c r="P869" t="s">
        <v>8278</v>
      </c>
      <c r="Q869" s="5">
        <f t="shared" si="44"/>
        <v>0.2402</v>
      </c>
      <c r="R869">
        <f t="shared" si="45"/>
        <v>4.5454545454545459</v>
      </c>
      <c r="S869" t="s">
        <v>8330</v>
      </c>
      <c r="T869" t="s">
        <v>8333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/>
      <c r="K870">
        <v>1386463198</v>
      </c>
      <c r="L870"/>
      <c r="M870" t="b">
        <v>0</v>
      </c>
      <c r="N870">
        <v>1</v>
      </c>
      <c r="O870" t="b">
        <v>0</v>
      </c>
      <c r="P870" t="s">
        <v>8278</v>
      </c>
      <c r="Q870" s="5">
        <f t="shared" si="44"/>
        <v>1.1111111111111111E-3</v>
      </c>
      <c r="R870">
        <f t="shared" si="45"/>
        <v>1040</v>
      </c>
      <c r="S870" t="s">
        <v>8330</v>
      </c>
      <c r="T870" t="s">
        <v>8333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/>
      <c r="K871">
        <v>1362860257</v>
      </c>
      <c r="L871"/>
      <c r="M871" t="b">
        <v>0</v>
      </c>
      <c r="N871">
        <v>3</v>
      </c>
      <c r="O871" t="b">
        <v>0</v>
      </c>
      <c r="P871" t="s">
        <v>8278</v>
      </c>
      <c r="Q871" s="5">
        <f t="shared" si="44"/>
        <v>0.11818181818181818</v>
      </c>
      <c r="R871">
        <f t="shared" si="45"/>
        <v>20.666666666666668</v>
      </c>
      <c r="S871" t="s">
        <v>8330</v>
      </c>
      <c r="T871" t="s">
        <v>8333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/>
      <c r="K872">
        <v>1375403523</v>
      </c>
      <c r="L872"/>
      <c r="M872" t="b">
        <v>0</v>
      </c>
      <c r="N872">
        <v>5</v>
      </c>
      <c r="O872" t="b">
        <v>0</v>
      </c>
      <c r="P872" t="s">
        <v>8278</v>
      </c>
      <c r="Q872" s="5">
        <f t="shared" si="44"/>
        <v>3.0999999999999999E-3</v>
      </c>
      <c r="R872">
        <f t="shared" si="45"/>
        <v>65</v>
      </c>
      <c r="S872" t="s">
        <v>8330</v>
      </c>
      <c r="T872" t="s">
        <v>8333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/>
      <c r="K873">
        <v>1383139695</v>
      </c>
      <c r="L873"/>
      <c r="M873" t="b">
        <v>0</v>
      </c>
      <c r="N873">
        <v>12</v>
      </c>
      <c r="O873" t="b">
        <v>0</v>
      </c>
      <c r="P873" t="s">
        <v>8278</v>
      </c>
      <c r="Q873" s="5">
        <f t="shared" si="44"/>
        <v>5.4166666666666669E-2</v>
      </c>
      <c r="R873">
        <f t="shared" si="45"/>
        <v>5.416666666666667</v>
      </c>
      <c r="S873" t="s">
        <v>8330</v>
      </c>
      <c r="T873" t="s">
        <v>8333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/>
      <c r="K874">
        <v>1295898527</v>
      </c>
      <c r="L874"/>
      <c r="M874" t="b">
        <v>0</v>
      </c>
      <c r="N874">
        <v>2</v>
      </c>
      <c r="O874" t="b">
        <v>0</v>
      </c>
      <c r="P874" t="s">
        <v>8278</v>
      </c>
      <c r="Q874" s="5">
        <f t="shared" si="44"/>
        <v>8.1250000000000003E-3</v>
      </c>
      <c r="R874">
        <f t="shared" si="45"/>
        <v>22.5</v>
      </c>
      <c r="S874" t="s">
        <v>8330</v>
      </c>
      <c r="T874" t="s">
        <v>8333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/>
      <c r="K875">
        <v>1349150440</v>
      </c>
      <c r="L875"/>
      <c r="M875" t="b">
        <v>0</v>
      </c>
      <c r="N875">
        <v>5</v>
      </c>
      <c r="O875" t="b">
        <v>0</v>
      </c>
      <c r="P875" t="s">
        <v>8278</v>
      </c>
      <c r="Q875" s="5">
        <f t="shared" si="44"/>
        <v>1.2857142857142857E-2</v>
      </c>
      <c r="R875">
        <f t="shared" si="45"/>
        <v>146</v>
      </c>
      <c r="S875" t="s">
        <v>8330</v>
      </c>
      <c r="T875" t="s">
        <v>8333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/>
      <c r="K876">
        <v>1365084034</v>
      </c>
      <c r="L876"/>
      <c r="M876" t="b">
        <v>0</v>
      </c>
      <c r="N876">
        <v>21</v>
      </c>
      <c r="O876" t="b">
        <v>0</v>
      </c>
      <c r="P876" t="s">
        <v>8278</v>
      </c>
      <c r="Q876" s="5">
        <f t="shared" si="44"/>
        <v>0.24333333333333335</v>
      </c>
      <c r="R876">
        <f t="shared" si="45"/>
        <v>0</v>
      </c>
      <c r="S876" t="s">
        <v>8330</v>
      </c>
      <c r="T876" t="s">
        <v>8333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/>
      <c r="K877">
        <v>1441128131</v>
      </c>
      <c r="L877"/>
      <c r="M877" t="b">
        <v>0</v>
      </c>
      <c r="N877">
        <v>0</v>
      </c>
      <c r="O877" t="b">
        <v>0</v>
      </c>
      <c r="P877" t="s">
        <v>8278</v>
      </c>
      <c r="Q877" s="5">
        <f t="shared" si="44"/>
        <v>0</v>
      </c>
      <c r="R877" t="e">
        <f t="shared" si="45"/>
        <v>#DIV/0!</v>
      </c>
      <c r="S877" t="s">
        <v>8330</v>
      </c>
      <c r="T877" t="s">
        <v>8333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/>
      <c r="K878">
        <v>1357127727</v>
      </c>
      <c r="L878"/>
      <c r="M878" t="b">
        <v>0</v>
      </c>
      <c r="N878">
        <v>45</v>
      </c>
      <c r="O878" t="b">
        <v>0</v>
      </c>
      <c r="P878" t="s">
        <v>8278</v>
      </c>
      <c r="Q878" s="5">
        <f t="shared" si="44"/>
        <v>0.40799492385786801</v>
      </c>
      <c r="R878">
        <f t="shared" si="45"/>
        <v>30.022222222222222</v>
      </c>
      <c r="S878" t="s">
        <v>8330</v>
      </c>
      <c r="T878" t="s">
        <v>8333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/>
      <c r="K879">
        <v>1384887360</v>
      </c>
      <c r="L879"/>
      <c r="M879" t="b">
        <v>0</v>
      </c>
      <c r="N879">
        <v>29</v>
      </c>
      <c r="O879" t="b">
        <v>0</v>
      </c>
      <c r="P879" t="s">
        <v>8278</v>
      </c>
      <c r="Q879" s="5">
        <f t="shared" si="44"/>
        <v>0.67549999999999999</v>
      </c>
      <c r="R879">
        <f t="shared" si="45"/>
        <v>2.2413793103448274</v>
      </c>
      <c r="S879" t="s">
        <v>8330</v>
      </c>
      <c r="T879" t="s">
        <v>8333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/>
      <c r="K880">
        <v>1290490524</v>
      </c>
      <c r="L880"/>
      <c r="M880" t="b">
        <v>0</v>
      </c>
      <c r="N880">
        <v>2</v>
      </c>
      <c r="O880" t="b">
        <v>0</v>
      </c>
      <c r="P880" t="s">
        <v>8278</v>
      </c>
      <c r="Q880" s="5">
        <f t="shared" si="44"/>
        <v>1.2999999999999999E-2</v>
      </c>
      <c r="R880">
        <f t="shared" si="45"/>
        <v>322</v>
      </c>
      <c r="S880" t="s">
        <v>8330</v>
      </c>
      <c r="T880" t="s">
        <v>8333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/>
      <c r="K881">
        <v>1336506905</v>
      </c>
      <c r="L881"/>
      <c r="M881" t="b">
        <v>0</v>
      </c>
      <c r="N881">
        <v>30</v>
      </c>
      <c r="O881" t="b">
        <v>0</v>
      </c>
      <c r="P881" t="s">
        <v>8278</v>
      </c>
      <c r="Q881" s="5">
        <f t="shared" si="44"/>
        <v>0.30666666666666664</v>
      </c>
      <c r="R881">
        <f t="shared" si="45"/>
        <v>3.7666666666666666</v>
      </c>
      <c r="S881" t="s">
        <v>8330</v>
      </c>
      <c r="T881" t="s">
        <v>8333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/>
      <c r="K882">
        <v>1348731738</v>
      </c>
      <c r="L882"/>
      <c r="M882" t="b">
        <v>0</v>
      </c>
      <c r="N882">
        <v>8</v>
      </c>
      <c r="O882" t="b">
        <v>0</v>
      </c>
      <c r="P882" t="s">
        <v>8279</v>
      </c>
      <c r="Q882" s="5">
        <f t="shared" si="44"/>
        <v>2.9894179894179893E-2</v>
      </c>
      <c r="R882">
        <f t="shared" si="45"/>
        <v>3.75</v>
      </c>
      <c r="S882" t="s">
        <v>8330</v>
      </c>
      <c r="T882" t="s">
        <v>8334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/>
      <c r="K883">
        <v>1322632886</v>
      </c>
      <c r="L883"/>
      <c r="M883" t="b">
        <v>0</v>
      </c>
      <c r="N883">
        <v>1</v>
      </c>
      <c r="O883" t="b">
        <v>0</v>
      </c>
      <c r="P883" t="s">
        <v>8279</v>
      </c>
      <c r="Q883" s="5">
        <f t="shared" si="44"/>
        <v>8.0000000000000002E-3</v>
      </c>
      <c r="R883">
        <f t="shared" si="45"/>
        <v>302</v>
      </c>
      <c r="S883" t="s">
        <v>8330</v>
      </c>
      <c r="T883" t="s">
        <v>8334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/>
      <c r="K884">
        <v>1312490350</v>
      </c>
      <c r="L884"/>
      <c r="M884" t="b">
        <v>0</v>
      </c>
      <c r="N884">
        <v>14</v>
      </c>
      <c r="O884" t="b">
        <v>0</v>
      </c>
      <c r="P884" t="s">
        <v>8279</v>
      </c>
      <c r="Q884" s="5">
        <f t="shared" si="44"/>
        <v>0.20133333333333334</v>
      </c>
      <c r="R884">
        <f t="shared" si="45"/>
        <v>142.92857142857142</v>
      </c>
      <c r="S884" t="s">
        <v>8330</v>
      </c>
      <c r="T884" t="s">
        <v>8334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/>
      <c r="K885">
        <v>1451773635</v>
      </c>
      <c r="L885"/>
      <c r="M885" t="b">
        <v>0</v>
      </c>
      <c r="N885">
        <v>24</v>
      </c>
      <c r="O885" t="b">
        <v>0</v>
      </c>
      <c r="P885" t="s">
        <v>8279</v>
      </c>
      <c r="Q885" s="5">
        <f t="shared" si="44"/>
        <v>0.4002</v>
      </c>
      <c r="R885">
        <f t="shared" si="45"/>
        <v>0.83333333333333337</v>
      </c>
      <c r="S885" t="s">
        <v>8330</v>
      </c>
      <c r="T885" t="s">
        <v>8334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/>
      <c r="K886">
        <v>1331666146</v>
      </c>
      <c r="L886"/>
      <c r="M886" t="b">
        <v>0</v>
      </c>
      <c r="N886">
        <v>2</v>
      </c>
      <c r="O886" t="b">
        <v>0</v>
      </c>
      <c r="P886" t="s">
        <v>8279</v>
      </c>
      <c r="Q886" s="5">
        <f t="shared" si="44"/>
        <v>0.01</v>
      </c>
      <c r="R886">
        <f t="shared" si="45"/>
        <v>375</v>
      </c>
      <c r="S886" t="s">
        <v>8330</v>
      </c>
      <c r="T886" t="s">
        <v>8334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/>
      <c r="K887">
        <v>1481322911</v>
      </c>
      <c r="L887"/>
      <c r="M887" t="b">
        <v>0</v>
      </c>
      <c r="N887">
        <v>21</v>
      </c>
      <c r="O887" t="b">
        <v>0</v>
      </c>
      <c r="P887" t="s">
        <v>8279</v>
      </c>
      <c r="Q887" s="5">
        <f t="shared" si="44"/>
        <v>0.75</v>
      </c>
      <c r="R887">
        <f t="shared" si="45"/>
        <v>9.7619047619047628</v>
      </c>
      <c r="S887" t="s">
        <v>8330</v>
      </c>
      <c r="T887" t="s">
        <v>8334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/>
      <c r="K888">
        <v>1471812813</v>
      </c>
      <c r="L888"/>
      <c r="M888" t="b">
        <v>0</v>
      </c>
      <c r="N888">
        <v>7</v>
      </c>
      <c r="O888" t="b">
        <v>0</v>
      </c>
      <c r="P888" t="s">
        <v>8279</v>
      </c>
      <c r="Q888" s="5">
        <f t="shared" si="44"/>
        <v>0.41</v>
      </c>
      <c r="R888">
        <f t="shared" si="45"/>
        <v>0</v>
      </c>
      <c r="S888" t="s">
        <v>8330</v>
      </c>
      <c r="T888" t="s">
        <v>8334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/>
      <c r="K889">
        <v>1335567655</v>
      </c>
      <c r="L889"/>
      <c r="M889" t="b">
        <v>0</v>
      </c>
      <c r="N889">
        <v>0</v>
      </c>
      <c r="O889" t="b">
        <v>0</v>
      </c>
      <c r="P889" t="s">
        <v>8279</v>
      </c>
      <c r="Q889" s="5">
        <f t="shared" si="44"/>
        <v>0</v>
      </c>
      <c r="R889" t="e">
        <f t="shared" si="45"/>
        <v>#DIV/0!</v>
      </c>
      <c r="S889" t="s">
        <v>8330</v>
      </c>
      <c r="T889" t="s">
        <v>8334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/>
      <c r="K890">
        <v>1311789885</v>
      </c>
      <c r="L890"/>
      <c r="M890" t="b">
        <v>0</v>
      </c>
      <c r="N890">
        <v>4</v>
      </c>
      <c r="O890" t="b">
        <v>0</v>
      </c>
      <c r="P890" t="s">
        <v>8279</v>
      </c>
      <c r="Q890" s="5">
        <f t="shared" si="44"/>
        <v>7.1999999999999995E-2</v>
      </c>
      <c r="R890">
        <f t="shared" si="45"/>
        <v>590.08000000000004</v>
      </c>
      <c r="S890" t="s">
        <v>8330</v>
      </c>
      <c r="T890" t="s">
        <v>8334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/>
      <c r="K891">
        <v>1409942943</v>
      </c>
      <c r="L891"/>
      <c r="M891" t="b">
        <v>0</v>
      </c>
      <c r="N891">
        <v>32</v>
      </c>
      <c r="O891" t="b">
        <v>0</v>
      </c>
      <c r="P891" t="s">
        <v>8279</v>
      </c>
      <c r="Q891" s="5">
        <f t="shared" si="44"/>
        <v>9.4412800000000005E-2</v>
      </c>
      <c r="R891">
        <f t="shared" si="45"/>
        <v>3.90625</v>
      </c>
      <c r="S891" t="s">
        <v>8330</v>
      </c>
      <c r="T891" t="s">
        <v>8334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/>
      <c r="K892">
        <v>1382460379</v>
      </c>
      <c r="L892"/>
      <c r="M892" t="b">
        <v>0</v>
      </c>
      <c r="N892">
        <v>4</v>
      </c>
      <c r="O892" t="b">
        <v>0</v>
      </c>
      <c r="P892" t="s">
        <v>8279</v>
      </c>
      <c r="Q892" s="5">
        <f t="shared" si="44"/>
        <v>4.1666666666666664E-2</v>
      </c>
      <c r="R892">
        <f t="shared" si="45"/>
        <v>65</v>
      </c>
      <c r="S892" t="s">
        <v>8330</v>
      </c>
      <c r="T892" t="s">
        <v>8334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/>
      <c r="K893">
        <v>1405989930</v>
      </c>
      <c r="L893"/>
      <c r="M893" t="b">
        <v>0</v>
      </c>
      <c r="N893">
        <v>9</v>
      </c>
      <c r="O893" t="b">
        <v>0</v>
      </c>
      <c r="P893" t="s">
        <v>8279</v>
      </c>
      <c r="Q893" s="5">
        <f t="shared" si="44"/>
        <v>3.2500000000000001E-2</v>
      </c>
      <c r="R893">
        <f t="shared" si="45"/>
        <v>271.66666666666669</v>
      </c>
      <c r="S893" t="s">
        <v>8330</v>
      </c>
      <c r="T893" t="s">
        <v>8334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/>
      <c r="K894">
        <v>1273121283</v>
      </c>
      <c r="L894"/>
      <c r="M894" t="b">
        <v>0</v>
      </c>
      <c r="N894">
        <v>17</v>
      </c>
      <c r="O894" t="b">
        <v>0</v>
      </c>
      <c r="P894" t="s">
        <v>8279</v>
      </c>
      <c r="Q894" s="5">
        <f t="shared" si="44"/>
        <v>0.40749999999999997</v>
      </c>
      <c r="R894">
        <f t="shared" si="45"/>
        <v>11.764705882352942</v>
      </c>
      <c r="S894" t="s">
        <v>8330</v>
      </c>
      <c r="T894" t="s">
        <v>8334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/>
      <c r="K895">
        <v>1425331963</v>
      </c>
      <c r="L895"/>
      <c r="M895" t="b">
        <v>0</v>
      </c>
      <c r="N895">
        <v>5</v>
      </c>
      <c r="O895" t="b">
        <v>0</v>
      </c>
      <c r="P895" t="s">
        <v>8279</v>
      </c>
      <c r="Q895" s="5">
        <f t="shared" si="44"/>
        <v>0.1</v>
      </c>
      <c r="R895">
        <f t="shared" si="45"/>
        <v>1566.8</v>
      </c>
      <c r="S895" t="s">
        <v>8330</v>
      </c>
      <c r="T895" t="s">
        <v>8334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/>
      <c r="K896">
        <v>1462577610</v>
      </c>
      <c r="L896"/>
      <c r="M896" t="b">
        <v>0</v>
      </c>
      <c r="N896">
        <v>53</v>
      </c>
      <c r="O896" t="b">
        <v>0</v>
      </c>
      <c r="P896" t="s">
        <v>8279</v>
      </c>
      <c r="Q896" s="5">
        <f t="shared" si="44"/>
        <v>0.39169999999999999</v>
      </c>
      <c r="R896">
        <f t="shared" si="45"/>
        <v>3.6792452830188678</v>
      </c>
      <c r="S896" t="s">
        <v>8330</v>
      </c>
      <c r="T896" t="s">
        <v>8334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/>
      <c r="K897">
        <v>1284087829</v>
      </c>
      <c r="L897"/>
      <c r="M897" t="b">
        <v>0</v>
      </c>
      <c r="N897">
        <v>7</v>
      </c>
      <c r="O897" t="b">
        <v>0</v>
      </c>
      <c r="P897" t="s">
        <v>8279</v>
      </c>
      <c r="Q897" s="5">
        <f t="shared" si="44"/>
        <v>2.4375000000000001E-2</v>
      </c>
      <c r="R897">
        <f t="shared" si="45"/>
        <v>457.14285714285717</v>
      </c>
      <c r="S897" t="s">
        <v>8330</v>
      </c>
      <c r="T897" t="s">
        <v>8334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/>
      <c r="K898">
        <v>1438549026</v>
      </c>
      <c r="L898"/>
      <c r="M898" t="b">
        <v>0</v>
      </c>
      <c r="N898">
        <v>72</v>
      </c>
      <c r="O898" t="b">
        <v>0</v>
      </c>
      <c r="P898" t="s">
        <v>8279</v>
      </c>
      <c r="Q898" s="5">
        <f t="shared" si="44"/>
        <v>0.4</v>
      </c>
      <c r="R898">
        <f t="shared" si="45"/>
        <v>0</v>
      </c>
      <c r="S898" t="s">
        <v>8330</v>
      </c>
      <c r="T898" t="s">
        <v>8334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/>
      <c r="K899">
        <v>1351528308</v>
      </c>
      <c r="L899"/>
      <c r="M899" t="b">
        <v>0</v>
      </c>
      <c r="N899">
        <v>0</v>
      </c>
      <c r="O899" t="b">
        <v>0</v>
      </c>
      <c r="P899" t="s">
        <v>8279</v>
      </c>
      <c r="Q899" s="5">
        <f t="shared" ref="Q899:Q962" si="46">E899/D899</f>
        <v>0</v>
      </c>
      <c r="R899" t="e">
        <f t="shared" ref="R899:R962" si="47">E900/N899</f>
        <v>#DIV/0!</v>
      </c>
      <c r="S899" t="s">
        <v>8330</v>
      </c>
      <c r="T899" t="s">
        <v>8334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/>
      <c r="K900">
        <v>1322763110</v>
      </c>
      <c r="L900"/>
      <c r="M900" t="b">
        <v>0</v>
      </c>
      <c r="N900">
        <v>2</v>
      </c>
      <c r="O900" t="b">
        <v>0</v>
      </c>
      <c r="P900" t="s">
        <v>8279</v>
      </c>
      <c r="Q900" s="5">
        <f t="shared" si="46"/>
        <v>2.8000000000000001E-2</v>
      </c>
      <c r="R900">
        <f t="shared" si="47"/>
        <v>140</v>
      </c>
      <c r="S900" t="s">
        <v>8330</v>
      </c>
      <c r="T900" t="s">
        <v>8334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/>
      <c r="K901">
        <v>1302661362</v>
      </c>
      <c r="L901"/>
      <c r="M901" t="b">
        <v>0</v>
      </c>
      <c r="N901">
        <v>8</v>
      </c>
      <c r="O901" t="b">
        <v>0</v>
      </c>
      <c r="P901" t="s">
        <v>8279</v>
      </c>
      <c r="Q901" s="5">
        <f t="shared" si="46"/>
        <v>0.37333333333333335</v>
      </c>
      <c r="R901">
        <f t="shared" si="47"/>
        <v>2.625</v>
      </c>
      <c r="S901" t="s">
        <v>8330</v>
      </c>
      <c r="T901" t="s">
        <v>8334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/>
      <c r="K902">
        <v>1456777402</v>
      </c>
      <c r="L902"/>
      <c r="M902" t="b">
        <v>0</v>
      </c>
      <c r="N902">
        <v>2</v>
      </c>
      <c r="O902" t="b">
        <v>0</v>
      </c>
      <c r="P902" t="s">
        <v>8278</v>
      </c>
      <c r="Q902" s="5">
        <f t="shared" si="46"/>
        <v>4.1999999999999997E-3</v>
      </c>
      <c r="R902">
        <f t="shared" si="47"/>
        <v>0</v>
      </c>
      <c r="S902" t="s">
        <v>8330</v>
      </c>
      <c r="T902" t="s">
        <v>8333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/>
      <c r="K903">
        <v>1272050914</v>
      </c>
      <c r="L903"/>
      <c r="M903" t="b">
        <v>0</v>
      </c>
      <c r="N903">
        <v>0</v>
      </c>
      <c r="O903" t="b">
        <v>0</v>
      </c>
      <c r="P903" t="s">
        <v>8278</v>
      </c>
      <c r="Q903" s="5">
        <f t="shared" si="46"/>
        <v>0</v>
      </c>
      <c r="R903" t="e">
        <f t="shared" si="47"/>
        <v>#DIV/0!</v>
      </c>
      <c r="S903" t="s">
        <v>8330</v>
      </c>
      <c r="T903" t="s">
        <v>8333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/>
      <c r="K904">
        <v>1404947422</v>
      </c>
      <c r="L904"/>
      <c r="M904" t="b">
        <v>0</v>
      </c>
      <c r="N904">
        <v>3</v>
      </c>
      <c r="O904" t="b">
        <v>0</v>
      </c>
      <c r="P904" t="s">
        <v>8278</v>
      </c>
      <c r="Q904" s="5">
        <f t="shared" si="46"/>
        <v>3.0000000000000001E-3</v>
      </c>
      <c r="R904">
        <f t="shared" si="47"/>
        <v>53.333333333333336</v>
      </c>
      <c r="S904" t="s">
        <v>8330</v>
      </c>
      <c r="T904" t="s">
        <v>8333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/>
      <c r="K905">
        <v>1346180780</v>
      </c>
      <c r="L905"/>
      <c r="M905" t="b">
        <v>0</v>
      </c>
      <c r="N905">
        <v>4</v>
      </c>
      <c r="O905" t="b">
        <v>0</v>
      </c>
      <c r="P905" t="s">
        <v>8278</v>
      </c>
      <c r="Q905" s="5">
        <f t="shared" si="46"/>
        <v>3.2000000000000001E-2</v>
      </c>
      <c r="R905">
        <f t="shared" si="47"/>
        <v>37.75</v>
      </c>
      <c r="S905" t="s">
        <v>8330</v>
      </c>
      <c r="T905" t="s">
        <v>8333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/>
      <c r="K906">
        <v>1449194137</v>
      </c>
      <c r="L906"/>
      <c r="M906" t="b">
        <v>0</v>
      </c>
      <c r="N906">
        <v>3</v>
      </c>
      <c r="O906" t="b">
        <v>0</v>
      </c>
      <c r="P906" t="s">
        <v>8278</v>
      </c>
      <c r="Q906" s="5">
        <f t="shared" si="46"/>
        <v>3.0200000000000001E-3</v>
      </c>
      <c r="R906">
        <f t="shared" si="47"/>
        <v>65.333333333333329</v>
      </c>
      <c r="S906" t="s">
        <v>8330</v>
      </c>
      <c r="T906" t="s">
        <v>8333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/>
      <c r="K907">
        <v>1290663926</v>
      </c>
      <c r="L907"/>
      <c r="M907" t="b">
        <v>0</v>
      </c>
      <c r="N907">
        <v>6</v>
      </c>
      <c r="O907" t="b">
        <v>0</v>
      </c>
      <c r="P907" t="s">
        <v>8278</v>
      </c>
      <c r="Q907" s="5">
        <f t="shared" si="46"/>
        <v>3.0153846153846153E-2</v>
      </c>
      <c r="R907">
        <f t="shared" si="47"/>
        <v>0</v>
      </c>
      <c r="S907" t="s">
        <v>8330</v>
      </c>
      <c r="T907" t="s">
        <v>8333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/>
      <c r="K908">
        <v>1392093190</v>
      </c>
      <c r="L908"/>
      <c r="M908" t="b">
        <v>0</v>
      </c>
      <c r="N908">
        <v>0</v>
      </c>
      <c r="O908" t="b">
        <v>0</v>
      </c>
      <c r="P908" t="s">
        <v>8278</v>
      </c>
      <c r="Q908" s="5">
        <f t="shared" si="46"/>
        <v>0</v>
      </c>
      <c r="R908" t="e">
        <f t="shared" si="47"/>
        <v>#DIV/0!</v>
      </c>
      <c r="S908" t="s">
        <v>8330</v>
      </c>
      <c r="T908" t="s">
        <v>8333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/>
      <c r="K909">
        <v>1313123823</v>
      </c>
      <c r="L909"/>
      <c r="M909" t="b">
        <v>0</v>
      </c>
      <c r="N909">
        <v>0</v>
      </c>
      <c r="O909" t="b">
        <v>0</v>
      </c>
      <c r="P909" t="s">
        <v>8278</v>
      </c>
      <c r="Q909" s="5">
        <f t="shared" si="46"/>
        <v>0</v>
      </c>
      <c r="R909" t="e">
        <f t="shared" si="47"/>
        <v>#DIV/0!</v>
      </c>
      <c r="S909" t="s">
        <v>8330</v>
      </c>
      <c r="T909" t="s">
        <v>8333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/>
      <c r="K910">
        <v>1276283655</v>
      </c>
      <c r="L910"/>
      <c r="M910" t="b">
        <v>0</v>
      </c>
      <c r="N910">
        <v>0</v>
      </c>
      <c r="O910" t="b">
        <v>0</v>
      </c>
      <c r="P910" t="s">
        <v>8278</v>
      </c>
      <c r="Q910" s="5">
        <f t="shared" si="46"/>
        <v>0</v>
      </c>
      <c r="R910" t="e">
        <f t="shared" si="47"/>
        <v>#DIV/0!</v>
      </c>
      <c r="S910" t="s">
        <v>8330</v>
      </c>
      <c r="T910" t="s">
        <v>8333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/>
      <c r="K911">
        <v>1340296440</v>
      </c>
      <c r="L911"/>
      <c r="M911" t="b">
        <v>0</v>
      </c>
      <c r="N911">
        <v>8</v>
      </c>
      <c r="O911" t="b">
        <v>0</v>
      </c>
      <c r="P911" t="s">
        <v>8278</v>
      </c>
      <c r="Q911" s="5">
        <f t="shared" si="46"/>
        <v>3.2500000000000001E-2</v>
      </c>
      <c r="R911">
        <f t="shared" si="47"/>
        <v>15.375</v>
      </c>
      <c r="S911" t="s">
        <v>8330</v>
      </c>
      <c r="T911" t="s">
        <v>8333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/>
      <c r="K912">
        <v>1483362319</v>
      </c>
      <c r="L912"/>
      <c r="M912" t="b">
        <v>0</v>
      </c>
      <c r="N912">
        <v>5</v>
      </c>
      <c r="O912" t="b">
        <v>0</v>
      </c>
      <c r="P912" t="s">
        <v>8278</v>
      </c>
      <c r="Q912" s="5">
        <f t="shared" si="46"/>
        <v>0.22363636363636363</v>
      </c>
      <c r="R912">
        <f t="shared" si="47"/>
        <v>0</v>
      </c>
      <c r="S912" t="s">
        <v>8330</v>
      </c>
      <c r="T912" t="s">
        <v>8333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/>
      <c r="K913">
        <v>1388707645</v>
      </c>
      <c r="L913"/>
      <c r="M913" t="b">
        <v>0</v>
      </c>
      <c r="N913">
        <v>0</v>
      </c>
      <c r="O913" t="b">
        <v>0</v>
      </c>
      <c r="P913" t="s">
        <v>8278</v>
      </c>
      <c r="Q913" s="5">
        <f t="shared" si="46"/>
        <v>0</v>
      </c>
      <c r="R913" t="e">
        <f t="shared" si="47"/>
        <v>#DIV/0!</v>
      </c>
      <c r="S913" t="s">
        <v>8330</v>
      </c>
      <c r="T913" t="s">
        <v>8333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/>
      <c r="K914">
        <v>1350009447</v>
      </c>
      <c r="L914"/>
      <c r="M914" t="b">
        <v>0</v>
      </c>
      <c r="N914">
        <v>2</v>
      </c>
      <c r="O914" t="b">
        <v>0</v>
      </c>
      <c r="P914" t="s">
        <v>8278</v>
      </c>
      <c r="Q914" s="5">
        <f t="shared" si="46"/>
        <v>8.5714285714285719E-3</v>
      </c>
      <c r="R914">
        <f t="shared" si="47"/>
        <v>991</v>
      </c>
      <c r="S914" t="s">
        <v>8330</v>
      </c>
      <c r="T914" t="s">
        <v>8333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/>
      <c r="K915">
        <v>1333596019</v>
      </c>
      <c r="L915"/>
      <c r="M915" t="b">
        <v>0</v>
      </c>
      <c r="N915">
        <v>24</v>
      </c>
      <c r="O915" t="b">
        <v>0</v>
      </c>
      <c r="P915" t="s">
        <v>8278</v>
      </c>
      <c r="Q915" s="5">
        <f t="shared" si="46"/>
        <v>6.6066666666666662E-2</v>
      </c>
      <c r="R915">
        <f t="shared" si="47"/>
        <v>0</v>
      </c>
      <c r="S915" t="s">
        <v>8330</v>
      </c>
      <c r="T915" t="s">
        <v>8333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/>
      <c r="K916">
        <v>1343326747</v>
      </c>
      <c r="L916"/>
      <c r="M916" t="b">
        <v>0</v>
      </c>
      <c r="N916">
        <v>0</v>
      </c>
      <c r="O916" t="b">
        <v>0</v>
      </c>
      <c r="P916" t="s">
        <v>8278</v>
      </c>
      <c r="Q916" s="5">
        <f t="shared" si="46"/>
        <v>0</v>
      </c>
      <c r="R916" t="e">
        <f t="shared" si="47"/>
        <v>#DIV/0!</v>
      </c>
      <c r="S916" t="s">
        <v>8330</v>
      </c>
      <c r="T916" t="s">
        <v>8333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/>
      <c r="K917">
        <v>1327853914</v>
      </c>
      <c r="L917"/>
      <c r="M917" t="b">
        <v>0</v>
      </c>
      <c r="N917">
        <v>9</v>
      </c>
      <c r="O917" t="b">
        <v>0</v>
      </c>
      <c r="P917" t="s">
        <v>8278</v>
      </c>
      <c r="Q917" s="5">
        <f t="shared" si="46"/>
        <v>5.7692307692307696E-2</v>
      </c>
      <c r="R917">
        <f t="shared" si="47"/>
        <v>0</v>
      </c>
      <c r="S917" t="s">
        <v>8330</v>
      </c>
      <c r="T917" t="s">
        <v>8333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/>
      <c r="K918">
        <v>1284409734</v>
      </c>
      <c r="L918"/>
      <c r="M918" t="b">
        <v>0</v>
      </c>
      <c r="N918">
        <v>0</v>
      </c>
      <c r="O918" t="b">
        <v>0</v>
      </c>
      <c r="P918" t="s">
        <v>8278</v>
      </c>
      <c r="Q918" s="5">
        <f t="shared" si="46"/>
        <v>0</v>
      </c>
      <c r="R918" t="e">
        <f t="shared" si="47"/>
        <v>#DIV/0!</v>
      </c>
      <c r="S918" t="s">
        <v>8330</v>
      </c>
      <c r="T918" t="s">
        <v>8333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/>
      <c r="K919">
        <v>1402612730</v>
      </c>
      <c r="L919"/>
      <c r="M919" t="b">
        <v>0</v>
      </c>
      <c r="N919">
        <v>1</v>
      </c>
      <c r="O919" t="b">
        <v>0</v>
      </c>
      <c r="P919" t="s">
        <v>8278</v>
      </c>
      <c r="Q919" s="5">
        <f t="shared" si="46"/>
        <v>6.0000000000000001E-3</v>
      </c>
      <c r="R919">
        <f t="shared" si="47"/>
        <v>196</v>
      </c>
      <c r="S919" t="s">
        <v>8330</v>
      </c>
      <c r="T919" t="s">
        <v>8333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/>
      <c r="K920">
        <v>1414879161</v>
      </c>
      <c r="L920"/>
      <c r="M920" t="b">
        <v>0</v>
      </c>
      <c r="N920">
        <v>10</v>
      </c>
      <c r="O920" t="b">
        <v>0</v>
      </c>
      <c r="P920" t="s">
        <v>8278</v>
      </c>
      <c r="Q920" s="5">
        <f t="shared" si="46"/>
        <v>5.0256410256410255E-2</v>
      </c>
      <c r="R920">
        <f t="shared" si="47"/>
        <v>10</v>
      </c>
      <c r="S920" t="s">
        <v>8330</v>
      </c>
      <c r="T920" t="s">
        <v>8333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/>
      <c r="K921">
        <v>1352906645</v>
      </c>
      <c r="L921"/>
      <c r="M921" t="b">
        <v>0</v>
      </c>
      <c r="N921">
        <v>1</v>
      </c>
      <c r="O921" t="b">
        <v>0</v>
      </c>
      <c r="P921" t="s">
        <v>8278</v>
      </c>
      <c r="Q921" s="5">
        <f t="shared" si="46"/>
        <v>5.0000000000000001E-3</v>
      </c>
      <c r="R921">
        <f t="shared" si="47"/>
        <v>0</v>
      </c>
      <c r="S921" t="s">
        <v>8330</v>
      </c>
      <c r="T921" t="s">
        <v>8333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/>
      <c r="K922">
        <v>1381853222</v>
      </c>
      <c r="L922"/>
      <c r="M922" t="b">
        <v>0</v>
      </c>
      <c r="N922">
        <v>0</v>
      </c>
      <c r="O922" t="b">
        <v>0</v>
      </c>
      <c r="P922" t="s">
        <v>8278</v>
      </c>
      <c r="Q922" s="5">
        <f t="shared" si="46"/>
        <v>0</v>
      </c>
      <c r="R922" t="e">
        <f t="shared" si="47"/>
        <v>#DIV/0!</v>
      </c>
      <c r="S922" t="s">
        <v>8330</v>
      </c>
      <c r="T922" t="s">
        <v>8333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/>
      <c r="K923">
        <v>1320033976</v>
      </c>
      <c r="L923"/>
      <c r="M923" t="b">
        <v>0</v>
      </c>
      <c r="N923">
        <v>20</v>
      </c>
      <c r="O923" t="b">
        <v>0</v>
      </c>
      <c r="P923" t="s">
        <v>8278</v>
      </c>
      <c r="Q923" s="5">
        <f t="shared" si="46"/>
        <v>0.309</v>
      </c>
      <c r="R923">
        <f t="shared" si="47"/>
        <v>284</v>
      </c>
      <c r="S923" t="s">
        <v>8330</v>
      </c>
      <c r="T923" t="s">
        <v>8333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/>
      <c r="K924">
        <v>1409143393</v>
      </c>
      <c r="L924"/>
      <c r="M924" t="b">
        <v>0</v>
      </c>
      <c r="N924">
        <v>30</v>
      </c>
      <c r="O924" t="b">
        <v>0</v>
      </c>
      <c r="P924" t="s">
        <v>8278</v>
      </c>
      <c r="Q924" s="5">
        <f t="shared" si="46"/>
        <v>0.21037037037037037</v>
      </c>
      <c r="R924">
        <f t="shared" si="47"/>
        <v>11</v>
      </c>
      <c r="S924" t="s">
        <v>8330</v>
      </c>
      <c r="T924" t="s">
        <v>8333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/>
      <c r="K925">
        <v>1414018923</v>
      </c>
      <c r="L925"/>
      <c r="M925" t="b">
        <v>0</v>
      </c>
      <c r="N925">
        <v>6</v>
      </c>
      <c r="O925" t="b">
        <v>0</v>
      </c>
      <c r="P925" t="s">
        <v>8278</v>
      </c>
      <c r="Q925" s="5">
        <f t="shared" si="46"/>
        <v>2.1999999999999999E-2</v>
      </c>
      <c r="R925">
        <f t="shared" si="47"/>
        <v>54.5</v>
      </c>
      <c r="S925" t="s">
        <v>8330</v>
      </c>
      <c r="T925" t="s">
        <v>8333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/>
      <c r="K926">
        <v>1358203069</v>
      </c>
      <c r="L926"/>
      <c r="M926" t="b">
        <v>0</v>
      </c>
      <c r="N926">
        <v>15</v>
      </c>
      <c r="O926" t="b">
        <v>0</v>
      </c>
      <c r="P926" t="s">
        <v>8278</v>
      </c>
      <c r="Q926" s="5">
        <f t="shared" si="46"/>
        <v>0.109</v>
      </c>
      <c r="R926">
        <f t="shared" si="47"/>
        <v>10.666666666666666</v>
      </c>
      <c r="S926" t="s">
        <v>8330</v>
      </c>
      <c r="T926" t="s">
        <v>8333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/>
      <c r="K927">
        <v>1382994511</v>
      </c>
      <c r="L927"/>
      <c r="M927" t="b">
        <v>0</v>
      </c>
      <c r="N927">
        <v>5</v>
      </c>
      <c r="O927" t="b">
        <v>0</v>
      </c>
      <c r="P927" t="s">
        <v>8278</v>
      </c>
      <c r="Q927" s="5">
        <f t="shared" si="46"/>
        <v>2.6666666666666668E-2</v>
      </c>
      <c r="R927">
        <f t="shared" si="47"/>
        <v>0</v>
      </c>
      <c r="S927" t="s">
        <v>8330</v>
      </c>
      <c r="T927" t="s">
        <v>8333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/>
      <c r="K928">
        <v>1276043330</v>
      </c>
      <c r="L928"/>
      <c r="M928" t="b">
        <v>0</v>
      </c>
      <c r="N928">
        <v>0</v>
      </c>
      <c r="O928" t="b">
        <v>0</v>
      </c>
      <c r="P928" t="s">
        <v>8278</v>
      </c>
      <c r="Q928" s="5">
        <f t="shared" si="46"/>
        <v>0</v>
      </c>
      <c r="R928" t="e">
        <f t="shared" si="47"/>
        <v>#DIV/0!</v>
      </c>
      <c r="S928" t="s">
        <v>8330</v>
      </c>
      <c r="T928" t="s">
        <v>8333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/>
      <c r="K929">
        <v>1334432695</v>
      </c>
      <c r="L929"/>
      <c r="M929" t="b">
        <v>0</v>
      </c>
      <c r="N929">
        <v>0</v>
      </c>
      <c r="O929" t="b">
        <v>0</v>
      </c>
      <c r="P929" t="s">
        <v>8278</v>
      </c>
      <c r="Q929" s="5">
        <f t="shared" si="46"/>
        <v>0</v>
      </c>
      <c r="R929" t="e">
        <f t="shared" si="47"/>
        <v>#DIV/0!</v>
      </c>
      <c r="S929" t="s">
        <v>8330</v>
      </c>
      <c r="T929" t="s">
        <v>8333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/>
      <c r="K930">
        <v>1348864913</v>
      </c>
      <c r="L930"/>
      <c r="M930" t="b">
        <v>0</v>
      </c>
      <c r="N930">
        <v>28</v>
      </c>
      <c r="O930" t="b">
        <v>0</v>
      </c>
      <c r="P930" t="s">
        <v>8278</v>
      </c>
      <c r="Q930" s="5">
        <f t="shared" si="46"/>
        <v>0.10862068965517241</v>
      </c>
      <c r="R930">
        <f t="shared" si="47"/>
        <v>0</v>
      </c>
      <c r="S930" t="s">
        <v>8330</v>
      </c>
      <c r="T930" t="s">
        <v>8333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/>
      <c r="K931">
        <v>1331358169</v>
      </c>
      <c r="L931"/>
      <c r="M931" t="b">
        <v>0</v>
      </c>
      <c r="N931">
        <v>0</v>
      </c>
      <c r="O931" t="b">
        <v>0</v>
      </c>
      <c r="P931" t="s">
        <v>8278</v>
      </c>
      <c r="Q931" s="5">
        <f t="shared" si="46"/>
        <v>0</v>
      </c>
      <c r="R931" t="e">
        <f t="shared" si="47"/>
        <v>#DIV/0!</v>
      </c>
      <c r="S931" t="s">
        <v>8330</v>
      </c>
      <c r="T931" t="s">
        <v>8333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/>
      <c r="K932">
        <v>1273874306</v>
      </c>
      <c r="L932"/>
      <c r="M932" t="b">
        <v>0</v>
      </c>
      <c r="N932">
        <v>5</v>
      </c>
      <c r="O932" t="b">
        <v>0</v>
      </c>
      <c r="P932" t="s">
        <v>8278</v>
      </c>
      <c r="Q932" s="5">
        <f t="shared" si="46"/>
        <v>0.38333333333333336</v>
      </c>
      <c r="R932">
        <f t="shared" si="47"/>
        <v>26.2</v>
      </c>
      <c r="S932" t="s">
        <v>8330</v>
      </c>
      <c r="T932" t="s">
        <v>8333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/>
      <c r="K933">
        <v>1392021502</v>
      </c>
      <c r="L933"/>
      <c r="M933" t="b">
        <v>0</v>
      </c>
      <c r="N933">
        <v>7</v>
      </c>
      <c r="O933" t="b">
        <v>0</v>
      </c>
      <c r="P933" t="s">
        <v>8278</v>
      </c>
      <c r="Q933" s="5">
        <f t="shared" si="46"/>
        <v>6.5500000000000003E-2</v>
      </c>
      <c r="R933">
        <f t="shared" si="47"/>
        <v>197.28571428571428</v>
      </c>
      <c r="S933" t="s">
        <v>8330</v>
      </c>
      <c r="T933" t="s">
        <v>8333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/>
      <c r="K934">
        <v>1360106145</v>
      </c>
      <c r="L934"/>
      <c r="M934" t="b">
        <v>0</v>
      </c>
      <c r="N934">
        <v>30</v>
      </c>
      <c r="O934" t="b">
        <v>0</v>
      </c>
      <c r="P934" t="s">
        <v>8278</v>
      </c>
      <c r="Q934" s="5">
        <f t="shared" si="46"/>
        <v>0.14536842105263159</v>
      </c>
      <c r="R934">
        <f t="shared" si="47"/>
        <v>4</v>
      </c>
      <c r="S934" t="s">
        <v>8330</v>
      </c>
      <c r="T934" t="s">
        <v>8333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/>
      <c r="K935">
        <v>1394683409</v>
      </c>
      <c r="L935"/>
      <c r="M935" t="b">
        <v>0</v>
      </c>
      <c r="N935">
        <v>2</v>
      </c>
      <c r="O935" t="b">
        <v>0</v>
      </c>
      <c r="P935" t="s">
        <v>8278</v>
      </c>
      <c r="Q935" s="5">
        <f t="shared" si="46"/>
        <v>0.06</v>
      </c>
      <c r="R935">
        <f t="shared" si="47"/>
        <v>760</v>
      </c>
      <c r="S935" t="s">
        <v>8330</v>
      </c>
      <c r="T935" t="s">
        <v>8333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/>
      <c r="K936">
        <v>1396633284</v>
      </c>
      <c r="L936"/>
      <c r="M936" t="b">
        <v>0</v>
      </c>
      <c r="N936">
        <v>30</v>
      </c>
      <c r="O936" t="b">
        <v>0</v>
      </c>
      <c r="P936" t="s">
        <v>8278</v>
      </c>
      <c r="Q936" s="5">
        <f t="shared" si="46"/>
        <v>0.30399999999999999</v>
      </c>
      <c r="R936">
        <f t="shared" si="47"/>
        <v>1.6666666666666667</v>
      </c>
      <c r="S936" t="s">
        <v>8330</v>
      </c>
      <c r="T936" t="s">
        <v>8333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/>
      <c r="K937">
        <v>1451462429</v>
      </c>
      <c r="L937"/>
      <c r="M937" t="b">
        <v>0</v>
      </c>
      <c r="N937">
        <v>2</v>
      </c>
      <c r="O937" t="b">
        <v>0</v>
      </c>
      <c r="P937" t="s">
        <v>8278</v>
      </c>
      <c r="Q937" s="5">
        <f t="shared" si="46"/>
        <v>1.4285714285714285E-2</v>
      </c>
      <c r="R937">
        <f t="shared" si="47"/>
        <v>0</v>
      </c>
      <c r="S937" t="s">
        <v>8330</v>
      </c>
      <c r="T937" t="s">
        <v>8333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/>
      <c r="K938">
        <v>1323131689</v>
      </c>
      <c r="L938"/>
      <c r="M938" t="b">
        <v>0</v>
      </c>
      <c r="N938">
        <v>0</v>
      </c>
      <c r="O938" t="b">
        <v>0</v>
      </c>
      <c r="P938" t="s">
        <v>8278</v>
      </c>
      <c r="Q938" s="5">
        <f t="shared" si="46"/>
        <v>0</v>
      </c>
      <c r="R938" t="e">
        <f t="shared" si="47"/>
        <v>#DIV/0!</v>
      </c>
      <c r="S938" t="s">
        <v>8330</v>
      </c>
      <c r="T938" t="s">
        <v>8333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/>
      <c r="K939">
        <v>1380913757</v>
      </c>
      <c r="L939"/>
      <c r="M939" t="b">
        <v>0</v>
      </c>
      <c r="N939">
        <v>2</v>
      </c>
      <c r="O939" t="b">
        <v>0</v>
      </c>
      <c r="P939" t="s">
        <v>8278</v>
      </c>
      <c r="Q939" s="5">
        <f t="shared" si="46"/>
        <v>1.1428571428571429E-2</v>
      </c>
      <c r="R939">
        <f t="shared" si="47"/>
        <v>12.5</v>
      </c>
      <c r="S939" t="s">
        <v>8330</v>
      </c>
      <c r="T939" t="s">
        <v>8333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/>
      <c r="K940">
        <v>1343993448</v>
      </c>
      <c r="L940"/>
      <c r="M940" t="b">
        <v>0</v>
      </c>
      <c r="N940">
        <v>1</v>
      </c>
      <c r="O940" t="b">
        <v>0</v>
      </c>
      <c r="P940" t="s">
        <v>8278</v>
      </c>
      <c r="Q940" s="5">
        <f t="shared" si="46"/>
        <v>3.5714285714285713E-3</v>
      </c>
      <c r="R940">
        <f t="shared" si="47"/>
        <v>40</v>
      </c>
      <c r="S940" t="s">
        <v>8330</v>
      </c>
      <c r="T940" t="s">
        <v>8333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/>
      <c r="K941">
        <v>1369246738</v>
      </c>
      <c r="L941"/>
      <c r="M941" t="b">
        <v>0</v>
      </c>
      <c r="N941">
        <v>2</v>
      </c>
      <c r="O941" t="b">
        <v>0</v>
      </c>
      <c r="P941" t="s">
        <v>8278</v>
      </c>
      <c r="Q941" s="5">
        <f t="shared" si="46"/>
        <v>1.4545454545454545E-2</v>
      </c>
      <c r="R941">
        <f t="shared" si="47"/>
        <v>772</v>
      </c>
      <c r="S941" t="s">
        <v>8330</v>
      </c>
      <c r="T941" t="s">
        <v>8333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/>
      <c r="K942">
        <v>1435363926</v>
      </c>
      <c r="L942"/>
      <c r="M942" t="b">
        <v>0</v>
      </c>
      <c r="N942">
        <v>14</v>
      </c>
      <c r="O942" t="b">
        <v>0</v>
      </c>
      <c r="P942" t="s">
        <v>8273</v>
      </c>
      <c r="Q942" s="5">
        <f t="shared" si="46"/>
        <v>0.17155555555555554</v>
      </c>
      <c r="R942">
        <f t="shared" si="47"/>
        <v>82.928571428571431</v>
      </c>
      <c r="S942" t="s">
        <v>8324</v>
      </c>
      <c r="T942" t="s">
        <v>8326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/>
      <c r="K943">
        <v>1484101145</v>
      </c>
      <c r="L943"/>
      <c r="M943" t="b">
        <v>0</v>
      </c>
      <c r="N943">
        <v>31</v>
      </c>
      <c r="O943" t="b">
        <v>0</v>
      </c>
      <c r="P943" t="s">
        <v>8273</v>
      </c>
      <c r="Q943" s="5">
        <f t="shared" si="46"/>
        <v>2.3220000000000001E-2</v>
      </c>
      <c r="R943">
        <f t="shared" si="47"/>
        <v>21.548387096774192</v>
      </c>
      <c r="S943" t="s">
        <v>8324</v>
      </c>
      <c r="T943" t="s">
        <v>8326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/>
      <c r="K944">
        <v>1452716060</v>
      </c>
      <c r="L944"/>
      <c r="M944" t="b">
        <v>0</v>
      </c>
      <c r="N944">
        <v>16</v>
      </c>
      <c r="O944" t="b">
        <v>0</v>
      </c>
      <c r="P944" t="s">
        <v>8273</v>
      </c>
      <c r="Q944" s="5">
        <f t="shared" si="46"/>
        <v>8.9066666666666669E-2</v>
      </c>
      <c r="R944">
        <f t="shared" si="47"/>
        <v>18.0625</v>
      </c>
      <c r="S944" t="s">
        <v>8324</v>
      </c>
      <c r="T944" t="s">
        <v>8326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/>
      <c r="K945">
        <v>1477843305</v>
      </c>
      <c r="L945"/>
      <c r="M945" t="b">
        <v>0</v>
      </c>
      <c r="N945">
        <v>12</v>
      </c>
      <c r="O945" t="b">
        <v>0</v>
      </c>
      <c r="P945" t="s">
        <v>8273</v>
      </c>
      <c r="Q945" s="5">
        <f t="shared" si="46"/>
        <v>9.633333333333334E-2</v>
      </c>
      <c r="R945">
        <f t="shared" si="47"/>
        <v>555.25</v>
      </c>
      <c r="S945" t="s">
        <v>8324</v>
      </c>
      <c r="T945" t="s">
        <v>8326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/>
      <c r="K946">
        <v>1458050450</v>
      </c>
      <c r="L946"/>
      <c r="M946" t="b">
        <v>0</v>
      </c>
      <c r="N946">
        <v>96</v>
      </c>
      <c r="O946" t="b">
        <v>0</v>
      </c>
      <c r="P946" t="s">
        <v>8273</v>
      </c>
      <c r="Q946" s="5">
        <f t="shared" si="46"/>
        <v>0.13325999999999999</v>
      </c>
      <c r="R946">
        <f t="shared" si="47"/>
        <v>25.875</v>
      </c>
      <c r="S946" t="s">
        <v>8324</v>
      </c>
      <c r="T946" t="s">
        <v>8326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/>
      <c r="K947">
        <v>1482958626</v>
      </c>
      <c r="L947"/>
      <c r="M947" t="b">
        <v>0</v>
      </c>
      <c r="N947">
        <v>16</v>
      </c>
      <c r="O947" t="b">
        <v>0</v>
      </c>
      <c r="P947" t="s">
        <v>8273</v>
      </c>
      <c r="Q947" s="5">
        <f t="shared" si="46"/>
        <v>2.4840000000000001E-2</v>
      </c>
      <c r="R947">
        <f t="shared" si="47"/>
        <v>17.875</v>
      </c>
      <c r="S947" t="s">
        <v>8324</v>
      </c>
      <c r="T947" t="s">
        <v>8326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/>
      <c r="K948">
        <v>1470852048</v>
      </c>
      <c r="L948"/>
      <c r="M948" t="b">
        <v>0</v>
      </c>
      <c r="N948">
        <v>5</v>
      </c>
      <c r="O948" t="b">
        <v>0</v>
      </c>
      <c r="P948" t="s">
        <v>8273</v>
      </c>
      <c r="Q948" s="5">
        <f t="shared" si="46"/>
        <v>1.9066666666666666E-2</v>
      </c>
      <c r="R948">
        <f t="shared" si="47"/>
        <v>0</v>
      </c>
      <c r="S948" t="s">
        <v>8324</v>
      </c>
      <c r="T948" t="s">
        <v>8326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/>
      <c r="K949">
        <v>1462128306</v>
      </c>
      <c r="L949"/>
      <c r="M949" t="b">
        <v>0</v>
      </c>
      <c r="N949">
        <v>0</v>
      </c>
      <c r="O949" t="b">
        <v>0</v>
      </c>
      <c r="P949" t="s">
        <v>8273</v>
      </c>
      <c r="Q949" s="5">
        <f t="shared" si="46"/>
        <v>0</v>
      </c>
      <c r="R949" t="e">
        <f t="shared" si="47"/>
        <v>#DIV/0!</v>
      </c>
      <c r="S949" t="s">
        <v>8324</v>
      </c>
      <c r="T949" t="s">
        <v>8326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/>
      <c r="K950">
        <v>1455220364</v>
      </c>
      <c r="L950"/>
      <c r="M950" t="b">
        <v>0</v>
      </c>
      <c r="N950">
        <v>8</v>
      </c>
      <c r="O950" t="b">
        <v>0</v>
      </c>
      <c r="P950" t="s">
        <v>8273</v>
      </c>
      <c r="Q950" s="5">
        <f t="shared" si="46"/>
        <v>0.12</v>
      </c>
      <c r="R950">
        <f t="shared" si="47"/>
        <v>34.125</v>
      </c>
      <c r="S950" t="s">
        <v>8324</v>
      </c>
      <c r="T950" t="s">
        <v>8326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/>
      <c r="K951">
        <v>1450832576</v>
      </c>
      <c r="L951"/>
      <c r="M951" t="b">
        <v>0</v>
      </c>
      <c r="N951">
        <v>7</v>
      </c>
      <c r="O951" t="b">
        <v>0</v>
      </c>
      <c r="P951" t="s">
        <v>8273</v>
      </c>
      <c r="Q951" s="5">
        <f t="shared" si="46"/>
        <v>1.3650000000000001E-2</v>
      </c>
      <c r="R951">
        <f t="shared" si="47"/>
        <v>200.28571428571428</v>
      </c>
      <c r="S951" t="s">
        <v>8324</v>
      </c>
      <c r="T951" t="s">
        <v>8326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/>
      <c r="K952">
        <v>1450461661</v>
      </c>
      <c r="L952"/>
      <c r="M952" t="b">
        <v>0</v>
      </c>
      <c r="N952">
        <v>24</v>
      </c>
      <c r="O952" t="b">
        <v>0</v>
      </c>
      <c r="P952" t="s">
        <v>8273</v>
      </c>
      <c r="Q952" s="5">
        <f t="shared" si="46"/>
        <v>0.28039999999999998</v>
      </c>
      <c r="R952">
        <f t="shared" si="47"/>
        <v>799.79166666666663</v>
      </c>
      <c r="S952" t="s">
        <v>8324</v>
      </c>
      <c r="T952" t="s">
        <v>8326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/>
      <c r="K953">
        <v>1461166872</v>
      </c>
      <c r="L953"/>
      <c r="M953" t="b">
        <v>0</v>
      </c>
      <c r="N953">
        <v>121</v>
      </c>
      <c r="O953" t="b">
        <v>0</v>
      </c>
      <c r="P953" t="s">
        <v>8273</v>
      </c>
      <c r="Q953" s="5">
        <f t="shared" si="46"/>
        <v>0.38390000000000002</v>
      </c>
      <c r="R953">
        <f t="shared" si="47"/>
        <v>161.75206611570249</v>
      </c>
      <c r="S953" t="s">
        <v>8324</v>
      </c>
      <c r="T953" t="s">
        <v>8326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/>
      <c r="K954">
        <v>1476888212</v>
      </c>
      <c r="L954"/>
      <c r="M954" t="b">
        <v>0</v>
      </c>
      <c r="N954">
        <v>196</v>
      </c>
      <c r="O954" t="b">
        <v>0</v>
      </c>
      <c r="P954" t="s">
        <v>8273</v>
      </c>
      <c r="Q954" s="5">
        <f t="shared" si="46"/>
        <v>0.39942857142857141</v>
      </c>
      <c r="R954">
        <f t="shared" si="47"/>
        <v>0.6428571428571429</v>
      </c>
      <c r="S954" t="s">
        <v>8324</v>
      </c>
      <c r="T954" t="s">
        <v>8326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/>
      <c r="K955">
        <v>1419566199</v>
      </c>
      <c r="L955"/>
      <c r="M955" t="b">
        <v>0</v>
      </c>
      <c r="N955">
        <v>5</v>
      </c>
      <c r="O955" t="b">
        <v>0</v>
      </c>
      <c r="P955" t="s">
        <v>8273</v>
      </c>
      <c r="Q955" s="5">
        <f t="shared" si="46"/>
        <v>8.3999999999999995E-3</v>
      </c>
      <c r="R955">
        <f t="shared" si="47"/>
        <v>1302.2</v>
      </c>
      <c r="S955" t="s">
        <v>8324</v>
      </c>
      <c r="T955" t="s">
        <v>8326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/>
      <c r="K956">
        <v>1436472039</v>
      </c>
      <c r="L956"/>
      <c r="M956" t="b">
        <v>0</v>
      </c>
      <c r="N956">
        <v>73</v>
      </c>
      <c r="O956" t="b">
        <v>0</v>
      </c>
      <c r="P956" t="s">
        <v>8273</v>
      </c>
      <c r="Q956" s="5">
        <f t="shared" si="46"/>
        <v>0.43406666666666666</v>
      </c>
      <c r="R956">
        <f t="shared" si="47"/>
        <v>232.65753424657535</v>
      </c>
      <c r="S956" t="s">
        <v>8324</v>
      </c>
      <c r="T956" t="s">
        <v>8326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/>
      <c r="K957">
        <v>1470294300</v>
      </c>
      <c r="L957"/>
      <c r="M957" t="b">
        <v>0</v>
      </c>
      <c r="N957">
        <v>93</v>
      </c>
      <c r="O957" t="b">
        <v>0</v>
      </c>
      <c r="P957" t="s">
        <v>8273</v>
      </c>
      <c r="Q957" s="5">
        <f t="shared" si="46"/>
        <v>5.6613333333333335E-2</v>
      </c>
      <c r="R957">
        <f t="shared" si="47"/>
        <v>9.258064516129032</v>
      </c>
      <c r="S957" t="s">
        <v>8324</v>
      </c>
      <c r="T957" t="s">
        <v>8326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/>
      <c r="K958">
        <v>1424901359</v>
      </c>
      <c r="L958"/>
      <c r="M958" t="b">
        <v>0</v>
      </c>
      <c r="N958">
        <v>17</v>
      </c>
      <c r="O958" t="b">
        <v>0</v>
      </c>
      <c r="P958" t="s">
        <v>8273</v>
      </c>
      <c r="Q958" s="5">
        <f t="shared" si="46"/>
        <v>1.7219999999999999E-2</v>
      </c>
      <c r="R958">
        <f t="shared" si="47"/>
        <v>13.705882352941176</v>
      </c>
      <c r="S958" t="s">
        <v>8324</v>
      </c>
      <c r="T958" t="s">
        <v>8326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/>
      <c r="K959">
        <v>1476710133</v>
      </c>
      <c r="L959"/>
      <c r="M959" t="b">
        <v>0</v>
      </c>
      <c r="N959">
        <v>7</v>
      </c>
      <c r="O959" t="b">
        <v>0</v>
      </c>
      <c r="P959" t="s">
        <v>8273</v>
      </c>
      <c r="Q959" s="5">
        <f t="shared" si="46"/>
        <v>1.9416666666666665E-2</v>
      </c>
      <c r="R959">
        <f t="shared" si="47"/>
        <v>125.85714285714286</v>
      </c>
      <c r="S959" t="s">
        <v>8324</v>
      </c>
      <c r="T959" t="s">
        <v>8326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/>
      <c r="K960">
        <v>1426792563</v>
      </c>
      <c r="L960"/>
      <c r="M960" t="b">
        <v>0</v>
      </c>
      <c r="N960">
        <v>17</v>
      </c>
      <c r="O960" t="b">
        <v>0</v>
      </c>
      <c r="P960" t="s">
        <v>8273</v>
      </c>
      <c r="Q960" s="5">
        <f t="shared" si="46"/>
        <v>0.11328275684711328</v>
      </c>
      <c r="R960">
        <f t="shared" si="47"/>
        <v>1142.9411764705883</v>
      </c>
      <c r="S960" t="s">
        <v>8324</v>
      </c>
      <c r="T960" t="s">
        <v>8326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/>
      <c r="K961">
        <v>1419048665</v>
      </c>
      <c r="L961"/>
      <c r="M961" t="b">
        <v>0</v>
      </c>
      <c r="N961">
        <v>171</v>
      </c>
      <c r="O961" t="b">
        <v>0</v>
      </c>
      <c r="P961" t="s">
        <v>8273</v>
      </c>
      <c r="Q961" s="5">
        <f t="shared" si="46"/>
        <v>0.3886</v>
      </c>
      <c r="R961">
        <f t="shared" si="47"/>
        <v>150.02923976608187</v>
      </c>
      <c r="S961" t="s">
        <v>8324</v>
      </c>
      <c r="T961" t="s">
        <v>8326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/>
      <c r="K962">
        <v>1485874955</v>
      </c>
      <c r="L962"/>
      <c r="M962" t="b">
        <v>0</v>
      </c>
      <c r="N962">
        <v>188</v>
      </c>
      <c r="O962" t="b">
        <v>0</v>
      </c>
      <c r="P962" t="s">
        <v>8273</v>
      </c>
      <c r="Q962" s="5">
        <f t="shared" si="46"/>
        <v>0.46100628930817611</v>
      </c>
      <c r="R962">
        <f t="shared" si="47"/>
        <v>213.18617021276594</v>
      </c>
      <c r="S962" t="s">
        <v>8324</v>
      </c>
      <c r="T962" t="s">
        <v>8326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/>
      <c r="K963">
        <v>1483634335</v>
      </c>
      <c r="L963"/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48">E963/D963</f>
        <v>0.42188421052631581</v>
      </c>
      <c r="R963">
        <f t="shared" ref="R963:R1026" si="49">E964/N963</f>
        <v>6.4727272727272727</v>
      </c>
      <c r="S963" t="s">
        <v>8324</v>
      </c>
      <c r="T963" t="s">
        <v>8326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/>
      <c r="K964">
        <v>1451927153</v>
      </c>
      <c r="L964"/>
      <c r="M964" t="b">
        <v>0</v>
      </c>
      <c r="N964">
        <v>37</v>
      </c>
      <c r="O964" t="b">
        <v>0</v>
      </c>
      <c r="P964" t="s">
        <v>8273</v>
      </c>
      <c r="Q964" s="5">
        <f t="shared" si="48"/>
        <v>0.2848</v>
      </c>
      <c r="R964">
        <f t="shared" si="49"/>
        <v>10.189189189189189</v>
      </c>
      <c r="S964" t="s">
        <v>8324</v>
      </c>
      <c r="T964" t="s">
        <v>8326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/>
      <c r="K965">
        <v>1473693319</v>
      </c>
      <c r="L965"/>
      <c r="M965" t="b">
        <v>0</v>
      </c>
      <c r="N965">
        <v>9</v>
      </c>
      <c r="O965" t="b">
        <v>0</v>
      </c>
      <c r="P965" t="s">
        <v>8273</v>
      </c>
      <c r="Q965" s="5">
        <f t="shared" si="48"/>
        <v>1.0771428571428571E-2</v>
      </c>
      <c r="R965">
        <f t="shared" si="49"/>
        <v>97.666666666666671</v>
      </c>
      <c r="S965" t="s">
        <v>8324</v>
      </c>
      <c r="T965" t="s">
        <v>8326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/>
      <c r="K966">
        <v>1437663919</v>
      </c>
      <c r="L966"/>
      <c r="M966" t="b">
        <v>0</v>
      </c>
      <c r="N966">
        <v>29</v>
      </c>
      <c r="O966" t="b">
        <v>0</v>
      </c>
      <c r="P966" t="s">
        <v>8273</v>
      </c>
      <c r="Q966" s="5">
        <f t="shared" si="48"/>
        <v>7.9909090909090902E-3</v>
      </c>
      <c r="R966">
        <f t="shared" si="49"/>
        <v>10.275862068965518</v>
      </c>
      <c r="S966" t="s">
        <v>8324</v>
      </c>
      <c r="T966" t="s">
        <v>8326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/>
      <c r="K967">
        <v>1474676646</v>
      </c>
      <c r="L967"/>
      <c r="M967" t="b">
        <v>0</v>
      </c>
      <c r="N967">
        <v>6</v>
      </c>
      <c r="O967" t="b">
        <v>0</v>
      </c>
      <c r="P967" t="s">
        <v>8273</v>
      </c>
      <c r="Q967" s="5">
        <f t="shared" si="48"/>
        <v>1.192E-2</v>
      </c>
      <c r="R967">
        <f t="shared" si="49"/>
        <v>296</v>
      </c>
      <c r="S967" t="s">
        <v>8324</v>
      </c>
      <c r="T967" t="s">
        <v>8326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/>
      <c r="K968">
        <v>1473174932</v>
      </c>
      <c r="L968"/>
      <c r="M968" t="b">
        <v>0</v>
      </c>
      <c r="N968">
        <v>30</v>
      </c>
      <c r="O968" t="b">
        <v>0</v>
      </c>
      <c r="P968" t="s">
        <v>8273</v>
      </c>
      <c r="Q968" s="5">
        <f t="shared" si="48"/>
        <v>0.14799999999999999</v>
      </c>
      <c r="R968">
        <f t="shared" si="49"/>
        <v>118.73333333333333</v>
      </c>
      <c r="S968" t="s">
        <v>8324</v>
      </c>
      <c r="T968" t="s">
        <v>8326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/>
      <c r="K969">
        <v>1456121174</v>
      </c>
      <c r="L969"/>
      <c r="M969" t="b">
        <v>0</v>
      </c>
      <c r="N969">
        <v>81</v>
      </c>
      <c r="O969" t="b">
        <v>0</v>
      </c>
      <c r="P969" t="s">
        <v>8273</v>
      </c>
      <c r="Q969" s="5">
        <f t="shared" si="48"/>
        <v>0.17810000000000001</v>
      </c>
      <c r="R969">
        <f t="shared" si="49"/>
        <v>1.308641975308642</v>
      </c>
      <c r="S969" t="s">
        <v>8324</v>
      </c>
      <c r="T969" t="s">
        <v>8326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/>
      <c r="K970">
        <v>1405542034</v>
      </c>
      <c r="L970"/>
      <c r="M970" t="b">
        <v>0</v>
      </c>
      <c r="N970">
        <v>4</v>
      </c>
      <c r="O970" t="b">
        <v>0</v>
      </c>
      <c r="P970" t="s">
        <v>8273</v>
      </c>
      <c r="Q970" s="5">
        <f t="shared" si="48"/>
        <v>1.325E-2</v>
      </c>
      <c r="R970">
        <f t="shared" si="49"/>
        <v>3500</v>
      </c>
      <c r="S970" t="s">
        <v>8324</v>
      </c>
      <c r="T970" t="s">
        <v>8326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/>
      <c r="K971">
        <v>1483773407</v>
      </c>
      <c r="L971"/>
      <c r="M971" t="b">
        <v>0</v>
      </c>
      <c r="N971">
        <v>11</v>
      </c>
      <c r="O971" t="b">
        <v>0</v>
      </c>
      <c r="P971" t="s">
        <v>8273</v>
      </c>
      <c r="Q971" s="5">
        <f t="shared" si="48"/>
        <v>0.46666666666666667</v>
      </c>
      <c r="R971">
        <f t="shared" si="49"/>
        <v>208.72727272727272</v>
      </c>
      <c r="S971" t="s">
        <v>8324</v>
      </c>
      <c r="T971" t="s">
        <v>8326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/>
      <c r="K972">
        <v>1481951853</v>
      </c>
      <c r="L972"/>
      <c r="M972" t="b">
        <v>0</v>
      </c>
      <c r="N972">
        <v>14</v>
      </c>
      <c r="O972" t="b">
        <v>0</v>
      </c>
      <c r="P972" t="s">
        <v>8273</v>
      </c>
      <c r="Q972" s="5">
        <f t="shared" si="48"/>
        <v>0.4592</v>
      </c>
      <c r="R972">
        <f t="shared" si="49"/>
        <v>16.142857142857142</v>
      </c>
      <c r="S972" t="s">
        <v>8324</v>
      </c>
      <c r="T972" t="s">
        <v>8326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/>
      <c r="K973">
        <v>1429290060</v>
      </c>
      <c r="L973"/>
      <c r="M973" t="b">
        <v>0</v>
      </c>
      <c r="N973">
        <v>5</v>
      </c>
      <c r="O973" t="b">
        <v>0</v>
      </c>
      <c r="P973" t="s">
        <v>8273</v>
      </c>
      <c r="Q973" s="5">
        <f t="shared" si="48"/>
        <v>2.2599999999999999E-3</v>
      </c>
      <c r="R973">
        <f t="shared" si="49"/>
        <v>1385</v>
      </c>
      <c r="S973" t="s">
        <v>8324</v>
      </c>
      <c r="T973" t="s">
        <v>8326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/>
      <c r="K974">
        <v>1407271598</v>
      </c>
      <c r="L974"/>
      <c r="M974" t="b">
        <v>0</v>
      </c>
      <c r="N974">
        <v>45</v>
      </c>
      <c r="O974" t="b">
        <v>0</v>
      </c>
      <c r="P974" t="s">
        <v>8273</v>
      </c>
      <c r="Q974" s="5">
        <f t="shared" si="48"/>
        <v>0.34625</v>
      </c>
      <c r="R974">
        <f t="shared" si="49"/>
        <v>9.1333333333333329</v>
      </c>
      <c r="S974" t="s">
        <v>8324</v>
      </c>
      <c r="T974" t="s">
        <v>8326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/>
      <c r="K975">
        <v>1441844493</v>
      </c>
      <c r="L975"/>
      <c r="M975" t="b">
        <v>0</v>
      </c>
      <c r="N975">
        <v>8</v>
      </c>
      <c r="O975" t="b">
        <v>0</v>
      </c>
      <c r="P975" t="s">
        <v>8273</v>
      </c>
      <c r="Q975" s="5">
        <f t="shared" si="48"/>
        <v>2.0549999999999999E-2</v>
      </c>
      <c r="R975">
        <f t="shared" si="49"/>
        <v>35</v>
      </c>
      <c r="S975" t="s">
        <v>8324</v>
      </c>
      <c r="T975" t="s">
        <v>8326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/>
      <c r="K976">
        <v>1456336756</v>
      </c>
      <c r="L976"/>
      <c r="M976" t="b">
        <v>0</v>
      </c>
      <c r="N976">
        <v>3</v>
      </c>
      <c r="O976" t="b">
        <v>0</v>
      </c>
      <c r="P976" t="s">
        <v>8273</v>
      </c>
      <c r="Q976" s="5">
        <f t="shared" si="48"/>
        <v>5.5999999999999999E-3</v>
      </c>
      <c r="R976">
        <f t="shared" si="49"/>
        <v>869</v>
      </c>
      <c r="S976" t="s">
        <v>8324</v>
      </c>
      <c r="T976" t="s">
        <v>8326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/>
      <c r="K977">
        <v>1461948185</v>
      </c>
      <c r="L977"/>
      <c r="M977" t="b">
        <v>0</v>
      </c>
      <c r="N977">
        <v>24</v>
      </c>
      <c r="O977" t="b">
        <v>0</v>
      </c>
      <c r="P977" t="s">
        <v>8273</v>
      </c>
      <c r="Q977" s="5">
        <f t="shared" si="48"/>
        <v>2.6069999999999999E-2</v>
      </c>
      <c r="R977">
        <f t="shared" si="49"/>
        <v>120.375</v>
      </c>
      <c r="S977" t="s">
        <v>8324</v>
      </c>
      <c r="T977" t="s">
        <v>8326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/>
      <c r="K978">
        <v>1435627497</v>
      </c>
      <c r="L978"/>
      <c r="M978" t="b">
        <v>0</v>
      </c>
      <c r="N978">
        <v>18</v>
      </c>
      <c r="O978" t="b">
        <v>0</v>
      </c>
      <c r="P978" t="s">
        <v>8273</v>
      </c>
      <c r="Q978" s="5">
        <f t="shared" si="48"/>
        <v>1.9259999999999999E-2</v>
      </c>
      <c r="R978">
        <f t="shared" si="49"/>
        <v>50.5</v>
      </c>
      <c r="S978" t="s">
        <v>8324</v>
      </c>
      <c r="T978" t="s">
        <v>8326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/>
      <c r="K979">
        <v>1453502197</v>
      </c>
      <c r="L979"/>
      <c r="M979" t="b">
        <v>0</v>
      </c>
      <c r="N979">
        <v>12</v>
      </c>
      <c r="O979" t="b">
        <v>0</v>
      </c>
      <c r="P979" t="s">
        <v>8273</v>
      </c>
      <c r="Q979" s="5">
        <f t="shared" si="48"/>
        <v>0.33666666666666667</v>
      </c>
      <c r="R979">
        <f t="shared" si="49"/>
        <v>8106.083333333333</v>
      </c>
      <c r="S979" t="s">
        <v>8324</v>
      </c>
      <c r="T979" t="s">
        <v>8326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/>
      <c r="K980">
        <v>1453793101</v>
      </c>
      <c r="L980"/>
      <c r="M980" t="b">
        <v>0</v>
      </c>
      <c r="N980">
        <v>123</v>
      </c>
      <c r="O980" t="b">
        <v>0</v>
      </c>
      <c r="P980" t="s">
        <v>8273</v>
      </c>
      <c r="Q980" s="5">
        <f t="shared" si="48"/>
        <v>0.5626326718299024</v>
      </c>
      <c r="R980">
        <f t="shared" si="49"/>
        <v>235.65983739837398</v>
      </c>
      <c r="S980" t="s">
        <v>8324</v>
      </c>
      <c r="T980" t="s">
        <v>8326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/>
      <c r="K981">
        <v>1463392828</v>
      </c>
      <c r="L981"/>
      <c r="M981" t="b">
        <v>0</v>
      </c>
      <c r="N981">
        <v>96</v>
      </c>
      <c r="O981" t="b">
        <v>0</v>
      </c>
      <c r="P981" t="s">
        <v>8273</v>
      </c>
      <c r="Q981" s="5">
        <f t="shared" si="48"/>
        <v>0.82817600000000002</v>
      </c>
      <c r="R981">
        <f t="shared" si="49"/>
        <v>15.479166666666666</v>
      </c>
      <c r="S981" t="s">
        <v>8324</v>
      </c>
      <c r="T981" t="s">
        <v>8326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/>
      <c r="K982">
        <v>1413495722</v>
      </c>
      <c r="L982"/>
      <c r="M982" t="b">
        <v>0</v>
      </c>
      <c r="N982">
        <v>31</v>
      </c>
      <c r="O982" t="b">
        <v>0</v>
      </c>
      <c r="P982" t="s">
        <v>8273</v>
      </c>
      <c r="Q982" s="5">
        <f t="shared" si="48"/>
        <v>0.14860000000000001</v>
      </c>
      <c r="R982">
        <f t="shared" si="49"/>
        <v>0.35483870967741937</v>
      </c>
      <c r="S982" t="s">
        <v>8324</v>
      </c>
      <c r="T982" t="s">
        <v>8326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/>
      <c r="K983">
        <v>1405032222</v>
      </c>
      <c r="L983"/>
      <c r="M983" t="b">
        <v>0</v>
      </c>
      <c r="N983">
        <v>4</v>
      </c>
      <c r="O983" t="b">
        <v>0</v>
      </c>
      <c r="P983" t="s">
        <v>8273</v>
      </c>
      <c r="Q983" s="5">
        <f t="shared" si="48"/>
        <v>1.2375123751237513E-4</v>
      </c>
      <c r="R983">
        <f t="shared" si="49"/>
        <v>0.75</v>
      </c>
      <c r="S983" t="s">
        <v>8324</v>
      </c>
      <c r="T983" t="s">
        <v>8326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/>
      <c r="K984">
        <v>1472839486</v>
      </c>
      <c r="L984"/>
      <c r="M984" t="b">
        <v>0</v>
      </c>
      <c r="N984">
        <v>3</v>
      </c>
      <c r="O984" t="b">
        <v>0</v>
      </c>
      <c r="P984" t="s">
        <v>8273</v>
      </c>
      <c r="Q984" s="5">
        <f t="shared" si="48"/>
        <v>1.7142857142857143E-4</v>
      </c>
      <c r="R984">
        <f t="shared" si="49"/>
        <v>10250.333333333334</v>
      </c>
      <c r="S984" t="s">
        <v>8324</v>
      </c>
      <c r="T984" t="s">
        <v>8326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/>
      <c r="K985">
        <v>1469289685</v>
      </c>
      <c r="L985"/>
      <c r="M985" t="b">
        <v>0</v>
      </c>
      <c r="N985">
        <v>179</v>
      </c>
      <c r="O985" t="b">
        <v>0</v>
      </c>
      <c r="P985" t="s">
        <v>8273</v>
      </c>
      <c r="Q985" s="5">
        <f t="shared" si="48"/>
        <v>0.2950613611721471</v>
      </c>
      <c r="R985">
        <f t="shared" si="49"/>
        <v>0.59217877094972071</v>
      </c>
      <c r="S985" t="s">
        <v>8324</v>
      </c>
      <c r="T985" t="s">
        <v>8326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/>
      <c r="K986">
        <v>1424918808</v>
      </c>
      <c r="L986"/>
      <c r="M986" t="b">
        <v>0</v>
      </c>
      <c r="N986">
        <v>3</v>
      </c>
      <c r="O986" t="b">
        <v>0</v>
      </c>
      <c r="P986" t="s">
        <v>8273</v>
      </c>
      <c r="Q986" s="5">
        <f t="shared" si="48"/>
        <v>1.06E-2</v>
      </c>
      <c r="R986">
        <f t="shared" si="49"/>
        <v>629.33333333333337</v>
      </c>
      <c r="S986" t="s">
        <v>8324</v>
      </c>
      <c r="T986" t="s">
        <v>8326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/>
      <c r="K987">
        <v>1449011610</v>
      </c>
      <c r="L987"/>
      <c r="M987" t="b">
        <v>0</v>
      </c>
      <c r="N987">
        <v>23</v>
      </c>
      <c r="O987" t="b">
        <v>0</v>
      </c>
      <c r="P987" t="s">
        <v>8273</v>
      </c>
      <c r="Q987" s="5">
        <f t="shared" si="48"/>
        <v>6.2933333333333327E-2</v>
      </c>
      <c r="R987">
        <f t="shared" si="49"/>
        <v>110.8695652173913</v>
      </c>
      <c r="S987" t="s">
        <v>8324</v>
      </c>
      <c r="T987" t="s">
        <v>8326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/>
      <c r="K988">
        <v>1447698300</v>
      </c>
      <c r="L988"/>
      <c r="M988" t="b">
        <v>0</v>
      </c>
      <c r="N988">
        <v>23</v>
      </c>
      <c r="O988" t="b">
        <v>0</v>
      </c>
      <c r="P988" t="s">
        <v>8273</v>
      </c>
      <c r="Q988" s="5">
        <f t="shared" si="48"/>
        <v>0.1275</v>
      </c>
      <c r="R988">
        <f t="shared" si="49"/>
        <v>287.39130434782606</v>
      </c>
      <c r="S988" t="s">
        <v>8324</v>
      </c>
      <c r="T988" t="s">
        <v>8326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/>
      <c r="K989">
        <v>1400051050</v>
      </c>
      <c r="L989"/>
      <c r="M989" t="b">
        <v>0</v>
      </c>
      <c r="N989">
        <v>41</v>
      </c>
      <c r="O989" t="b">
        <v>0</v>
      </c>
      <c r="P989" t="s">
        <v>8273</v>
      </c>
      <c r="Q989" s="5">
        <f t="shared" si="48"/>
        <v>0.13220000000000001</v>
      </c>
      <c r="R989">
        <f t="shared" si="49"/>
        <v>0</v>
      </c>
      <c r="S989" t="s">
        <v>8324</v>
      </c>
      <c r="T989" t="s">
        <v>8326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/>
      <c r="K990">
        <v>1472718825</v>
      </c>
      <c r="L990"/>
      <c r="M990" t="b">
        <v>0</v>
      </c>
      <c r="N990">
        <v>0</v>
      </c>
      <c r="O990" t="b">
        <v>0</v>
      </c>
      <c r="P990" t="s">
        <v>8273</v>
      </c>
      <c r="Q990" s="5">
        <f t="shared" si="48"/>
        <v>0</v>
      </c>
      <c r="R990" t="e">
        <f t="shared" si="49"/>
        <v>#DIV/0!</v>
      </c>
      <c r="S990" t="s">
        <v>8324</v>
      </c>
      <c r="T990" t="s">
        <v>8326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/>
      <c r="K991">
        <v>1472509495</v>
      </c>
      <c r="L991"/>
      <c r="M991" t="b">
        <v>0</v>
      </c>
      <c r="N991">
        <v>32</v>
      </c>
      <c r="O991" t="b">
        <v>0</v>
      </c>
      <c r="P991" t="s">
        <v>8273</v>
      </c>
      <c r="Q991" s="5">
        <f t="shared" si="48"/>
        <v>0.16769999999999999</v>
      </c>
      <c r="R991">
        <f t="shared" si="49"/>
        <v>0.8125</v>
      </c>
      <c r="S991" t="s">
        <v>8324</v>
      </c>
      <c r="T991" t="s">
        <v>8326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/>
      <c r="K992">
        <v>1407178164</v>
      </c>
      <c r="L992"/>
      <c r="M992" t="b">
        <v>0</v>
      </c>
      <c r="N992">
        <v>2</v>
      </c>
      <c r="O992" t="b">
        <v>0</v>
      </c>
      <c r="P992" t="s">
        <v>8273</v>
      </c>
      <c r="Q992" s="5">
        <f t="shared" si="48"/>
        <v>1.0399999999999999E-3</v>
      </c>
      <c r="R992">
        <f t="shared" si="49"/>
        <v>106</v>
      </c>
      <c r="S992" t="s">
        <v>8324</v>
      </c>
      <c r="T992" t="s">
        <v>8326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/>
      <c r="K993">
        <v>1466186988</v>
      </c>
      <c r="L993"/>
      <c r="M993" t="b">
        <v>0</v>
      </c>
      <c r="N993">
        <v>7</v>
      </c>
      <c r="O993" t="b">
        <v>0</v>
      </c>
      <c r="P993" t="s">
        <v>8273</v>
      </c>
      <c r="Q993" s="5">
        <f t="shared" si="48"/>
        <v>4.24E-2</v>
      </c>
      <c r="R993">
        <f t="shared" si="49"/>
        <v>66.714285714285708</v>
      </c>
      <c r="S993" t="s">
        <v>8324</v>
      </c>
      <c r="T993" t="s">
        <v>8326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/>
      <c r="K994">
        <v>1457475119</v>
      </c>
      <c r="L994"/>
      <c r="M994" t="b">
        <v>0</v>
      </c>
      <c r="N994">
        <v>4</v>
      </c>
      <c r="O994" t="b">
        <v>0</v>
      </c>
      <c r="P994" t="s">
        <v>8273</v>
      </c>
      <c r="Q994" s="5">
        <f t="shared" si="48"/>
        <v>4.6699999999999997E-3</v>
      </c>
      <c r="R994">
        <f t="shared" si="49"/>
        <v>4390.25</v>
      </c>
      <c r="S994" t="s">
        <v>8324</v>
      </c>
      <c r="T994" t="s">
        <v>8326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/>
      <c r="K995">
        <v>1476054568</v>
      </c>
      <c r="L995"/>
      <c r="M995" t="b">
        <v>0</v>
      </c>
      <c r="N995">
        <v>196</v>
      </c>
      <c r="O995" t="b">
        <v>0</v>
      </c>
      <c r="P995" t="s">
        <v>8273</v>
      </c>
      <c r="Q995" s="5">
        <f t="shared" si="48"/>
        <v>0.25087142857142858</v>
      </c>
      <c r="R995">
        <f t="shared" si="49"/>
        <v>23.821428571428573</v>
      </c>
      <c r="S995" t="s">
        <v>8324</v>
      </c>
      <c r="T995" t="s">
        <v>8326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/>
      <c r="K996">
        <v>1412835530</v>
      </c>
      <c r="L996"/>
      <c r="M996" t="b">
        <v>0</v>
      </c>
      <c r="N996">
        <v>11</v>
      </c>
      <c r="O996" t="b">
        <v>0</v>
      </c>
      <c r="P996" t="s">
        <v>8273</v>
      </c>
      <c r="Q996" s="5">
        <f t="shared" si="48"/>
        <v>2.3345000000000001E-2</v>
      </c>
      <c r="R996">
        <f t="shared" si="49"/>
        <v>66</v>
      </c>
      <c r="S996" t="s">
        <v>8324</v>
      </c>
      <c r="T996" t="s">
        <v>8326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/>
      <c r="K997">
        <v>1415140480</v>
      </c>
      <c r="L997"/>
      <c r="M997" t="b">
        <v>0</v>
      </c>
      <c r="N997">
        <v>9</v>
      </c>
      <c r="O997" t="b">
        <v>0</v>
      </c>
      <c r="P997" t="s">
        <v>8273</v>
      </c>
      <c r="Q997" s="5">
        <f t="shared" si="48"/>
        <v>7.2599999999999998E-2</v>
      </c>
      <c r="R997">
        <f t="shared" si="49"/>
        <v>7.2222222222222223</v>
      </c>
      <c r="S997" t="s">
        <v>8324</v>
      </c>
      <c r="T997" t="s">
        <v>8326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/>
      <c r="K998">
        <v>1403902060</v>
      </c>
      <c r="L998"/>
      <c r="M998" t="b">
        <v>0</v>
      </c>
      <c r="N998">
        <v>5</v>
      </c>
      <c r="O998" t="b">
        <v>0</v>
      </c>
      <c r="P998" t="s">
        <v>8273</v>
      </c>
      <c r="Q998" s="5">
        <f t="shared" si="48"/>
        <v>1.6250000000000001E-2</v>
      </c>
      <c r="R998">
        <f t="shared" si="49"/>
        <v>13</v>
      </c>
      <c r="S998" t="s">
        <v>8324</v>
      </c>
      <c r="T998" t="s">
        <v>8326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/>
      <c r="K999">
        <v>1414549697</v>
      </c>
      <c r="L999"/>
      <c r="M999" t="b">
        <v>0</v>
      </c>
      <c r="N999">
        <v>8</v>
      </c>
      <c r="O999" t="b">
        <v>0</v>
      </c>
      <c r="P999" t="s">
        <v>8273</v>
      </c>
      <c r="Q999" s="5">
        <f t="shared" si="48"/>
        <v>1.2999999999999999E-2</v>
      </c>
      <c r="R999">
        <f t="shared" si="49"/>
        <v>4391.875</v>
      </c>
      <c r="S999" t="s">
        <v>8324</v>
      </c>
      <c r="T999" t="s">
        <v>8326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/>
      <c r="K1000">
        <v>1444017801</v>
      </c>
      <c r="L1000"/>
      <c r="M1000" t="b">
        <v>0</v>
      </c>
      <c r="N1000">
        <v>229</v>
      </c>
      <c r="O1000" t="b">
        <v>0</v>
      </c>
      <c r="P1000" t="s">
        <v>8273</v>
      </c>
      <c r="Q1000" s="5">
        <f t="shared" si="48"/>
        <v>0.58558333333333334</v>
      </c>
      <c r="R1000">
        <f t="shared" si="49"/>
        <v>51.017467248908297</v>
      </c>
      <c r="S1000" t="s">
        <v>8324</v>
      </c>
      <c r="T1000" t="s">
        <v>8326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/>
      <c r="K1001">
        <v>1413270690</v>
      </c>
      <c r="L1001"/>
      <c r="M1001" t="b">
        <v>0</v>
      </c>
      <c r="N1001">
        <v>40</v>
      </c>
      <c r="O1001" t="b">
        <v>0</v>
      </c>
      <c r="P1001" t="s">
        <v>8273</v>
      </c>
      <c r="Q1001" s="5">
        <f t="shared" si="48"/>
        <v>7.7886666666666673E-2</v>
      </c>
      <c r="R1001">
        <f t="shared" si="49"/>
        <v>495.6</v>
      </c>
      <c r="S1001" t="s">
        <v>8324</v>
      </c>
      <c r="T1001" t="s">
        <v>8326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/>
      <c r="K1002">
        <v>1484357160</v>
      </c>
      <c r="L1002"/>
      <c r="M1002" t="b">
        <v>0</v>
      </c>
      <c r="N1002">
        <v>6</v>
      </c>
      <c r="O1002" t="b">
        <v>0</v>
      </c>
      <c r="P1002" t="s">
        <v>8273</v>
      </c>
      <c r="Q1002" s="5">
        <f t="shared" si="48"/>
        <v>2.2157147647256063E-2</v>
      </c>
      <c r="R1002">
        <f t="shared" si="49"/>
        <v>866.66666666666663</v>
      </c>
      <c r="S1002" t="s">
        <v>8324</v>
      </c>
      <c r="T1002" t="s">
        <v>8326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/>
      <c r="K1003">
        <v>1481908613</v>
      </c>
      <c r="L1003"/>
      <c r="M1003" t="b">
        <v>0</v>
      </c>
      <c r="N1003">
        <v>4</v>
      </c>
      <c r="O1003" t="b">
        <v>0</v>
      </c>
      <c r="P1003" t="s">
        <v>8273</v>
      </c>
      <c r="Q1003" s="5">
        <f t="shared" si="48"/>
        <v>1.04</v>
      </c>
      <c r="R1003">
        <f t="shared" si="49"/>
        <v>740</v>
      </c>
      <c r="S1003" t="s">
        <v>8324</v>
      </c>
      <c r="T1003" t="s">
        <v>8326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/>
      <c r="K1004">
        <v>1447777514</v>
      </c>
      <c r="L1004"/>
      <c r="M1004" t="b">
        <v>0</v>
      </c>
      <c r="N1004">
        <v>22</v>
      </c>
      <c r="O1004" t="b">
        <v>0</v>
      </c>
      <c r="P1004" t="s">
        <v>8273</v>
      </c>
      <c r="Q1004" s="5">
        <f t="shared" si="48"/>
        <v>0.29602960296029601</v>
      </c>
      <c r="R1004">
        <f t="shared" si="49"/>
        <v>145.95454545454547</v>
      </c>
      <c r="S1004" t="s">
        <v>8324</v>
      </c>
      <c r="T1004" t="s">
        <v>8326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/>
      <c r="K1005">
        <v>1487091661</v>
      </c>
      <c r="L1005"/>
      <c r="M1005" t="b">
        <v>0</v>
      </c>
      <c r="N1005">
        <v>15</v>
      </c>
      <c r="O1005" t="b">
        <v>0</v>
      </c>
      <c r="P1005" t="s">
        <v>8273</v>
      </c>
      <c r="Q1005" s="5">
        <f t="shared" si="48"/>
        <v>0.16055</v>
      </c>
      <c r="R1005">
        <f t="shared" si="49"/>
        <v>1370.1333333333334</v>
      </c>
      <c r="S1005" t="s">
        <v>8324</v>
      </c>
      <c r="T1005" t="s">
        <v>8326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/>
      <c r="K1006">
        <v>1453222827</v>
      </c>
      <c r="L1006"/>
      <c r="M1006" t="b">
        <v>0</v>
      </c>
      <c r="N1006">
        <v>95</v>
      </c>
      <c r="O1006" t="b">
        <v>0</v>
      </c>
      <c r="P1006" t="s">
        <v>8273</v>
      </c>
      <c r="Q1006" s="5">
        <f t="shared" si="48"/>
        <v>0.82208000000000003</v>
      </c>
      <c r="R1006">
        <f t="shared" si="49"/>
        <v>1580.0210526315789</v>
      </c>
      <c r="S1006" t="s">
        <v>8324</v>
      </c>
      <c r="T1006" t="s">
        <v>8326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/>
      <c r="K1007">
        <v>1443538783</v>
      </c>
      <c r="L1007"/>
      <c r="M1007" t="b">
        <v>0</v>
      </c>
      <c r="N1007">
        <v>161</v>
      </c>
      <c r="O1007" t="b">
        <v>0</v>
      </c>
      <c r="P1007" t="s">
        <v>8273</v>
      </c>
      <c r="Q1007" s="5">
        <f t="shared" si="48"/>
        <v>0.75051000000000001</v>
      </c>
      <c r="R1007">
        <f t="shared" si="49"/>
        <v>1.4534161490683231</v>
      </c>
      <c r="S1007" t="s">
        <v>8324</v>
      </c>
      <c r="T1007" t="s">
        <v>8326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/>
      <c r="K1008">
        <v>1417654672</v>
      </c>
      <c r="L1008"/>
      <c r="M1008" t="b">
        <v>0</v>
      </c>
      <c r="N1008">
        <v>8</v>
      </c>
      <c r="O1008" t="b">
        <v>0</v>
      </c>
      <c r="P1008" t="s">
        <v>8273</v>
      </c>
      <c r="Q1008" s="5">
        <f t="shared" si="48"/>
        <v>5.8500000000000003E-2</v>
      </c>
      <c r="R1008">
        <f t="shared" si="49"/>
        <v>1662</v>
      </c>
      <c r="S1008" t="s">
        <v>8324</v>
      </c>
      <c r="T1008" t="s">
        <v>8326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/>
      <c r="K1009">
        <v>1478095223</v>
      </c>
      <c r="L1009"/>
      <c r="M1009" t="b">
        <v>0</v>
      </c>
      <c r="N1009">
        <v>76</v>
      </c>
      <c r="O1009" t="b">
        <v>0</v>
      </c>
      <c r="P1009" t="s">
        <v>8273</v>
      </c>
      <c r="Q1009" s="5">
        <f t="shared" si="48"/>
        <v>0.44319999999999998</v>
      </c>
      <c r="R1009">
        <f t="shared" si="49"/>
        <v>3.2894736842105261</v>
      </c>
      <c r="S1009" t="s">
        <v>8324</v>
      </c>
      <c r="T1009" t="s">
        <v>8326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/>
      <c r="K1010">
        <v>1480361115</v>
      </c>
      <c r="L1010"/>
      <c r="M1010" t="b">
        <v>0</v>
      </c>
      <c r="N1010">
        <v>1</v>
      </c>
      <c r="O1010" t="b">
        <v>0</v>
      </c>
      <c r="P1010" t="s">
        <v>8273</v>
      </c>
      <c r="Q1010" s="5">
        <f t="shared" si="48"/>
        <v>2.6737967914438501E-3</v>
      </c>
      <c r="R1010">
        <f t="shared" si="49"/>
        <v>6565</v>
      </c>
      <c r="S1010" t="s">
        <v>8324</v>
      </c>
      <c r="T1010" t="s">
        <v>8326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/>
      <c r="K1011">
        <v>1463754646</v>
      </c>
      <c r="L1011"/>
      <c r="M1011" t="b">
        <v>0</v>
      </c>
      <c r="N1011">
        <v>101</v>
      </c>
      <c r="O1011" t="b">
        <v>0</v>
      </c>
      <c r="P1011" t="s">
        <v>8273</v>
      </c>
      <c r="Q1011" s="5">
        <f t="shared" si="48"/>
        <v>0.1313</v>
      </c>
      <c r="R1011">
        <f t="shared" si="49"/>
        <v>2.1782178217821784</v>
      </c>
      <c r="S1011" t="s">
        <v>8324</v>
      </c>
      <c r="T1011" t="s">
        <v>8326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/>
      <c r="K1012">
        <v>1468180462</v>
      </c>
      <c r="L1012"/>
      <c r="M1012" t="b">
        <v>0</v>
      </c>
      <c r="N1012">
        <v>4</v>
      </c>
      <c r="O1012" t="b">
        <v>0</v>
      </c>
      <c r="P1012" t="s">
        <v>8273</v>
      </c>
      <c r="Q1012" s="5">
        <f t="shared" si="48"/>
        <v>1.9088937093275488E-3</v>
      </c>
      <c r="R1012">
        <f t="shared" si="49"/>
        <v>18.75</v>
      </c>
      <c r="S1012" t="s">
        <v>8324</v>
      </c>
      <c r="T1012" t="s">
        <v>8326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/>
      <c r="K1013">
        <v>1415050395</v>
      </c>
      <c r="L1013"/>
      <c r="M1013" t="b">
        <v>0</v>
      </c>
      <c r="N1013">
        <v>1</v>
      </c>
      <c r="O1013" t="b">
        <v>0</v>
      </c>
      <c r="P1013" t="s">
        <v>8273</v>
      </c>
      <c r="Q1013" s="5">
        <f t="shared" si="48"/>
        <v>3.7499999999999999E-3</v>
      </c>
      <c r="R1013">
        <f t="shared" si="49"/>
        <v>1076751.05</v>
      </c>
      <c r="S1013" t="s">
        <v>8324</v>
      </c>
      <c r="T1013" t="s">
        <v>8326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/>
      <c r="K1014">
        <v>1481366052</v>
      </c>
      <c r="L1014"/>
      <c r="M1014" t="b">
        <v>0</v>
      </c>
      <c r="N1014">
        <v>775</v>
      </c>
      <c r="O1014" t="b">
        <v>0</v>
      </c>
      <c r="P1014" t="s">
        <v>8273</v>
      </c>
      <c r="Q1014" s="5">
        <f t="shared" si="48"/>
        <v>215.35021</v>
      </c>
      <c r="R1014">
        <f t="shared" si="49"/>
        <v>11.138064516129033</v>
      </c>
      <c r="S1014" t="s">
        <v>8324</v>
      </c>
      <c r="T1014" t="s">
        <v>8326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/>
      <c r="K1015">
        <v>1449000056</v>
      </c>
      <c r="L1015"/>
      <c r="M1015" t="b">
        <v>0</v>
      </c>
      <c r="N1015">
        <v>90</v>
      </c>
      <c r="O1015" t="b">
        <v>0</v>
      </c>
      <c r="P1015" t="s">
        <v>8273</v>
      </c>
      <c r="Q1015" s="5">
        <f t="shared" si="48"/>
        <v>0.34527999999999998</v>
      </c>
      <c r="R1015">
        <f t="shared" si="49"/>
        <v>34</v>
      </c>
      <c r="S1015" t="s">
        <v>8324</v>
      </c>
      <c r="T1015" t="s">
        <v>8326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/>
      <c r="K1016">
        <v>1415750615</v>
      </c>
      <c r="L1016"/>
      <c r="M1016" t="b">
        <v>0</v>
      </c>
      <c r="N1016">
        <v>16</v>
      </c>
      <c r="O1016" t="b">
        <v>0</v>
      </c>
      <c r="P1016" t="s">
        <v>8273</v>
      </c>
      <c r="Q1016" s="5">
        <f t="shared" si="48"/>
        <v>0.30599999999999999</v>
      </c>
      <c r="R1016">
        <f t="shared" si="49"/>
        <v>15</v>
      </c>
      <c r="S1016" t="s">
        <v>8324</v>
      </c>
      <c r="T1016" t="s">
        <v>8326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/>
      <c r="K1017">
        <v>1445893495</v>
      </c>
      <c r="L1017"/>
      <c r="M1017" t="b">
        <v>0</v>
      </c>
      <c r="N1017">
        <v>6</v>
      </c>
      <c r="O1017" t="b">
        <v>0</v>
      </c>
      <c r="P1017" t="s">
        <v>8273</v>
      </c>
      <c r="Q1017" s="5">
        <f t="shared" si="48"/>
        <v>2.6666666666666668E-2</v>
      </c>
      <c r="R1017">
        <f t="shared" si="49"/>
        <v>473.66666666666669</v>
      </c>
      <c r="S1017" t="s">
        <v>8324</v>
      </c>
      <c r="T1017" t="s">
        <v>8326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/>
      <c r="K1018">
        <v>1456108456</v>
      </c>
      <c r="L1018"/>
      <c r="M1018" t="b">
        <v>0</v>
      </c>
      <c r="N1018">
        <v>38</v>
      </c>
      <c r="O1018" t="b">
        <v>0</v>
      </c>
      <c r="P1018" t="s">
        <v>8273</v>
      </c>
      <c r="Q1018" s="5">
        <f t="shared" si="48"/>
        <v>2.8420000000000001E-2</v>
      </c>
      <c r="R1018">
        <f t="shared" si="49"/>
        <v>1505.1842105263158</v>
      </c>
      <c r="S1018" t="s">
        <v>8324</v>
      </c>
      <c r="T1018" t="s">
        <v>8326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/>
      <c r="K1019">
        <v>1444666335</v>
      </c>
      <c r="L1019"/>
      <c r="M1019" t="b">
        <v>0</v>
      </c>
      <c r="N1019">
        <v>355</v>
      </c>
      <c r="O1019" t="b">
        <v>0</v>
      </c>
      <c r="P1019" t="s">
        <v>8273</v>
      </c>
      <c r="Q1019" s="5">
        <f t="shared" si="48"/>
        <v>0.22878799999999999</v>
      </c>
      <c r="R1019">
        <f t="shared" si="49"/>
        <v>1.7492957746478872</v>
      </c>
      <c r="S1019" t="s">
        <v>8324</v>
      </c>
      <c r="T1019" t="s">
        <v>8326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/>
      <c r="K1020">
        <v>1465904933</v>
      </c>
      <c r="L1020"/>
      <c r="M1020" t="b">
        <v>0</v>
      </c>
      <c r="N1020">
        <v>7</v>
      </c>
      <c r="O1020" t="b">
        <v>0</v>
      </c>
      <c r="P1020" t="s">
        <v>8273</v>
      </c>
      <c r="Q1020" s="5">
        <f t="shared" si="48"/>
        <v>3.1050000000000001E-2</v>
      </c>
      <c r="R1020">
        <f t="shared" si="49"/>
        <v>3042.8571428571427</v>
      </c>
      <c r="S1020" t="s">
        <v>8324</v>
      </c>
      <c r="T1020" t="s">
        <v>8326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/>
      <c r="K1021">
        <v>1420500149</v>
      </c>
      <c r="L1021"/>
      <c r="M1021" t="b">
        <v>0</v>
      </c>
      <c r="N1021">
        <v>400</v>
      </c>
      <c r="O1021" t="b">
        <v>0</v>
      </c>
      <c r="P1021" t="s">
        <v>8273</v>
      </c>
      <c r="Q1021" s="5">
        <f t="shared" si="48"/>
        <v>0.47333333333333333</v>
      </c>
      <c r="R1021">
        <f t="shared" si="49"/>
        <v>7.9649999999999999</v>
      </c>
      <c r="S1021" t="s">
        <v>8324</v>
      </c>
      <c r="T1021" t="s">
        <v>8326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/>
      <c r="K1022">
        <v>1430617209</v>
      </c>
      <c r="L1022"/>
      <c r="M1022" t="b">
        <v>0</v>
      </c>
      <c r="N1022">
        <v>30</v>
      </c>
      <c r="O1022" t="b">
        <v>1</v>
      </c>
      <c r="P1022" t="s">
        <v>8280</v>
      </c>
      <c r="Q1022" s="5">
        <f t="shared" si="48"/>
        <v>2.0554838709677421</v>
      </c>
      <c r="R1022">
        <f t="shared" si="49"/>
        <v>351.80366666666669</v>
      </c>
      <c r="S1022" t="s">
        <v>8330</v>
      </c>
      <c r="T1022" t="s">
        <v>8335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/>
      <c r="K1023">
        <v>1443074571</v>
      </c>
      <c r="L1023"/>
      <c r="M1023" t="b">
        <v>1</v>
      </c>
      <c r="N1023">
        <v>478</v>
      </c>
      <c r="O1023" t="b">
        <v>1</v>
      </c>
      <c r="P1023" t="s">
        <v>8280</v>
      </c>
      <c r="Q1023" s="5">
        <f t="shared" si="48"/>
        <v>3.5180366666666667</v>
      </c>
      <c r="R1023">
        <f t="shared" si="49"/>
        <v>4.8075313807531384</v>
      </c>
      <c r="S1023" t="s">
        <v>8330</v>
      </c>
      <c r="T1023" t="s">
        <v>8335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/>
      <c r="K1024">
        <v>1429284677</v>
      </c>
      <c r="L1024"/>
      <c r="M1024" t="b">
        <v>1</v>
      </c>
      <c r="N1024">
        <v>74</v>
      </c>
      <c r="O1024" t="b">
        <v>1</v>
      </c>
      <c r="P1024" t="s">
        <v>8280</v>
      </c>
      <c r="Q1024" s="5">
        <f t="shared" si="48"/>
        <v>1.149</v>
      </c>
      <c r="R1024">
        <f t="shared" si="49"/>
        <v>64.094594594594597</v>
      </c>
      <c r="S1024" t="s">
        <v>8330</v>
      </c>
      <c r="T1024" t="s">
        <v>8335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/>
      <c r="K1025">
        <v>1432245861</v>
      </c>
      <c r="L1025"/>
      <c r="M1025" t="b">
        <v>0</v>
      </c>
      <c r="N1025">
        <v>131</v>
      </c>
      <c r="O1025" t="b">
        <v>1</v>
      </c>
      <c r="P1025" t="s">
        <v>8280</v>
      </c>
      <c r="Q1025" s="5">
        <f t="shared" si="48"/>
        <v>2.3715000000000002</v>
      </c>
      <c r="R1025">
        <f t="shared" si="49"/>
        <v>181.1263358778626</v>
      </c>
      <c r="S1025" t="s">
        <v>8330</v>
      </c>
      <c r="T1025" t="s">
        <v>8335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/>
      <c r="K1026">
        <v>1451656563</v>
      </c>
      <c r="L1026"/>
      <c r="M1026" t="b">
        <v>1</v>
      </c>
      <c r="N1026">
        <v>61</v>
      </c>
      <c r="O1026" t="b">
        <v>1</v>
      </c>
      <c r="P1026" t="s">
        <v>8280</v>
      </c>
      <c r="Q1026" s="5">
        <f t="shared" si="48"/>
        <v>1.1863774999999999</v>
      </c>
      <c r="R1026">
        <f t="shared" si="49"/>
        <v>1261.4724590163935</v>
      </c>
      <c r="S1026" t="s">
        <v>8330</v>
      </c>
      <c r="T1026" t="s">
        <v>8335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/>
      <c r="K1027">
        <v>1423944037</v>
      </c>
      <c r="L1027"/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50">E1027/D1027</f>
        <v>1.099283142857143</v>
      </c>
      <c r="R1027">
        <f t="shared" ref="R1027:R1090" si="51">E1028/N1027</f>
        <v>6.5364892623716155</v>
      </c>
      <c r="S1027" t="s">
        <v>8330</v>
      </c>
      <c r="T1027" t="s">
        <v>8335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/>
      <c r="K1028">
        <v>1456480016</v>
      </c>
      <c r="L1028"/>
      <c r="M1028" t="b">
        <v>1</v>
      </c>
      <c r="N1028">
        <v>122</v>
      </c>
      <c r="O1028" t="b">
        <v>1</v>
      </c>
      <c r="P1028" t="s">
        <v>8280</v>
      </c>
      <c r="Q1028" s="5">
        <f t="shared" si="50"/>
        <v>1.0000828571428571</v>
      </c>
      <c r="R1028">
        <f t="shared" si="51"/>
        <v>63.385245901639344</v>
      </c>
      <c r="S1028" t="s">
        <v>8330</v>
      </c>
      <c r="T1028" t="s">
        <v>8335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/>
      <c r="K1029">
        <v>1411433347</v>
      </c>
      <c r="L1029"/>
      <c r="M1029" t="b">
        <v>1</v>
      </c>
      <c r="N1029">
        <v>111</v>
      </c>
      <c r="O1029" t="b">
        <v>1</v>
      </c>
      <c r="P1029" t="s">
        <v>8280</v>
      </c>
      <c r="Q1029" s="5">
        <f t="shared" si="50"/>
        <v>1.0309292094387414</v>
      </c>
      <c r="R1029">
        <f t="shared" si="51"/>
        <v>105.64864864864865</v>
      </c>
      <c r="S1029" t="s">
        <v>8330</v>
      </c>
      <c r="T1029" t="s">
        <v>8335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/>
      <c r="K1030">
        <v>1484924605</v>
      </c>
      <c r="L1030"/>
      <c r="M1030" t="b">
        <v>1</v>
      </c>
      <c r="N1030">
        <v>255</v>
      </c>
      <c r="O1030" t="b">
        <v>1</v>
      </c>
      <c r="P1030" t="s">
        <v>8280</v>
      </c>
      <c r="Q1030" s="5">
        <f t="shared" si="50"/>
        <v>1.1727000000000001</v>
      </c>
      <c r="R1030">
        <f t="shared" si="51"/>
        <v>43.827450980392157</v>
      </c>
      <c r="S1030" t="s">
        <v>8330</v>
      </c>
      <c r="T1030" t="s">
        <v>8335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/>
      <c r="K1031">
        <v>1423501507</v>
      </c>
      <c r="L1031"/>
      <c r="M1031" t="b">
        <v>0</v>
      </c>
      <c r="N1031">
        <v>141</v>
      </c>
      <c r="O1031" t="b">
        <v>1</v>
      </c>
      <c r="P1031" t="s">
        <v>8280</v>
      </c>
      <c r="Q1031" s="5">
        <f t="shared" si="50"/>
        <v>1.1175999999999999</v>
      </c>
      <c r="R1031">
        <f t="shared" si="51"/>
        <v>48.524822695035461</v>
      </c>
      <c r="S1031" t="s">
        <v>8330</v>
      </c>
      <c r="T1031" t="s">
        <v>8335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/>
      <c r="K1032">
        <v>1472470549</v>
      </c>
      <c r="L1032"/>
      <c r="M1032" t="b">
        <v>0</v>
      </c>
      <c r="N1032">
        <v>159</v>
      </c>
      <c r="O1032" t="b">
        <v>1</v>
      </c>
      <c r="P1032" t="s">
        <v>8280</v>
      </c>
      <c r="Q1032" s="5">
        <f t="shared" si="50"/>
        <v>3.4209999999999998</v>
      </c>
      <c r="R1032">
        <f t="shared" si="51"/>
        <v>67.547169811320757</v>
      </c>
      <c r="S1032" t="s">
        <v>8330</v>
      </c>
      <c r="T1032" t="s">
        <v>8335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/>
      <c r="K1033">
        <v>1447698010</v>
      </c>
      <c r="L1033"/>
      <c r="M1033" t="b">
        <v>0</v>
      </c>
      <c r="N1033">
        <v>99</v>
      </c>
      <c r="O1033" t="b">
        <v>1</v>
      </c>
      <c r="P1033" t="s">
        <v>8280</v>
      </c>
      <c r="Q1033" s="5">
        <f t="shared" si="50"/>
        <v>1.0740000000000001</v>
      </c>
      <c r="R1033">
        <f t="shared" si="51"/>
        <v>59.180202020202024</v>
      </c>
      <c r="S1033" t="s">
        <v>8330</v>
      </c>
      <c r="T1033" t="s">
        <v>8335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/>
      <c r="K1034">
        <v>1464105625</v>
      </c>
      <c r="L1034"/>
      <c r="M1034" t="b">
        <v>0</v>
      </c>
      <c r="N1034">
        <v>96</v>
      </c>
      <c r="O1034" t="b">
        <v>1</v>
      </c>
      <c r="P1034" t="s">
        <v>8280</v>
      </c>
      <c r="Q1034" s="5">
        <f t="shared" si="50"/>
        <v>1.0849703703703704</v>
      </c>
      <c r="R1034">
        <f t="shared" si="51"/>
        <v>14.229166666666666</v>
      </c>
      <c r="S1034" t="s">
        <v>8330</v>
      </c>
      <c r="T1034" t="s">
        <v>8335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/>
      <c r="K1035">
        <v>1479144880</v>
      </c>
      <c r="L1035"/>
      <c r="M1035" t="b">
        <v>0</v>
      </c>
      <c r="N1035">
        <v>27</v>
      </c>
      <c r="O1035" t="b">
        <v>1</v>
      </c>
      <c r="P1035" t="s">
        <v>8280</v>
      </c>
      <c r="Q1035" s="5">
        <f t="shared" si="50"/>
        <v>1.0286144578313252</v>
      </c>
      <c r="R1035">
        <f t="shared" si="51"/>
        <v>240.74407407407409</v>
      </c>
      <c r="S1035" t="s">
        <v>8330</v>
      </c>
      <c r="T1035" t="s">
        <v>8335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/>
      <c r="K1036">
        <v>1467604804</v>
      </c>
      <c r="L1036"/>
      <c r="M1036" t="b">
        <v>0</v>
      </c>
      <c r="N1036">
        <v>166</v>
      </c>
      <c r="O1036" t="b">
        <v>1</v>
      </c>
      <c r="P1036" t="s">
        <v>8280</v>
      </c>
      <c r="Q1036" s="5">
        <f t="shared" si="50"/>
        <v>1.3000180000000001</v>
      </c>
      <c r="R1036">
        <f t="shared" si="51"/>
        <v>29.831325301204821</v>
      </c>
      <c r="S1036" t="s">
        <v>8330</v>
      </c>
      <c r="T1036" t="s">
        <v>8335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/>
      <c r="K1037">
        <v>1421076220</v>
      </c>
      <c r="L1037"/>
      <c r="M1037" t="b">
        <v>0</v>
      </c>
      <c r="N1037">
        <v>76</v>
      </c>
      <c r="O1037" t="b">
        <v>1</v>
      </c>
      <c r="P1037" t="s">
        <v>8280</v>
      </c>
      <c r="Q1037" s="5">
        <f t="shared" si="50"/>
        <v>1.0765217391304347</v>
      </c>
      <c r="R1037">
        <f t="shared" si="51"/>
        <v>66.529210526315794</v>
      </c>
      <c r="S1037" t="s">
        <v>8330</v>
      </c>
      <c r="T1037" t="s">
        <v>8335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/>
      <c r="K1038">
        <v>1354790790</v>
      </c>
      <c r="L1038"/>
      <c r="M1038" t="b">
        <v>0</v>
      </c>
      <c r="N1038">
        <v>211</v>
      </c>
      <c r="O1038" t="b">
        <v>1</v>
      </c>
      <c r="P1038" t="s">
        <v>8280</v>
      </c>
      <c r="Q1038" s="5">
        <f t="shared" si="50"/>
        <v>1.1236044444444444</v>
      </c>
      <c r="R1038">
        <f t="shared" si="51"/>
        <v>4.8388625592417061</v>
      </c>
      <c r="S1038" t="s">
        <v>8330</v>
      </c>
      <c r="T1038" t="s">
        <v>8335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/>
      <c r="K1039">
        <v>1429991062</v>
      </c>
      <c r="L1039"/>
      <c r="M1039" t="b">
        <v>0</v>
      </c>
      <c r="N1039">
        <v>21</v>
      </c>
      <c r="O1039" t="b">
        <v>1</v>
      </c>
      <c r="P1039" t="s">
        <v>8280</v>
      </c>
      <c r="Q1039" s="5">
        <f t="shared" si="50"/>
        <v>1.0209999999999999</v>
      </c>
      <c r="R1039">
        <f t="shared" si="51"/>
        <v>103.80952380952381</v>
      </c>
      <c r="S1039" t="s">
        <v>8330</v>
      </c>
      <c r="T1039" t="s">
        <v>8335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/>
      <c r="K1040">
        <v>1455773623</v>
      </c>
      <c r="L1040"/>
      <c r="M1040" t="b">
        <v>0</v>
      </c>
      <c r="N1040">
        <v>61</v>
      </c>
      <c r="O1040" t="b">
        <v>1</v>
      </c>
      <c r="P1040" t="s">
        <v>8280</v>
      </c>
      <c r="Q1040" s="5">
        <f t="shared" si="50"/>
        <v>1.4533333333333334</v>
      </c>
      <c r="R1040">
        <f t="shared" si="51"/>
        <v>10.508196721311476</v>
      </c>
      <c r="S1040" t="s">
        <v>8330</v>
      </c>
      <c r="T1040" t="s">
        <v>8335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/>
      <c r="K1041">
        <v>1479436646</v>
      </c>
      <c r="L1041"/>
      <c r="M1041" t="b">
        <v>0</v>
      </c>
      <c r="N1041">
        <v>30</v>
      </c>
      <c r="O1041" t="b">
        <v>1</v>
      </c>
      <c r="P1041" t="s">
        <v>8280</v>
      </c>
      <c r="Q1041" s="5">
        <f t="shared" si="50"/>
        <v>1.282</v>
      </c>
      <c r="R1041">
        <f t="shared" si="51"/>
        <v>8.3333333333333339</v>
      </c>
      <c r="S1041" t="s">
        <v>8330</v>
      </c>
      <c r="T1041" t="s">
        <v>8335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/>
      <c r="K1042">
        <v>1469725209</v>
      </c>
      <c r="L1042"/>
      <c r="M1042" t="b">
        <v>0</v>
      </c>
      <c r="N1042">
        <v>1</v>
      </c>
      <c r="O1042" t="b">
        <v>0</v>
      </c>
      <c r="P1042" t="s">
        <v>8281</v>
      </c>
      <c r="Q1042" s="5">
        <f t="shared" si="50"/>
        <v>2.9411764705882353E-3</v>
      </c>
      <c r="R1042">
        <f t="shared" si="51"/>
        <v>0</v>
      </c>
      <c r="S1042" t="s">
        <v>8336</v>
      </c>
      <c r="T1042" t="s">
        <v>8337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/>
      <c r="K1043">
        <v>1405041992</v>
      </c>
      <c r="L1043"/>
      <c r="M1043" t="b">
        <v>0</v>
      </c>
      <c r="N1043">
        <v>0</v>
      </c>
      <c r="O1043" t="b">
        <v>0</v>
      </c>
      <c r="P1043" t="s">
        <v>8281</v>
      </c>
      <c r="Q1043" s="5">
        <f t="shared" si="50"/>
        <v>0</v>
      </c>
      <c r="R1043" t="e">
        <f t="shared" si="51"/>
        <v>#DIV/0!</v>
      </c>
      <c r="S1043" t="s">
        <v>8336</v>
      </c>
      <c r="T1043" t="s">
        <v>8337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/>
      <c r="K1044">
        <v>1406824948</v>
      </c>
      <c r="L1044"/>
      <c r="M1044" t="b">
        <v>0</v>
      </c>
      <c r="N1044">
        <v>1</v>
      </c>
      <c r="O1044" t="b">
        <v>0</v>
      </c>
      <c r="P1044" t="s">
        <v>8281</v>
      </c>
      <c r="Q1044" s="5">
        <f t="shared" si="50"/>
        <v>1.5384615384615385E-2</v>
      </c>
      <c r="R1044">
        <f t="shared" si="51"/>
        <v>8537</v>
      </c>
      <c r="S1044" t="s">
        <v>8336</v>
      </c>
      <c r="T1044" t="s">
        <v>8337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/>
      <c r="K1045">
        <v>1429509855</v>
      </c>
      <c r="L1045"/>
      <c r="M1045" t="b">
        <v>0</v>
      </c>
      <c r="N1045">
        <v>292</v>
      </c>
      <c r="O1045" t="b">
        <v>0</v>
      </c>
      <c r="P1045" t="s">
        <v>8281</v>
      </c>
      <c r="Q1045" s="5">
        <f t="shared" si="50"/>
        <v>8.5370000000000001E-2</v>
      </c>
      <c r="R1045">
        <f t="shared" si="51"/>
        <v>2.0547945205479451E-2</v>
      </c>
      <c r="S1045" t="s">
        <v>8336</v>
      </c>
      <c r="T1045" t="s">
        <v>8337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/>
      <c r="K1046">
        <v>1420668801</v>
      </c>
      <c r="L1046"/>
      <c r="M1046" t="b">
        <v>0</v>
      </c>
      <c r="N1046">
        <v>2</v>
      </c>
      <c r="O1046" t="b">
        <v>0</v>
      </c>
      <c r="P1046" t="s">
        <v>8281</v>
      </c>
      <c r="Q1046" s="5">
        <f t="shared" si="50"/>
        <v>8.571428571428571E-4</v>
      </c>
      <c r="R1046">
        <f t="shared" si="51"/>
        <v>133</v>
      </c>
      <c r="S1046" t="s">
        <v>8336</v>
      </c>
      <c r="T1046" t="s">
        <v>8337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/>
      <c r="K1047">
        <v>1406235550</v>
      </c>
      <c r="L1047"/>
      <c r="M1047" t="b">
        <v>0</v>
      </c>
      <c r="N1047">
        <v>8</v>
      </c>
      <c r="O1047" t="b">
        <v>0</v>
      </c>
      <c r="P1047" t="s">
        <v>8281</v>
      </c>
      <c r="Q1047" s="5">
        <f t="shared" si="50"/>
        <v>2.6599999999999999E-2</v>
      </c>
      <c r="R1047">
        <f t="shared" si="51"/>
        <v>0</v>
      </c>
      <c r="S1047" t="s">
        <v>8336</v>
      </c>
      <c r="T1047" t="s">
        <v>8337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/>
      <c r="K1048">
        <v>1447273560</v>
      </c>
      <c r="L1048"/>
      <c r="M1048" t="b">
        <v>0</v>
      </c>
      <c r="N1048">
        <v>0</v>
      </c>
      <c r="O1048" t="b">
        <v>0</v>
      </c>
      <c r="P1048" t="s">
        <v>8281</v>
      </c>
      <c r="Q1048" s="5">
        <f t="shared" si="50"/>
        <v>0</v>
      </c>
      <c r="R1048" t="e">
        <f t="shared" si="51"/>
        <v>#DIV/0!</v>
      </c>
      <c r="S1048" t="s">
        <v>8336</v>
      </c>
      <c r="T1048" t="s">
        <v>8337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/>
      <c r="K1049">
        <v>1412624315</v>
      </c>
      <c r="L1049"/>
      <c r="M1049" t="b">
        <v>0</v>
      </c>
      <c r="N1049">
        <v>1</v>
      </c>
      <c r="O1049" t="b">
        <v>0</v>
      </c>
      <c r="P1049" t="s">
        <v>8281</v>
      </c>
      <c r="Q1049" s="5">
        <f t="shared" si="50"/>
        <v>5.0000000000000001E-4</v>
      </c>
      <c r="R1049">
        <f t="shared" si="51"/>
        <v>212</v>
      </c>
      <c r="S1049" t="s">
        <v>8336</v>
      </c>
      <c r="T1049" t="s">
        <v>8337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/>
      <c r="K1050">
        <v>1471310189</v>
      </c>
      <c r="L1050"/>
      <c r="M1050" t="b">
        <v>0</v>
      </c>
      <c r="N1050">
        <v>4</v>
      </c>
      <c r="O1050" t="b">
        <v>0</v>
      </c>
      <c r="P1050" t="s">
        <v>8281</v>
      </c>
      <c r="Q1050" s="5">
        <f t="shared" si="50"/>
        <v>1.4133333333333333E-2</v>
      </c>
      <c r="R1050">
        <f t="shared" si="51"/>
        <v>0</v>
      </c>
      <c r="S1050" t="s">
        <v>8336</v>
      </c>
      <c r="T1050" t="s">
        <v>8337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/>
      <c r="K1051">
        <v>1452680445</v>
      </c>
      <c r="L1051"/>
      <c r="M1051" t="b">
        <v>0</v>
      </c>
      <c r="N1051">
        <v>0</v>
      </c>
      <c r="O1051" t="b">
        <v>0</v>
      </c>
      <c r="P1051" t="s">
        <v>8281</v>
      </c>
      <c r="Q1051" s="5">
        <f t="shared" si="50"/>
        <v>0</v>
      </c>
      <c r="R1051" t="e">
        <f t="shared" si="51"/>
        <v>#DIV/0!</v>
      </c>
      <c r="S1051" t="s">
        <v>8336</v>
      </c>
      <c r="T1051" t="s">
        <v>8337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/>
      <c r="K1052">
        <v>1439665677</v>
      </c>
      <c r="L1052"/>
      <c r="M1052" t="b">
        <v>0</v>
      </c>
      <c r="N1052">
        <v>0</v>
      </c>
      <c r="O1052" t="b">
        <v>0</v>
      </c>
      <c r="P1052" t="s">
        <v>8281</v>
      </c>
      <c r="Q1052" s="5">
        <f t="shared" si="50"/>
        <v>0</v>
      </c>
      <c r="R1052" t="e">
        <f t="shared" si="51"/>
        <v>#DIV/0!</v>
      </c>
      <c r="S1052" t="s">
        <v>8336</v>
      </c>
      <c r="T1052" t="s">
        <v>8337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/>
      <c r="K1053">
        <v>1406679625</v>
      </c>
      <c r="L1053"/>
      <c r="M1053" t="b">
        <v>0</v>
      </c>
      <c r="N1053">
        <v>0</v>
      </c>
      <c r="O1053" t="b">
        <v>0</v>
      </c>
      <c r="P1053" t="s">
        <v>8281</v>
      </c>
      <c r="Q1053" s="5">
        <f t="shared" si="50"/>
        <v>0</v>
      </c>
      <c r="R1053" t="e">
        <f t="shared" si="51"/>
        <v>#DIV/0!</v>
      </c>
      <c r="S1053" t="s">
        <v>8336</v>
      </c>
      <c r="T1053" t="s">
        <v>8337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/>
      <c r="K1054">
        <v>1461438495</v>
      </c>
      <c r="L1054"/>
      <c r="M1054" t="b">
        <v>0</v>
      </c>
      <c r="N1054">
        <v>0</v>
      </c>
      <c r="O1054" t="b">
        <v>0</v>
      </c>
      <c r="P1054" t="s">
        <v>8281</v>
      </c>
      <c r="Q1054" s="5">
        <f t="shared" si="50"/>
        <v>0</v>
      </c>
      <c r="R1054" t="e">
        <f t="shared" si="51"/>
        <v>#DIV/0!</v>
      </c>
      <c r="S1054" t="s">
        <v>8336</v>
      </c>
      <c r="T1054" t="s">
        <v>8337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/>
      <c r="K1055">
        <v>1486613332</v>
      </c>
      <c r="L1055"/>
      <c r="M1055" t="b">
        <v>0</v>
      </c>
      <c r="N1055">
        <v>1</v>
      </c>
      <c r="O1055" t="b">
        <v>0</v>
      </c>
      <c r="P1055" t="s">
        <v>8281</v>
      </c>
      <c r="Q1055" s="5">
        <f t="shared" si="50"/>
        <v>0.01</v>
      </c>
      <c r="R1055">
        <f t="shared" si="51"/>
        <v>0</v>
      </c>
      <c r="S1055" t="s">
        <v>8336</v>
      </c>
      <c r="T1055" t="s">
        <v>8337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/>
      <c r="K1056">
        <v>1405110399</v>
      </c>
      <c r="L1056"/>
      <c r="M1056" t="b">
        <v>0</v>
      </c>
      <c r="N1056">
        <v>0</v>
      </c>
      <c r="O1056" t="b">
        <v>0</v>
      </c>
      <c r="P1056" t="s">
        <v>8281</v>
      </c>
      <c r="Q1056" s="5">
        <f t="shared" si="50"/>
        <v>0</v>
      </c>
      <c r="R1056" t="e">
        <f t="shared" si="51"/>
        <v>#DIV/0!</v>
      </c>
      <c r="S1056" t="s">
        <v>8336</v>
      </c>
      <c r="T1056" t="s">
        <v>8337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/>
      <c r="K1057">
        <v>1454802545</v>
      </c>
      <c r="L1057"/>
      <c r="M1057" t="b">
        <v>0</v>
      </c>
      <c r="N1057">
        <v>0</v>
      </c>
      <c r="O1057" t="b">
        <v>0</v>
      </c>
      <c r="P1057" t="s">
        <v>8281</v>
      </c>
      <c r="Q1057" s="5">
        <f t="shared" si="50"/>
        <v>0</v>
      </c>
      <c r="R1057" t="e">
        <f t="shared" si="51"/>
        <v>#DIV/0!</v>
      </c>
      <c r="S1057" t="s">
        <v>8336</v>
      </c>
      <c r="T1057" t="s">
        <v>8337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/>
      <c r="K1058">
        <v>1424711777</v>
      </c>
      <c r="L1058"/>
      <c r="M1058" t="b">
        <v>0</v>
      </c>
      <c r="N1058">
        <v>0</v>
      </c>
      <c r="O1058" t="b">
        <v>0</v>
      </c>
      <c r="P1058" t="s">
        <v>8281</v>
      </c>
      <c r="Q1058" s="5">
        <f t="shared" si="50"/>
        <v>0</v>
      </c>
      <c r="R1058" t="e">
        <f t="shared" si="51"/>
        <v>#DIV/0!</v>
      </c>
      <c r="S1058" t="s">
        <v>8336</v>
      </c>
      <c r="T1058" t="s">
        <v>8337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/>
      <c r="K1059">
        <v>1478292883</v>
      </c>
      <c r="L1059"/>
      <c r="M1059" t="b">
        <v>0</v>
      </c>
      <c r="N1059">
        <v>0</v>
      </c>
      <c r="O1059" t="b">
        <v>0</v>
      </c>
      <c r="P1059" t="s">
        <v>8281</v>
      </c>
      <c r="Q1059" s="5">
        <f t="shared" si="50"/>
        <v>0</v>
      </c>
      <c r="R1059" t="e">
        <f t="shared" si="51"/>
        <v>#DIV/0!</v>
      </c>
      <c r="S1059" t="s">
        <v>8336</v>
      </c>
      <c r="T1059" t="s">
        <v>8337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/>
      <c r="K1060">
        <v>1423777043</v>
      </c>
      <c r="L1060"/>
      <c r="M1060" t="b">
        <v>0</v>
      </c>
      <c r="N1060">
        <v>0</v>
      </c>
      <c r="O1060" t="b">
        <v>0</v>
      </c>
      <c r="P1060" t="s">
        <v>8281</v>
      </c>
      <c r="Q1060" s="5">
        <f t="shared" si="50"/>
        <v>0</v>
      </c>
      <c r="R1060" t="e">
        <f t="shared" si="51"/>
        <v>#DIV/0!</v>
      </c>
      <c r="S1060" t="s">
        <v>8336</v>
      </c>
      <c r="T1060" t="s">
        <v>8337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/>
      <c r="K1061">
        <v>1423681056</v>
      </c>
      <c r="L1061"/>
      <c r="M1061" t="b">
        <v>0</v>
      </c>
      <c r="N1061">
        <v>0</v>
      </c>
      <c r="O1061" t="b">
        <v>0</v>
      </c>
      <c r="P1061" t="s">
        <v>8281</v>
      </c>
      <c r="Q1061" s="5">
        <f t="shared" si="50"/>
        <v>0</v>
      </c>
      <c r="R1061" t="e">
        <f t="shared" si="51"/>
        <v>#DIV/0!</v>
      </c>
      <c r="S1061" t="s">
        <v>8336</v>
      </c>
      <c r="T1061" t="s">
        <v>8337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/>
      <c r="K1062">
        <v>1426542893</v>
      </c>
      <c r="L1062"/>
      <c r="M1062" t="b">
        <v>0</v>
      </c>
      <c r="N1062">
        <v>1</v>
      </c>
      <c r="O1062" t="b">
        <v>0</v>
      </c>
      <c r="P1062" t="s">
        <v>8281</v>
      </c>
      <c r="Q1062" s="5">
        <f t="shared" si="50"/>
        <v>0.01</v>
      </c>
      <c r="R1062">
        <f t="shared" si="51"/>
        <v>0</v>
      </c>
      <c r="S1062" t="s">
        <v>8336</v>
      </c>
      <c r="T1062" t="s">
        <v>8337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/>
      <c r="K1063">
        <v>1456987108</v>
      </c>
      <c r="L1063"/>
      <c r="M1063" t="b">
        <v>0</v>
      </c>
      <c r="N1063">
        <v>0</v>
      </c>
      <c r="O1063" t="b">
        <v>0</v>
      </c>
      <c r="P1063" t="s">
        <v>8281</v>
      </c>
      <c r="Q1063" s="5">
        <f t="shared" si="50"/>
        <v>0</v>
      </c>
      <c r="R1063" t="e">
        <f t="shared" si="51"/>
        <v>#DIV/0!</v>
      </c>
      <c r="S1063" t="s">
        <v>8336</v>
      </c>
      <c r="T1063" t="s">
        <v>8337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/>
      <c r="K1064">
        <v>1467746541</v>
      </c>
      <c r="L1064"/>
      <c r="M1064" t="b">
        <v>0</v>
      </c>
      <c r="N1064">
        <v>4</v>
      </c>
      <c r="O1064" t="b">
        <v>0</v>
      </c>
      <c r="P1064" t="s">
        <v>8281</v>
      </c>
      <c r="Q1064" s="5">
        <f t="shared" si="50"/>
        <v>0.95477386934673369</v>
      </c>
      <c r="R1064">
        <f t="shared" si="51"/>
        <v>0</v>
      </c>
      <c r="S1064" t="s">
        <v>8336</v>
      </c>
      <c r="T1064" t="s">
        <v>8337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/>
      <c r="K1065">
        <v>1470012262</v>
      </c>
      <c r="L1065"/>
      <c r="M1065" t="b">
        <v>0</v>
      </c>
      <c r="N1065">
        <v>0</v>
      </c>
      <c r="O1065" t="b">
        <v>0</v>
      </c>
      <c r="P1065" t="s">
        <v>8281</v>
      </c>
      <c r="Q1065" s="5">
        <f t="shared" si="50"/>
        <v>0</v>
      </c>
      <c r="R1065" t="e">
        <f t="shared" si="51"/>
        <v>#DIV/0!</v>
      </c>
      <c r="S1065" t="s">
        <v>8336</v>
      </c>
      <c r="T1065" t="s">
        <v>8337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/>
      <c r="K1066">
        <v>1369286903</v>
      </c>
      <c r="L1066"/>
      <c r="M1066" t="b">
        <v>0</v>
      </c>
      <c r="N1066">
        <v>123</v>
      </c>
      <c r="O1066" t="b">
        <v>0</v>
      </c>
      <c r="P1066" t="s">
        <v>8282</v>
      </c>
      <c r="Q1066" s="5">
        <f t="shared" si="50"/>
        <v>8.9744444444444446E-2</v>
      </c>
      <c r="R1066">
        <f t="shared" si="51"/>
        <v>0.65853658536585369</v>
      </c>
      <c r="S1066" t="s">
        <v>8338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/>
      <c r="K1067">
        <v>1390381722</v>
      </c>
      <c r="L1067"/>
      <c r="M1067" t="b">
        <v>0</v>
      </c>
      <c r="N1067">
        <v>5</v>
      </c>
      <c r="O1067" t="b">
        <v>0</v>
      </c>
      <c r="P1067" t="s">
        <v>8282</v>
      </c>
      <c r="Q1067" s="5">
        <f t="shared" si="50"/>
        <v>2.7E-2</v>
      </c>
      <c r="R1067">
        <f t="shared" si="51"/>
        <v>1010.2</v>
      </c>
      <c r="S1067" t="s">
        <v>8338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/>
      <c r="K1068">
        <v>1371769582</v>
      </c>
      <c r="L1068"/>
      <c r="M1068" t="b">
        <v>0</v>
      </c>
      <c r="N1068">
        <v>148</v>
      </c>
      <c r="O1068" t="b">
        <v>0</v>
      </c>
      <c r="P1068" t="s">
        <v>8282</v>
      </c>
      <c r="Q1068" s="5">
        <f t="shared" si="50"/>
        <v>3.3673333333333333E-2</v>
      </c>
      <c r="R1068">
        <f t="shared" si="51"/>
        <v>0.8783783783783784</v>
      </c>
      <c r="S1068" t="s">
        <v>8338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/>
      <c r="K1069">
        <v>1385065931</v>
      </c>
      <c r="L1069"/>
      <c r="M1069" t="b">
        <v>0</v>
      </c>
      <c r="N1069">
        <v>10</v>
      </c>
      <c r="O1069" t="b">
        <v>0</v>
      </c>
      <c r="P1069" t="s">
        <v>8282</v>
      </c>
      <c r="Q1069" s="5">
        <f t="shared" si="50"/>
        <v>0.26</v>
      </c>
      <c r="R1069">
        <f t="shared" si="51"/>
        <v>4.5</v>
      </c>
      <c r="S1069" t="s">
        <v>8338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/>
      <c r="K1070">
        <v>1457686464</v>
      </c>
      <c r="L1070"/>
      <c r="M1070" t="b">
        <v>0</v>
      </c>
      <c r="N1070">
        <v>4</v>
      </c>
      <c r="O1070" t="b">
        <v>0</v>
      </c>
      <c r="P1070" t="s">
        <v>8282</v>
      </c>
      <c r="Q1070" s="5">
        <f t="shared" si="50"/>
        <v>1.5E-3</v>
      </c>
      <c r="R1070">
        <f t="shared" si="51"/>
        <v>212.5</v>
      </c>
      <c r="S1070" t="s">
        <v>8338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/>
      <c r="K1071">
        <v>1382679059</v>
      </c>
      <c r="L1071"/>
      <c r="M1071" t="b">
        <v>0</v>
      </c>
      <c r="N1071">
        <v>21</v>
      </c>
      <c r="O1071" t="b">
        <v>0</v>
      </c>
      <c r="P1071" t="s">
        <v>8282</v>
      </c>
      <c r="Q1071" s="5">
        <f t="shared" si="50"/>
        <v>0.38636363636363635</v>
      </c>
      <c r="R1071">
        <f t="shared" si="51"/>
        <v>3.3333333333333335</v>
      </c>
      <c r="S1071" t="s">
        <v>8338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/>
      <c r="K1072">
        <v>1347322622</v>
      </c>
      <c r="L1072"/>
      <c r="M1072" t="b">
        <v>0</v>
      </c>
      <c r="N1072">
        <v>2</v>
      </c>
      <c r="O1072" t="b">
        <v>0</v>
      </c>
      <c r="P1072" t="s">
        <v>8282</v>
      </c>
      <c r="Q1072" s="5">
        <f t="shared" si="50"/>
        <v>7.0000000000000001E-3</v>
      </c>
      <c r="R1072">
        <f t="shared" si="51"/>
        <v>0</v>
      </c>
      <c r="S1072" t="s">
        <v>8338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/>
      <c r="K1073">
        <v>1445191493</v>
      </c>
      <c r="L1073"/>
      <c r="M1073" t="b">
        <v>0</v>
      </c>
      <c r="N1073">
        <v>0</v>
      </c>
      <c r="O1073" t="b">
        <v>0</v>
      </c>
      <c r="P1073" t="s">
        <v>8282</v>
      </c>
      <c r="Q1073" s="5">
        <f t="shared" si="50"/>
        <v>0</v>
      </c>
      <c r="R1073" t="e">
        <f t="shared" si="51"/>
        <v>#DIV/0!</v>
      </c>
      <c r="S1073" t="s">
        <v>8338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/>
      <c r="K1074">
        <v>1389038297</v>
      </c>
      <c r="L1074"/>
      <c r="M1074" t="b">
        <v>0</v>
      </c>
      <c r="N1074">
        <v>4</v>
      </c>
      <c r="O1074" t="b">
        <v>0</v>
      </c>
      <c r="P1074" t="s">
        <v>8282</v>
      </c>
      <c r="Q1074" s="5">
        <f t="shared" si="50"/>
        <v>6.8000000000000005E-4</v>
      </c>
      <c r="R1074">
        <f t="shared" si="51"/>
        <v>2.5</v>
      </c>
      <c r="S1074" t="s">
        <v>8338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/>
      <c r="K1075">
        <v>1316214541</v>
      </c>
      <c r="L1075"/>
      <c r="M1075" t="b">
        <v>0</v>
      </c>
      <c r="N1075">
        <v>1</v>
      </c>
      <c r="O1075" t="b">
        <v>0</v>
      </c>
      <c r="P1075" t="s">
        <v>8282</v>
      </c>
      <c r="Q1075" s="5">
        <f t="shared" si="50"/>
        <v>1.3333333333333334E-2</v>
      </c>
      <c r="R1075">
        <f t="shared" si="51"/>
        <v>3407</v>
      </c>
      <c r="S1075" t="s">
        <v>8338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/>
      <c r="K1076">
        <v>1386216545</v>
      </c>
      <c r="L1076"/>
      <c r="M1076" t="b">
        <v>0</v>
      </c>
      <c r="N1076">
        <v>30</v>
      </c>
      <c r="O1076" t="b">
        <v>0</v>
      </c>
      <c r="P1076" t="s">
        <v>8282</v>
      </c>
      <c r="Q1076" s="5">
        <f t="shared" si="50"/>
        <v>6.3092592592592589E-2</v>
      </c>
      <c r="R1076">
        <f t="shared" si="51"/>
        <v>1.5</v>
      </c>
      <c r="S1076" t="s">
        <v>8338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/>
      <c r="K1077">
        <v>1333748516</v>
      </c>
      <c r="L1077"/>
      <c r="M1077" t="b">
        <v>0</v>
      </c>
      <c r="N1077">
        <v>3</v>
      </c>
      <c r="O1077" t="b">
        <v>0</v>
      </c>
      <c r="P1077" t="s">
        <v>8282</v>
      </c>
      <c r="Q1077" s="5">
        <f t="shared" si="50"/>
        <v>4.4999999999999998E-2</v>
      </c>
      <c r="R1077">
        <f t="shared" si="51"/>
        <v>15691.333333333334</v>
      </c>
      <c r="S1077" t="s">
        <v>8338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/>
      <c r="K1078">
        <v>1405674250</v>
      </c>
      <c r="L1078"/>
      <c r="M1078" t="b">
        <v>0</v>
      </c>
      <c r="N1078">
        <v>975</v>
      </c>
      <c r="O1078" t="b">
        <v>0</v>
      </c>
      <c r="P1078" t="s">
        <v>8282</v>
      </c>
      <c r="Q1078" s="5">
        <f t="shared" si="50"/>
        <v>0.62765333333333329</v>
      </c>
      <c r="R1078">
        <f t="shared" si="51"/>
        <v>7.5323076923076924</v>
      </c>
      <c r="S1078" t="s">
        <v>8338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/>
      <c r="K1079">
        <v>1450152011</v>
      </c>
      <c r="L1079"/>
      <c r="M1079" t="b">
        <v>0</v>
      </c>
      <c r="N1079">
        <v>167</v>
      </c>
      <c r="O1079" t="b">
        <v>0</v>
      </c>
      <c r="P1079" t="s">
        <v>8282</v>
      </c>
      <c r="Q1079" s="5">
        <f t="shared" si="50"/>
        <v>0.29376000000000002</v>
      </c>
      <c r="R1079">
        <f t="shared" si="51"/>
        <v>0.26946107784431139</v>
      </c>
      <c r="S1079" t="s">
        <v>8338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/>
      <c r="K1080">
        <v>1307421721</v>
      </c>
      <c r="L1080"/>
      <c r="M1080" t="b">
        <v>0</v>
      </c>
      <c r="N1080">
        <v>5</v>
      </c>
      <c r="O1080" t="b">
        <v>0</v>
      </c>
      <c r="P1080" t="s">
        <v>8282</v>
      </c>
      <c r="Q1080" s="5">
        <f t="shared" si="50"/>
        <v>7.4999999999999997E-2</v>
      </c>
      <c r="R1080">
        <f t="shared" si="51"/>
        <v>135.6</v>
      </c>
      <c r="S1080" t="s">
        <v>8338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/>
      <c r="K1081">
        <v>1461072936</v>
      </c>
      <c r="L1081"/>
      <c r="M1081" t="b">
        <v>0</v>
      </c>
      <c r="N1081">
        <v>18</v>
      </c>
      <c r="O1081" t="b">
        <v>0</v>
      </c>
      <c r="P1081" t="s">
        <v>8282</v>
      </c>
      <c r="Q1081" s="5">
        <f t="shared" si="50"/>
        <v>2.6076923076923077E-2</v>
      </c>
      <c r="R1081">
        <f t="shared" si="51"/>
        <v>101.16666666666667</v>
      </c>
      <c r="S1081" t="s">
        <v>8338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/>
      <c r="K1082">
        <v>1397186333</v>
      </c>
      <c r="L1082"/>
      <c r="M1082" t="b">
        <v>0</v>
      </c>
      <c r="N1082">
        <v>98</v>
      </c>
      <c r="O1082" t="b">
        <v>0</v>
      </c>
      <c r="P1082" t="s">
        <v>8282</v>
      </c>
      <c r="Q1082" s="5">
        <f t="shared" si="50"/>
        <v>9.1050000000000006E-2</v>
      </c>
      <c r="R1082">
        <f t="shared" si="51"/>
        <v>0.12244897959183673</v>
      </c>
      <c r="S1082" t="s">
        <v>8338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/>
      <c r="K1083">
        <v>1419891292</v>
      </c>
      <c r="L1083"/>
      <c r="M1083" t="b">
        <v>0</v>
      </c>
      <c r="N1083">
        <v>4</v>
      </c>
      <c r="O1083" t="b">
        <v>0</v>
      </c>
      <c r="P1083" t="s">
        <v>8282</v>
      </c>
      <c r="Q1083" s="5">
        <f t="shared" si="50"/>
        <v>1.7647058823529413E-4</v>
      </c>
      <c r="R1083">
        <f t="shared" si="51"/>
        <v>14</v>
      </c>
      <c r="S1083" t="s">
        <v>8338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/>
      <c r="K1084">
        <v>1342043088</v>
      </c>
      <c r="L1084"/>
      <c r="M1084" t="b">
        <v>0</v>
      </c>
      <c r="N1084">
        <v>3</v>
      </c>
      <c r="O1084" t="b">
        <v>0</v>
      </c>
      <c r="P1084" t="s">
        <v>8282</v>
      </c>
      <c r="Q1084" s="5">
        <f t="shared" si="50"/>
        <v>5.5999999999999999E-3</v>
      </c>
      <c r="R1084">
        <f t="shared" si="51"/>
        <v>136.66666666666666</v>
      </c>
      <c r="S1084" t="s">
        <v>8338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/>
      <c r="K1085">
        <v>1401810583</v>
      </c>
      <c r="L1085"/>
      <c r="M1085" t="b">
        <v>0</v>
      </c>
      <c r="N1085">
        <v>1</v>
      </c>
      <c r="O1085" t="b">
        <v>0</v>
      </c>
      <c r="P1085" t="s">
        <v>8282</v>
      </c>
      <c r="Q1085" s="5">
        <f t="shared" si="50"/>
        <v>8.2000000000000007E-3</v>
      </c>
      <c r="R1085">
        <f t="shared" si="51"/>
        <v>0</v>
      </c>
      <c r="S1085" t="s">
        <v>8338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/>
      <c r="K1086">
        <v>1404942804</v>
      </c>
      <c r="L1086"/>
      <c r="M1086" t="b">
        <v>0</v>
      </c>
      <c r="N1086">
        <v>0</v>
      </c>
      <c r="O1086" t="b">
        <v>0</v>
      </c>
      <c r="P1086" t="s">
        <v>8282</v>
      </c>
      <c r="Q1086" s="5">
        <f t="shared" si="50"/>
        <v>0</v>
      </c>
      <c r="R1086" t="e">
        <f t="shared" si="51"/>
        <v>#DIV/0!</v>
      </c>
      <c r="S1086" t="s">
        <v>8338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/>
      <c r="K1087">
        <v>1455379575</v>
      </c>
      <c r="L1087"/>
      <c r="M1087" t="b">
        <v>0</v>
      </c>
      <c r="N1087">
        <v>9</v>
      </c>
      <c r="O1087" t="b">
        <v>0</v>
      </c>
      <c r="P1087" t="s">
        <v>8282</v>
      </c>
      <c r="Q1087" s="5">
        <f t="shared" si="50"/>
        <v>3.4200000000000001E-2</v>
      </c>
      <c r="R1087">
        <f t="shared" si="51"/>
        <v>1.6666666666666667</v>
      </c>
      <c r="S1087" t="s">
        <v>8338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/>
      <c r="K1088">
        <v>1406321291</v>
      </c>
      <c r="L1088"/>
      <c r="M1088" t="b">
        <v>0</v>
      </c>
      <c r="N1088">
        <v>2</v>
      </c>
      <c r="O1088" t="b">
        <v>0</v>
      </c>
      <c r="P1088" t="s">
        <v>8282</v>
      </c>
      <c r="Q1088" s="5">
        <f t="shared" si="50"/>
        <v>8.3333333333333339E-4</v>
      </c>
      <c r="R1088">
        <f t="shared" si="51"/>
        <v>0</v>
      </c>
      <c r="S1088" t="s">
        <v>8338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/>
      <c r="K1089">
        <v>1400260087</v>
      </c>
      <c r="L1089"/>
      <c r="M1089" t="b">
        <v>0</v>
      </c>
      <c r="N1089">
        <v>0</v>
      </c>
      <c r="O1089" t="b">
        <v>0</v>
      </c>
      <c r="P1089" t="s">
        <v>8282</v>
      </c>
      <c r="Q1089" s="5">
        <f t="shared" si="50"/>
        <v>0</v>
      </c>
      <c r="R1089" t="e">
        <f t="shared" si="51"/>
        <v>#DIV/0!</v>
      </c>
      <c r="S1089" t="s">
        <v>8338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/>
      <c r="K1090">
        <v>1395774667</v>
      </c>
      <c r="L1090"/>
      <c r="M1090" t="b">
        <v>0</v>
      </c>
      <c r="N1090">
        <v>147</v>
      </c>
      <c r="O1090" t="b">
        <v>0</v>
      </c>
      <c r="P1090" t="s">
        <v>8282</v>
      </c>
      <c r="Q1090" s="5">
        <f t="shared" si="50"/>
        <v>0.14182977777777778</v>
      </c>
      <c r="R1090">
        <f t="shared" si="51"/>
        <v>7.9863945578231297</v>
      </c>
      <c r="S1090" t="s">
        <v>8338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/>
      <c r="K1091">
        <v>1432701175</v>
      </c>
      <c r="L1091"/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52">E1091/D1091</f>
        <v>7.8266666666666665E-2</v>
      </c>
      <c r="R1091">
        <f t="shared" ref="R1091:R1154" si="53">E1092/N1091</f>
        <v>0.10204081632653061</v>
      </c>
      <c r="S1091" t="s">
        <v>8338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/>
      <c r="K1092">
        <v>1430281653</v>
      </c>
      <c r="L1092"/>
      <c r="M1092" t="b">
        <v>0</v>
      </c>
      <c r="N1092">
        <v>1</v>
      </c>
      <c r="O1092" t="b">
        <v>0</v>
      </c>
      <c r="P1092" t="s">
        <v>8282</v>
      </c>
      <c r="Q1092" s="5">
        <f t="shared" si="52"/>
        <v>3.8464497269020693E-4</v>
      </c>
      <c r="R1092">
        <f t="shared" si="53"/>
        <v>25</v>
      </c>
      <c r="S1092" t="s">
        <v>8338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/>
      <c r="K1093">
        <v>1457725272</v>
      </c>
      <c r="L1093"/>
      <c r="M1093" t="b">
        <v>0</v>
      </c>
      <c r="N1093">
        <v>2</v>
      </c>
      <c r="O1093" t="b">
        <v>0</v>
      </c>
      <c r="P1093" t="s">
        <v>8282</v>
      </c>
      <c r="Q1093" s="5">
        <f t="shared" si="52"/>
        <v>0.125</v>
      </c>
      <c r="R1093">
        <f t="shared" si="53"/>
        <v>10.5</v>
      </c>
      <c r="S1093" t="s">
        <v>8338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/>
      <c r="K1094">
        <v>1354840638</v>
      </c>
      <c r="L1094"/>
      <c r="M1094" t="b">
        <v>0</v>
      </c>
      <c r="N1094">
        <v>7</v>
      </c>
      <c r="O1094" t="b">
        <v>0</v>
      </c>
      <c r="P1094" t="s">
        <v>8282</v>
      </c>
      <c r="Q1094" s="5">
        <f t="shared" si="52"/>
        <v>1.0500000000000001E-2</v>
      </c>
      <c r="R1094">
        <f t="shared" si="53"/>
        <v>6.0357142857142856</v>
      </c>
      <c r="S1094" t="s">
        <v>8338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/>
      <c r="K1095">
        <v>1453936937</v>
      </c>
      <c r="L1095"/>
      <c r="M1095" t="b">
        <v>0</v>
      </c>
      <c r="N1095">
        <v>4</v>
      </c>
      <c r="O1095" t="b">
        <v>0</v>
      </c>
      <c r="P1095" t="s">
        <v>8282</v>
      </c>
      <c r="Q1095" s="5">
        <f t="shared" si="52"/>
        <v>0.14083333333333334</v>
      </c>
      <c r="R1095">
        <f t="shared" si="53"/>
        <v>823.50250000000005</v>
      </c>
      <c r="S1095" t="s">
        <v>8338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/>
      <c r="K1096">
        <v>1315588033</v>
      </c>
      <c r="L1096"/>
      <c r="M1096" t="b">
        <v>0</v>
      </c>
      <c r="N1096">
        <v>27</v>
      </c>
      <c r="O1096" t="b">
        <v>0</v>
      </c>
      <c r="P1096" t="s">
        <v>8282</v>
      </c>
      <c r="Q1096" s="5">
        <f t="shared" si="52"/>
        <v>0.18300055555555556</v>
      </c>
      <c r="R1096">
        <f t="shared" si="53"/>
        <v>932.37037037037032</v>
      </c>
      <c r="S1096" t="s">
        <v>8338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/>
      <c r="K1097">
        <v>1375275220</v>
      </c>
      <c r="L1097"/>
      <c r="M1097" t="b">
        <v>0</v>
      </c>
      <c r="N1097">
        <v>94</v>
      </c>
      <c r="O1097" t="b">
        <v>0</v>
      </c>
      <c r="P1097" t="s">
        <v>8282</v>
      </c>
      <c r="Q1097" s="5">
        <f t="shared" si="52"/>
        <v>5.0347999999999997E-2</v>
      </c>
      <c r="R1097">
        <f t="shared" si="53"/>
        <v>22.893617021276597</v>
      </c>
      <c r="S1097" t="s">
        <v>8338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/>
      <c r="K1098">
        <v>1409747154</v>
      </c>
      <c r="L1098"/>
      <c r="M1098" t="b">
        <v>0</v>
      </c>
      <c r="N1098">
        <v>29</v>
      </c>
      <c r="O1098" t="b">
        <v>0</v>
      </c>
      <c r="P1098" t="s">
        <v>8282</v>
      </c>
      <c r="Q1098" s="5">
        <f t="shared" si="52"/>
        <v>0.17933333333333334</v>
      </c>
      <c r="R1098">
        <f t="shared" si="53"/>
        <v>1.6206896551724137</v>
      </c>
      <c r="S1098" t="s">
        <v>8338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/>
      <c r="K1099">
        <v>1390330877</v>
      </c>
      <c r="L1099"/>
      <c r="M1099" t="b">
        <v>0</v>
      </c>
      <c r="N1099">
        <v>7</v>
      </c>
      <c r="O1099" t="b">
        <v>0</v>
      </c>
      <c r="P1099" t="s">
        <v>8282</v>
      </c>
      <c r="Q1099" s="5">
        <f t="shared" si="52"/>
        <v>4.6999999999999999E-4</v>
      </c>
      <c r="R1099">
        <f t="shared" si="53"/>
        <v>257.57142857142856</v>
      </c>
      <c r="S1099" t="s">
        <v>8338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/>
      <c r="K1100">
        <v>1394821095</v>
      </c>
      <c r="L1100"/>
      <c r="M1100" t="b">
        <v>0</v>
      </c>
      <c r="N1100">
        <v>22</v>
      </c>
      <c r="O1100" t="b">
        <v>0</v>
      </c>
      <c r="P1100" t="s">
        <v>8282</v>
      </c>
      <c r="Q1100" s="5">
        <f t="shared" si="52"/>
        <v>7.2120000000000004E-2</v>
      </c>
      <c r="R1100">
        <f t="shared" si="53"/>
        <v>1.1363636363636365</v>
      </c>
      <c r="S1100" t="s">
        <v>8338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/>
      <c r="K1101">
        <v>1428955468</v>
      </c>
      <c r="L1101"/>
      <c r="M1101" t="b">
        <v>0</v>
      </c>
      <c r="N1101">
        <v>1</v>
      </c>
      <c r="O1101" t="b">
        <v>0</v>
      </c>
      <c r="P1101" t="s">
        <v>8282</v>
      </c>
      <c r="Q1101" s="5">
        <f t="shared" si="52"/>
        <v>5.0000000000000001E-3</v>
      </c>
      <c r="R1101">
        <f t="shared" si="53"/>
        <v>100</v>
      </c>
      <c r="S1101" t="s">
        <v>8338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/>
      <c r="K1102">
        <v>1452825571</v>
      </c>
      <c r="L1102"/>
      <c r="M1102" t="b">
        <v>0</v>
      </c>
      <c r="N1102">
        <v>10</v>
      </c>
      <c r="O1102" t="b">
        <v>0</v>
      </c>
      <c r="P1102" t="s">
        <v>8282</v>
      </c>
      <c r="Q1102" s="5">
        <f t="shared" si="52"/>
        <v>2.5000000000000001E-2</v>
      </c>
      <c r="R1102">
        <f t="shared" si="53"/>
        <v>4.0999999999999996</v>
      </c>
      <c r="S1102" t="s">
        <v>8338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/>
      <c r="K1103">
        <v>1466188338</v>
      </c>
      <c r="L1103"/>
      <c r="M1103" t="b">
        <v>0</v>
      </c>
      <c r="N1103">
        <v>6</v>
      </c>
      <c r="O1103" t="b">
        <v>0</v>
      </c>
      <c r="P1103" t="s">
        <v>8282</v>
      </c>
      <c r="Q1103" s="5">
        <f t="shared" si="52"/>
        <v>4.0999999999999999E-4</v>
      </c>
      <c r="R1103">
        <f t="shared" si="53"/>
        <v>70.833333333333329</v>
      </c>
      <c r="S1103" t="s">
        <v>8338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/>
      <c r="K1104">
        <v>1383095125</v>
      </c>
      <c r="L1104"/>
      <c r="M1104" t="b">
        <v>0</v>
      </c>
      <c r="N1104">
        <v>24</v>
      </c>
      <c r="O1104" t="b">
        <v>0</v>
      </c>
      <c r="P1104" t="s">
        <v>8282</v>
      </c>
      <c r="Q1104" s="5">
        <f t="shared" si="52"/>
        <v>5.3124999999999999E-2</v>
      </c>
      <c r="R1104">
        <f t="shared" si="53"/>
        <v>10.125</v>
      </c>
      <c r="S1104" t="s">
        <v>8338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/>
      <c r="K1105">
        <v>1461043190</v>
      </c>
      <c r="L1105"/>
      <c r="M1105" t="b">
        <v>0</v>
      </c>
      <c r="N1105">
        <v>15</v>
      </c>
      <c r="O1105" t="b">
        <v>0</v>
      </c>
      <c r="P1105" t="s">
        <v>8282</v>
      </c>
      <c r="Q1105" s="5">
        <f t="shared" si="52"/>
        <v>1.6199999999999999E-2</v>
      </c>
      <c r="R1105">
        <f t="shared" si="53"/>
        <v>198.06666666666666</v>
      </c>
      <c r="S1105" t="s">
        <v>8338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/>
      <c r="K1106">
        <v>1399888221</v>
      </c>
      <c r="L1106"/>
      <c r="M1106" t="b">
        <v>0</v>
      </c>
      <c r="N1106">
        <v>37</v>
      </c>
      <c r="O1106" t="b">
        <v>0</v>
      </c>
      <c r="P1106" t="s">
        <v>8282</v>
      </c>
      <c r="Q1106" s="5">
        <f t="shared" si="52"/>
        <v>4.9516666666666667E-2</v>
      </c>
      <c r="R1106">
        <f t="shared" si="53"/>
        <v>38.675675675675677</v>
      </c>
      <c r="S1106" t="s">
        <v>8338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/>
      <c r="K1107">
        <v>1393038927</v>
      </c>
      <c r="L1107"/>
      <c r="M1107" t="b">
        <v>0</v>
      </c>
      <c r="N1107">
        <v>20</v>
      </c>
      <c r="O1107" t="b">
        <v>0</v>
      </c>
      <c r="P1107" t="s">
        <v>8282</v>
      </c>
      <c r="Q1107" s="5">
        <f t="shared" si="52"/>
        <v>1.5900000000000001E-3</v>
      </c>
      <c r="R1107">
        <f t="shared" si="53"/>
        <v>8.25</v>
      </c>
      <c r="S1107" t="s">
        <v>8338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/>
      <c r="K1108">
        <v>1330969575</v>
      </c>
      <c r="L1108"/>
      <c r="M1108" t="b">
        <v>0</v>
      </c>
      <c r="N1108">
        <v>7</v>
      </c>
      <c r="O1108" t="b">
        <v>0</v>
      </c>
      <c r="P1108" t="s">
        <v>8282</v>
      </c>
      <c r="Q1108" s="5">
        <f t="shared" si="52"/>
        <v>0.41249999999999998</v>
      </c>
      <c r="R1108">
        <f t="shared" si="53"/>
        <v>0</v>
      </c>
      <c r="S1108" t="s">
        <v>8338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/>
      <c r="K1109">
        <v>1403556024</v>
      </c>
      <c r="L1109"/>
      <c r="M1109" t="b">
        <v>0</v>
      </c>
      <c r="N1109">
        <v>0</v>
      </c>
      <c r="O1109" t="b">
        <v>0</v>
      </c>
      <c r="P1109" t="s">
        <v>8282</v>
      </c>
      <c r="Q1109" s="5">
        <f t="shared" si="52"/>
        <v>0</v>
      </c>
      <c r="R1109" t="e">
        <f t="shared" si="53"/>
        <v>#DIV/0!</v>
      </c>
      <c r="S1109" t="s">
        <v>8338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/>
      <c r="K1110">
        <v>1329146235</v>
      </c>
      <c r="L1110"/>
      <c r="M1110" t="b">
        <v>0</v>
      </c>
      <c r="N1110">
        <v>21</v>
      </c>
      <c r="O1110" t="b">
        <v>0</v>
      </c>
      <c r="P1110" t="s">
        <v>8282</v>
      </c>
      <c r="Q1110" s="5">
        <f t="shared" si="52"/>
        <v>2.93E-2</v>
      </c>
      <c r="R1110">
        <f t="shared" si="53"/>
        <v>2.1428571428571428</v>
      </c>
      <c r="S1110" t="s">
        <v>8338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/>
      <c r="K1111">
        <v>1476900190</v>
      </c>
      <c r="L1111"/>
      <c r="M1111" t="b">
        <v>0</v>
      </c>
      <c r="N1111">
        <v>3</v>
      </c>
      <c r="O1111" t="b">
        <v>0</v>
      </c>
      <c r="P1111" t="s">
        <v>8282</v>
      </c>
      <c r="Q1111" s="5">
        <f t="shared" si="52"/>
        <v>4.4999999999999997E-3</v>
      </c>
      <c r="R1111">
        <f t="shared" si="53"/>
        <v>85</v>
      </c>
      <c r="S1111" t="s">
        <v>8338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/>
      <c r="K1112">
        <v>1352327022</v>
      </c>
      <c r="L1112"/>
      <c r="M1112" t="b">
        <v>0</v>
      </c>
      <c r="N1112">
        <v>11</v>
      </c>
      <c r="O1112" t="b">
        <v>0</v>
      </c>
      <c r="P1112" t="s">
        <v>8282</v>
      </c>
      <c r="Q1112" s="5">
        <f t="shared" si="52"/>
        <v>5.1000000000000004E-3</v>
      </c>
      <c r="R1112">
        <f t="shared" si="53"/>
        <v>9.0909090909090912E-2</v>
      </c>
      <c r="S1112" t="s">
        <v>8338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/>
      <c r="K1113">
        <v>1449636790</v>
      </c>
      <c r="L1113"/>
      <c r="M1113" t="b">
        <v>0</v>
      </c>
      <c r="N1113">
        <v>1</v>
      </c>
      <c r="O1113" t="b">
        <v>0</v>
      </c>
      <c r="P1113" t="s">
        <v>8282</v>
      </c>
      <c r="Q1113" s="5">
        <f t="shared" si="52"/>
        <v>4.0000000000000002E-4</v>
      </c>
      <c r="R1113">
        <f t="shared" si="53"/>
        <v>31272.92</v>
      </c>
      <c r="S1113" t="s">
        <v>8338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/>
      <c r="K1114">
        <v>1416507211</v>
      </c>
      <c r="L1114"/>
      <c r="M1114" t="b">
        <v>0</v>
      </c>
      <c r="N1114">
        <v>312</v>
      </c>
      <c r="O1114" t="b">
        <v>0</v>
      </c>
      <c r="P1114" t="s">
        <v>8282</v>
      </c>
      <c r="Q1114" s="5">
        <f t="shared" si="52"/>
        <v>0.35537409090909089</v>
      </c>
      <c r="R1114">
        <f t="shared" si="53"/>
        <v>1.6025641025641024E-2</v>
      </c>
      <c r="S1114" t="s">
        <v>8338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/>
      <c r="K1115">
        <v>1405466820</v>
      </c>
      <c r="L1115"/>
      <c r="M1115" t="b">
        <v>0</v>
      </c>
      <c r="N1115">
        <v>1</v>
      </c>
      <c r="O1115" t="b">
        <v>0</v>
      </c>
      <c r="P1115" t="s">
        <v>8282</v>
      </c>
      <c r="Q1115" s="5">
        <f t="shared" si="52"/>
        <v>5.0000000000000001E-3</v>
      </c>
      <c r="R1115">
        <f t="shared" si="53"/>
        <v>10</v>
      </c>
      <c r="S1115" t="s">
        <v>8338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/>
      <c r="K1116">
        <v>1378714687</v>
      </c>
      <c r="L1116"/>
      <c r="M1116" t="b">
        <v>0</v>
      </c>
      <c r="N1116">
        <v>3</v>
      </c>
      <c r="O1116" t="b">
        <v>0</v>
      </c>
      <c r="P1116" t="s">
        <v>8282</v>
      </c>
      <c r="Q1116" s="5">
        <f t="shared" si="52"/>
        <v>1.6666666666666668E-3</v>
      </c>
      <c r="R1116">
        <f t="shared" si="53"/>
        <v>17.666666666666668</v>
      </c>
      <c r="S1116" t="s">
        <v>8338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/>
      <c r="K1117">
        <v>1456764095</v>
      </c>
      <c r="L1117"/>
      <c r="M1117" t="b">
        <v>0</v>
      </c>
      <c r="N1117">
        <v>4</v>
      </c>
      <c r="O1117" t="b">
        <v>0</v>
      </c>
      <c r="P1117" t="s">
        <v>8282</v>
      </c>
      <c r="Q1117" s="5">
        <f t="shared" si="52"/>
        <v>1.325E-3</v>
      </c>
      <c r="R1117">
        <f t="shared" si="53"/>
        <v>44.63</v>
      </c>
      <c r="S1117" t="s">
        <v>8338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/>
      <c r="K1118">
        <v>1334089208</v>
      </c>
      <c r="L1118"/>
      <c r="M1118" t="b">
        <v>0</v>
      </c>
      <c r="N1118">
        <v>10</v>
      </c>
      <c r="O1118" t="b">
        <v>0</v>
      </c>
      <c r="P1118" t="s">
        <v>8282</v>
      </c>
      <c r="Q1118" s="5">
        <f t="shared" si="52"/>
        <v>3.5704000000000004E-4</v>
      </c>
      <c r="R1118">
        <f t="shared" si="53"/>
        <v>8.3000000000000007</v>
      </c>
      <c r="S1118" t="s">
        <v>8338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/>
      <c r="K1119">
        <v>1448461313</v>
      </c>
      <c r="L1119"/>
      <c r="M1119" t="b">
        <v>0</v>
      </c>
      <c r="N1119">
        <v>8</v>
      </c>
      <c r="O1119" t="b">
        <v>0</v>
      </c>
      <c r="P1119" t="s">
        <v>8282</v>
      </c>
      <c r="Q1119" s="5">
        <f t="shared" si="52"/>
        <v>8.3000000000000004E-2</v>
      </c>
      <c r="R1119">
        <f t="shared" si="53"/>
        <v>13.625</v>
      </c>
      <c r="S1119" t="s">
        <v>8338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/>
      <c r="K1120">
        <v>1394078379</v>
      </c>
      <c r="L1120"/>
      <c r="M1120" t="b">
        <v>0</v>
      </c>
      <c r="N1120">
        <v>3</v>
      </c>
      <c r="O1120" t="b">
        <v>0</v>
      </c>
      <c r="P1120" t="s">
        <v>8282</v>
      </c>
      <c r="Q1120" s="5">
        <f t="shared" si="52"/>
        <v>2.4222222222222221E-2</v>
      </c>
      <c r="R1120">
        <f t="shared" si="53"/>
        <v>1.6666666666666667</v>
      </c>
      <c r="S1120" t="s">
        <v>8338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/>
      <c r="K1121">
        <v>1395687664</v>
      </c>
      <c r="L1121"/>
      <c r="M1121" t="b">
        <v>0</v>
      </c>
      <c r="N1121">
        <v>1</v>
      </c>
      <c r="O1121" t="b">
        <v>0</v>
      </c>
      <c r="P1121" t="s">
        <v>8282</v>
      </c>
      <c r="Q1121" s="5">
        <f t="shared" si="52"/>
        <v>2.3809523809523812E-3</v>
      </c>
      <c r="R1121">
        <f t="shared" si="53"/>
        <v>0</v>
      </c>
      <c r="S1121" t="s">
        <v>8338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/>
      <c r="K1122">
        <v>1315947400</v>
      </c>
      <c r="L1122"/>
      <c r="M1122" t="b">
        <v>0</v>
      </c>
      <c r="N1122">
        <v>0</v>
      </c>
      <c r="O1122" t="b">
        <v>0</v>
      </c>
      <c r="P1122" t="s">
        <v>8282</v>
      </c>
      <c r="Q1122" s="5">
        <f t="shared" si="52"/>
        <v>0</v>
      </c>
      <c r="R1122" t="e">
        <f t="shared" si="53"/>
        <v>#DIV/0!</v>
      </c>
      <c r="S1122" t="s">
        <v>8338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/>
      <c r="K1123">
        <v>1455315916</v>
      </c>
      <c r="L1123"/>
      <c r="M1123" t="b">
        <v>0</v>
      </c>
      <c r="N1123">
        <v>5</v>
      </c>
      <c r="O1123" t="b">
        <v>0</v>
      </c>
      <c r="P1123" t="s">
        <v>8282</v>
      </c>
      <c r="Q1123" s="5">
        <f t="shared" si="52"/>
        <v>1.16E-4</v>
      </c>
      <c r="R1123">
        <f t="shared" si="53"/>
        <v>0</v>
      </c>
      <c r="S1123" t="s">
        <v>8338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/>
      <c r="K1124">
        <v>1368723225</v>
      </c>
      <c r="L1124"/>
      <c r="M1124" t="b">
        <v>0</v>
      </c>
      <c r="N1124">
        <v>0</v>
      </c>
      <c r="O1124" t="b">
        <v>0</v>
      </c>
      <c r="P1124" t="s">
        <v>8282</v>
      </c>
      <c r="Q1124" s="5">
        <f t="shared" si="52"/>
        <v>0</v>
      </c>
      <c r="R1124" t="e">
        <f t="shared" si="53"/>
        <v>#DIV/0!</v>
      </c>
      <c r="S1124" t="s">
        <v>8338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/>
      <c r="K1125">
        <v>1395318848</v>
      </c>
      <c r="L1125"/>
      <c r="M1125" t="b">
        <v>0</v>
      </c>
      <c r="N1125">
        <v>3</v>
      </c>
      <c r="O1125" t="b">
        <v>0</v>
      </c>
      <c r="P1125" t="s">
        <v>8282</v>
      </c>
      <c r="Q1125" s="5">
        <f t="shared" si="52"/>
        <v>2.2000000000000001E-3</v>
      </c>
      <c r="R1125">
        <f t="shared" si="53"/>
        <v>141.66666666666666</v>
      </c>
      <c r="S1125" t="s">
        <v>8338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/>
      <c r="K1126">
        <v>1427817651</v>
      </c>
      <c r="L1126"/>
      <c r="M1126" t="b">
        <v>0</v>
      </c>
      <c r="N1126">
        <v>7</v>
      </c>
      <c r="O1126" t="b">
        <v>0</v>
      </c>
      <c r="P1126" t="s">
        <v>8283</v>
      </c>
      <c r="Q1126" s="5">
        <f t="shared" si="52"/>
        <v>4.7222222222222223E-3</v>
      </c>
      <c r="R1126">
        <f t="shared" si="53"/>
        <v>0</v>
      </c>
      <c r="S1126" t="s">
        <v>8338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/>
      <c r="K1127">
        <v>1438009130</v>
      </c>
      <c r="L1127"/>
      <c r="M1127" t="b">
        <v>0</v>
      </c>
      <c r="N1127">
        <v>0</v>
      </c>
      <c r="O1127" t="b">
        <v>0</v>
      </c>
      <c r="P1127" t="s">
        <v>8283</v>
      </c>
      <c r="Q1127" s="5">
        <f t="shared" si="52"/>
        <v>0</v>
      </c>
      <c r="R1127" t="e">
        <f t="shared" si="53"/>
        <v>#DIV/0!</v>
      </c>
      <c r="S1127" t="s">
        <v>8338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/>
      <c r="K1128">
        <v>1465890694</v>
      </c>
      <c r="L1128"/>
      <c r="M1128" t="b">
        <v>0</v>
      </c>
      <c r="N1128">
        <v>2</v>
      </c>
      <c r="O1128" t="b">
        <v>0</v>
      </c>
      <c r="P1128" t="s">
        <v>8283</v>
      </c>
      <c r="Q1128" s="5">
        <f t="shared" si="52"/>
        <v>5.0000000000000001E-3</v>
      </c>
      <c r="R1128">
        <f t="shared" si="53"/>
        <v>292.5</v>
      </c>
      <c r="S1128" t="s">
        <v>8338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/>
      <c r="K1129">
        <v>1413318600</v>
      </c>
      <c r="L1129"/>
      <c r="M1129" t="b">
        <v>0</v>
      </c>
      <c r="N1129">
        <v>23</v>
      </c>
      <c r="O1129" t="b">
        <v>0</v>
      </c>
      <c r="P1129" t="s">
        <v>8283</v>
      </c>
      <c r="Q1129" s="5">
        <f t="shared" si="52"/>
        <v>1.6714285714285713E-2</v>
      </c>
      <c r="R1129">
        <f t="shared" si="53"/>
        <v>4.3478260869565216E-2</v>
      </c>
      <c r="S1129" t="s">
        <v>8338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/>
      <c r="K1130">
        <v>1404833717</v>
      </c>
      <c r="L1130"/>
      <c r="M1130" t="b">
        <v>0</v>
      </c>
      <c r="N1130">
        <v>1</v>
      </c>
      <c r="O1130" t="b">
        <v>0</v>
      </c>
      <c r="P1130" t="s">
        <v>8283</v>
      </c>
      <c r="Q1130" s="5">
        <f t="shared" si="52"/>
        <v>1E-3</v>
      </c>
      <c r="R1130">
        <f t="shared" si="53"/>
        <v>21</v>
      </c>
      <c r="S1130" t="s">
        <v>8338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/>
      <c r="K1131">
        <v>1462515693</v>
      </c>
      <c r="L1131"/>
      <c r="M1131" t="b">
        <v>0</v>
      </c>
      <c r="N1131">
        <v>2</v>
      </c>
      <c r="O1131" t="b">
        <v>0</v>
      </c>
      <c r="P1131" t="s">
        <v>8283</v>
      </c>
      <c r="Q1131" s="5">
        <f t="shared" si="52"/>
        <v>1.0499999999999999E-3</v>
      </c>
      <c r="R1131">
        <f t="shared" si="53"/>
        <v>5.5</v>
      </c>
      <c r="S1131" t="s">
        <v>8338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/>
      <c r="K1132">
        <v>1411775700</v>
      </c>
      <c r="L1132"/>
      <c r="M1132" t="b">
        <v>0</v>
      </c>
      <c r="N1132">
        <v>3</v>
      </c>
      <c r="O1132" t="b">
        <v>0</v>
      </c>
      <c r="P1132" t="s">
        <v>8283</v>
      </c>
      <c r="Q1132" s="5">
        <f t="shared" si="52"/>
        <v>2.2000000000000001E-3</v>
      </c>
      <c r="R1132">
        <f t="shared" si="53"/>
        <v>0</v>
      </c>
      <c r="S1132" t="s">
        <v>8338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/>
      <c r="K1133">
        <v>1448401668</v>
      </c>
      <c r="L1133"/>
      <c r="M1133" t="b">
        <v>0</v>
      </c>
      <c r="N1133">
        <v>0</v>
      </c>
      <c r="O1133" t="b">
        <v>0</v>
      </c>
      <c r="P1133" t="s">
        <v>8283</v>
      </c>
      <c r="Q1133" s="5">
        <f t="shared" si="52"/>
        <v>0</v>
      </c>
      <c r="R1133" t="e">
        <f t="shared" si="53"/>
        <v>#DIV/0!</v>
      </c>
      <c r="S1133" t="s">
        <v>8338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/>
      <c r="K1134">
        <v>1480646771</v>
      </c>
      <c r="L1134"/>
      <c r="M1134" t="b">
        <v>0</v>
      </c>
      <c r="N1134">
        <v>13</v>
      </c>
      <c r="O1134" t="b">
        <v>0</v>
      </c>
      <c r="P1134" t="s">
        <v>8283</v>
      </c>
      <c r="Q1134" s="5">
        <f t="shared" si="52"/>
        <v>0.14380000000000001</v>
      </c>
      <c r="R1134">
        <f t="shared" si="53"/>
        <v>1.5384615384615385</v>
      </c>
      <c r="S1134" t="s">
        <v>8338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/>
      <c r="K1135">
        <v>1404207981</v>
      </c>
      <c r="L1135"/>
      <c r="M1135" t="b">
        <v>0</v>
      </c>
      <c r="N1135">
        <v>1</v>
      </c>
      <c r="O1135" t="b">
        <v>0</v>
      </c>
      <c r="P1135" t="s">
        <v>8283</v>
      </c>
      <c r="Q1135" s="5">
        <f t="shared" si="52"/>
        <v>6.6666666666666671E-3</v>
      </c>
      <c r="R1135">
        <f t="shared" si="53"/>
        <v>1</v>
      </c>
      <c r="S1135" t="s">
        <v>8338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/>
      <c r="K1136">
        <v>1416034228</v>
      </c>
      <c r="L1136"/>
      <c r="M1136" t="b">
        <v>0</v>
      </c>
      <c r="N1136">
        <v>1</v>
      </c>
      <c r="O1136" t="b">
        <v>0</v>
      </c>
      <c r="P1136" t="s">
        <v>8283</v>
      </c>
      <c r="Q1136" s="5">
        <f t="shared" si="52"/>
        <v>4.0000000000000003E-5</v>
      </c>
      <c r="R1136">
        <f t="shared" si="53"/>
        <v>50</v>
      </c>
      <c r="S1136" t="s">
        <v>8338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/>
      <c r="K1137">
        <v>1467935094</v>
      </c>
      <c r="L1137"/>
      <c r="M1137" t="b">
        <v>0</v>
      </c>
      <c r="N1137">
        <v>1</v>
      </c>
      <c r="O1137" t="b">
        <v>0</v>
      </c>
      <c r="P1137" t="s">
        <v>8283</v>
      </c>
      <c r="Q1137" s="5">
        <f t="shared" si="52"/>
        <v>0.05</v>
      </c>
      <c r="R1137">
        <f t="shared" si="53"/>
        <v>270</v>
      </c>
      <c r="S1137" t="s">
        <v>8338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/>
      <c r="K1138">
        <v>1447949229</v>
      </c>
      <c r="L1138"/>
      <c r="M1138" t="b">
        <v>0</v>
      </c>
      <c r="N1138">
        <v>6</v>
      </c>
      <c r="O1138" t="b">
        <v>0</v>
      </c>
      <c r="P1138" t="s">
        <v>8283</v>
      </c>
      <c r="Q1138" s="5">
        <f t="shared" si="52"/>
        <v>6.4439140811455853E-2</v>
      </c>
      <c r="R1138">
        <f t="shared" si="53"/>
        <v>1645.8333333333333</v>
      </c>
      <c r="S1138" t="s">
        <v>8338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/>
      <c r="K1139">
        <v>1458848421</v>
      </c>
      <c r="L1139"/>
      <c r="M1139" t="b">
        <v>0</v>
      </c>
      <c r="N1139">
        <v>39</v>
      </c>
      <c r="O1139" t="b">
        <v>0</v>
      </c>
      <c r="P1139" t="s">
        <v>8283</v>
      </c>
      <c r="Q1139" s="5">
        <f t="shared" si="52"/>
        <v>0.39500000000000002</v>
      </c>
      <c r="R1139">
        <f t="shared" si="53"/>
        <v>3.2051282051282053</v>
      </c>
      <c r="S1139" t="s">
        <v>8338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/>
      <c r="K1140">
        <v>1483307131</v>
      </c>
      <c r="L1140"/>
      <c r="M1140" t="b">
        <v>0</v>
      </c>
      <c r="N1140">
        <v>4</v>
      </c>
      <c r="O1140" t="b">
        <v>0</v>
      </c>
      <c r="P1140" t="s">
        <v>8283</v>
      </c>
      <c r="Q1140" s="5">
        <f t="shared" si="52"/>
        <v>3.5714285714285713E-3</v>
      </c>
      <c r="R1140">
        <f t="shared" si="53"/>
        <v>1.25</v>
      </c>
      <c r="S1140" t="s">
        <v>8338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/>
      <c r="K1141">
        <v>1417508426</v>
      </c>
      <c r="L1141"/>
      <c r="M1141" t="b">
        <v>0</v>
      </c>
      <c r="N1141">
        <v>1</v>
      </c>
      <c r="O1141" t="b">
        <v>0</v>
      </c>
      <c r="P1141" t="s">
        <v>8283</v>
      </c>
      <c r="Q1141" s="5">
        <f t="shared" si="52"/>
        <v>6.2500000000000001E-4</v>
      </c>
      <c r="R1141">
        <f t="shared" si="53"/>
        <v>0</v>
      </c>
      <c r="S1141" t="s">
        <v>8338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/>
      <c r="K1142">
        <v>1436267121</v>
      </c>
      <c r="L1142"/>
      <c r="M1142" t="b">
        <v>0</v>
      </c>
      <c r="N1142">
        <v>0</v>
      </c>
      <c r="O1142" t="b">
        <v>0</v>
      </c>
      <c r="P1142" t="s">
        <v>8283</v>
      </c>
      <c r="Q1142" s="5">
        <f t="shared" si="52"/>
        <v>0</v>
      </c>
      <c r="R1142" t="e">
        <f t="shared" si="53"/>
        <v>#DIV/0!</v>
      </c>
      <c r="S1142" t="s">
        <v>8338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/>
      <c r="K1143">
        <v>1433868450</v>
      </c>
      <c r="L1143"/>
      <c r="M1143" t="b">
        <v>0</v>
      </c>
      <c r="N1143">
        <v>0</v>
      </c>
      <c r="O1143" t="b">
        <v>0</v>
      </c>
      <c r="P1143" t="s">
        <v>8283</v>
      </c>
      <c r="Q1143" s="5">
        <f t="shared" si="52"/>
        <v>0</v>
      </c>
      <c r="R1143" t="e">
        <f t="shared" si="53"/>
        <v>#DIV/0!</v>
      </c>
      <c r="S1143" t="s">
        <v>8338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/>
      <c r="K1144">
        <v>1421539727</v>
      </c>
      <c r="L1144"/>
      <c r="M1144" t="b">
        <v>0</v>
      </c>
      <c r="N1144">
        <v>0</v>
      </c>
      <c r="O1144" t="b">
        <v>0</v>
      </c>
      <c r="P1144" t="s">
        <v>8283</v>
      </c>
      <c r="Q1144" s="5">
        <f t="shared" si="52"/>
        <v>0</v>
      </c>
      <c r="R1144" t="e">
        <f t="shared" si="53"/>
        <v>#DIV/0!</v>
      </c>
      <c r="S1144" t="s">
        <v>8338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/>
      <c r="K1145">
        <v>1447735126</v>
      </c>
      <c r="L1145"/>
      <c r="M1145" t="b">
        <v>0</v>
      </c>
      <c r="N1145">
        <v>8</v>
      </c>
      <c r="O1145" t="b">
        <v>0</v>
      </c>
      <c r="P1145" t="s">
        <v>8283</v>
      </c>
      <c r="Q1145" s="5">
        <f t="shared" si="52"/>
        <v>4.1333333333333335E-3</v>
      </c>
      <c r="R1145">
        <f t="shared" si="53"/>
        <v>0</v>
      </c>
      <c r="S1145" t="s">
        <v>8338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/>
      <c r="K1146">
        <v>1427689320</v>
      </c>
      <c r="L1146"/>
      <c r="M1146" t="b">
        <v>0</v>
      </c>
      <c r="N1146">
        <v>0</v>
      </c>
      <c r="O1146" t="b">
        <v>0</v>
      </c>
      <c r="P1146" t="s">
        <v>8284</v>
      </c>
      <c r="Q1146" s="5">
        <f t="shared" si="52"/>
        <v>0</v>
      </c>
      <c r="R1146" t="e">
        <f t="shared" si="53"/>
        <v>#DIV/0!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/>
      <c r="K1147">
        <v>1407088592</v>
      </c>
      <c r="L1147"/>
      <c r="M1147" t="b">
        <v>0</v>
      </c>
      <c r="N1147">
        <v>1</v>
      </c>
      <c r="O1147" t="b">
        <v>0</v>
      </c>
      <c r="P1147" t="s">
        <v>8284</v>
      </c>
      <c r="Q1147" s="5">
        <f t="shared" si="52"/>
        <v>1.25E-3</v>
      </c>
      <c r="R1147">
        <f t="shared" si="53"/>
        <v>530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/>
      <c r="K1148">
        <v>1395787973</v>
      </c>
      <c r="L1148"/>
      <c r="M1148" t="b">
        <v>0</v>
      </c>
      <c r="N1148">
        <v>12</v>
      </c>
      <c r="O1148" t="b">
        <v>0</v>
      </c>
      <c r="P1148" t="s">
        <v>8284</v>
      </c>
      <c r="Q1148" s="5">
        <f t="shared" si="52"/>
        <v>8.8333333333333333E-2</v>
      </c>
      <c r="R1148">
        <f t="shared" si="53"/>
        <v>0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/>
      <c r="K1149">
        <v>1408576783</v>
      </c>
      <c r="L1149"/>
      <c r="M1149" t="b">
        <v>0</v>
      </c>
      <c r="N1149">
        <v>0</v>
      </c>
      <c r="O1149" t="b">
        <v>0</v>
      </c>
      <c r="P1149" t="s">
        <v>8284</v>
      </c>
      <c r="Q1149" s="5">
        <f t="shared" si="52"/>
        <v>0</v>
      </c>
      <c r="R1149" t="e">
        <f t="shared" si="53"/>
        <v>#DIV/0!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/>
      <c r="K1150">
        <v>1477973181</v>
      </c>
      <c r="L1150"/>
      <c r="M1150" t="b">
        <v>0</v>
      </c>
      <c r="N1150">
        <v>3</v>
      </c>
      <c r="O1150" t="b">
        <v>0</v>
      </c>
      <c r="P1150" t="s">
        <v>8284</v>
      </c>
      <c r="Q1150" s="5">
        <f t="shared" si="52"/>
        <v>4.8666666666666667E-3</v>
      </c>
      <c r="R1150">
        <f t="shared" si="53"/>
        <v>25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/>
      <c r="K1151">
        <v>1463504566</v>
      </c>
      <c r="L1151"/>
      <c r="M1151" t="b">
        <v>0</v>
      </c>
      <c r="N1151">
        <v>2</v>
      </c>
      <c r="O1151" t="b">
        <v>0</v>
      </c>
      <c r="P1151" t="s">
        <v>8284</v>
      </c>
      <c r="Q1151" s="5">
        <f t="shared" si="52"/>
        <v>1.5E-3</v>
      </c>
      <c r="R1151">
        <f t="shared" si="53"/>
        <v>126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/>
      <c r="K1152">
        <v>1447109675</v>
      </c>
      <c r="L1152"/>
      <c r="M1152" t="b">
        <v>0</v>
      </c>
      <c r="N1152">
        <v>6</v>
      </c>
      <c r="O1152" t="b">
        <v>0</v>
      </c>
      <c r="P1152" t="s">
        <v>8284</v>
      </c>
      <c r="Q1152" s="5">
        <f t="shared" si="52"/>
        <v>0.1008</v>
      </c>
      <c r="R1152">
        <f t="shared" si="53"/>
        <v>0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/>
      <c r="K1153">
        <v>1439000863</v>
      </c>
      <c r="L1153"/>
      <c r="M1153" t="b">
        <v>0</v>
      </c>
      <c r="N1153">
        <v>0</v>
      </c>
      <c r="O1153" t="b">
        <v>0</v>
      </c>
      <c r="P1153" t="s">
        <v>8284</v>
      </c>
      <c r="Q1153" s="5">
        <f t="shared" si="52"/>
        <v>0</v>
      </c>
      <c r="R1153" t="e">
        <f t="shared" si="53"/>
        <v>#DIV/0!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/>
      <c r="K1154">
        <v>1429117312</v>
      </c>
      <c r="L1154"/>
      <c r="M1154" t="b">
        <v>0</v>
      </c>
      <c r="N1154">
        <v>15</v>
      </c>
      <c r="O1154" t="b">
        <v>0</v>
      </c>
      <c r="P1154" t="s">
        <v>8284</v>
      </c>
      <c r="Q1154" s="5">
        <f t="shared" si="52"/>
        <v>5.6937500000000002E-2</v>
      </c>
      <c r="R1154">
        <f t="shared" si="53"/>
        <v>3.3333333333333335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/>
      <c r="K1155">
        <v>1432055305</v>
      </c>
      <c r="L1155"/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54">E1155/D1155</f>
        <v>6.2500000000000003E-3</v>
      </c>
      <c r="R1155">
        <f t="shared" ref="R1155:R1218" si="55">E1156/N1155</f>
        <v>325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/>
      <c r="K1156">
        <v>1438915006</v>
      </c>
      <c r="L1156"/>
      <c r="M1156" t="b">
        <v>0</v>
      </c>
      <c r="N1156">
        <v>3</v>
      </c>
      <c r="O1156" t="b">
        <v>0</v>
      </c>
      <c r="P1156" t="s">
        <v>8284</v>
      </c>
      <c r="Q1156" s="5">
        <f t="shared" si="54"/>
        <v>6.5000000000000002E-2</v>
      </c>
      <c r="R1156">
        <f t="shared" si="55"/>
        <v>62.666666666666664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/>
      <c r="K1157">
        <v>1405448408</v>
      </c>
      <c r="L1157"/>
      <c r="M1157" t="b">
        <v>0</v>
      </c>
      <c r="N1157">
        <v>8</v>
      </c>
      <c r="O1157" t="b">
        <v>0</v>
      </c>
      <c r="P1157" t="s">
        <v>8284</v>
      </c>
      <c r="Q1157" s="5">
        <f t="shared" si="54"/>
        <v>7.5199999999999998E-3</v>
      </c>
      <c r="R1157">
        <f t="shared" si="55"/>
        <v>0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/>
      <c r="K1158">
        <v>1422150162</v>
      </c>
      <c r="L1158"/>
      <c r="M1158" t="b">
        <v>0</v>
      </c>
      <c r="N1158">
        <v>0</v>
      </c>
      <c r="O1158" t="b">
        <v>0</v>
      </c>
      <c r="P1158" t="s">
        <v>8284</v>
      </c>
      <c r="Q1158" s="5">
        <f t="shared" si="54"/>
        <v>0</v>
      </c>
      <c r="R1158" t="e">
        <f t="shared" si="55"/>
        <v>#DIV/0!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/>
      <c r="K1159">
        <v>1412607880</v>
      </c>
      <c r="L1159"/>
      <c r="M1159" t="b">
        <v>0</v>
      </c>
      <c r="N1159">
        <v>3</v>
      </c>
      <c r="O1159" t="b">
        <v>0</v>
      </c>
      <c r="P1159" t="s">
        <v>8284</v>
      </c>
      <c r="Q1159" s="5">
        <f t="shared" si="54"/>
        <v>1.5100000000000001E-2</v>
      </c>
      <c r="R1159">
        <f t="shared" si="55"/>
        <v>11.666666666666666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/>
      <c r="K1160">
        <v>1415499128</v>
      </c>
      <c r="L1160"/>
      <c r="M1160" t="b">
        <v>0</v>
      </c>
      <c r="N1160">
        <v>3</v>
      </c>
      <c r="O1160" t="b">
        <v>0</v>
      </c>
      <c r="P1160" t="s">
        <v>8284</v>
      </c>
      <c r="Q1160" s="5">
        <f t="shared" si="54"/>
        <v>4.6666666666666671E-3</v>
      </c>
      <c r="R1160">
        <f t="shared" si="55"/>
        <v>0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/>
      <c r="K1161">
        <v>1433006765</v>
      </c>
      <c r="L1161"/>
      <c r="M1161" t="b">
        <v>0</v>
      </c>
      <c r="N1161">
        <v>0</v>
      </c>
      <c r="O1161" t="b">
        <v>0</v>
      </c>
      <c r="P1161" t="s">
        <v>8284</v>
      </c>
      <c r="Q1161" s="5">
        <f t="shared" si="54"/>
        <v>0</v>
      </c>
      <c r="R1161" t="e">
        <f t="shared" si="55"/>
        <v>#DIV/0!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/>
      <c r="K1162">
        <v>1424922186</v>
      </c>
      <c r="L1162"/>
      <c r="M1162" t="b">
        <v>0</v>
      </c>
      <c r="N1162">
        <v>19</v>
      </c>
      <c r="O1162" t="b">
        <v>0</v>
      </c>
      <c r="P1162" t="s">
        <v>8284</v>
      </c>
      <c r="Q1162" s="5">
        <f t="shared" si="54"/>
        <v>3.85E-2</v>
      </c>
      <c r="R1162">
        <f t="shared" si="55"/>
        <v>0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/>
      <c r="K1163">
        <v>1430233589</v>
      </c>
      <c r="L1163"/>
      <c r="M1163" t="b">
        <v>0</v>
      </c>
      <c r="N1163">
        <v>0</v>
      </c>
      <c r="O1163" t="b">
        <v>0</v>
      </c>
      <c r="P1163" t="s">
        <v>8284</v>
      </c>
      <c r="Q1163" s="5">
        <f t="shared" si="54"/>
        <v>0</v>
      </c>
      <c r="R1163" t="e">
        <f t="shared" si="55"/>
        <v>#DIV/0!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/>
      <c r="K1164">
        <v>1408983864</v>
      </c>
      <c r="L1164"/>
      <c r="M1164" t="b">
        <v>0</v>
      </c>
      <c r="N1164">
        <v>2</v>
      </c>
      <c r="O1164" t="b">
        <v>0</v>
      </c>
      <c r="P1164" t="s">
        <v>8284</v>
      </c>
      <c r="Q1164" s="5">
        <f t="shared" si="54"/>
        <v>5.8333333333333338E-4</v>
      </c>
      <c r="R1164">
        <f t="shared" si="55"/>
        <v>0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/>
      <c r="K1165">
        <v>1405012920</v>
      </c>
      <c r="L1165"/>
      <c r="M1165" t="b">
        <v>0</v>
      </c>
      <c r="N1165">
        <v>0</v>
      </c>
      <c r="O1165" t="b">
        <v>0</v>
      </c>
      <c r="P1165" t="s">
        <v>8284</v>
      </c>
      <c r="Q1165" s="5">
        <f t="shared" si="54"/>
        <v>0</v>
      </c>
      <c r="R1165" t="e">
        <f t="shared" si="55"/>
        <v>#DIV/0!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/>
      <c r="K1166">
        <v>1463678582</v>
      </c>
      <c r="L1166"/>
      <c r="M1166" t="b">
        <v>0</v>
      </c>
      <c r="N1166">
        <v>0</v>
      </c>
      <c r="O1166" t="b">
        <v>0</v>
      </c>
      <c r="P1166" t="s">
        <v>8284</v>
      </c>
      <c r="Q1166" s="5">
        <f t="shared" si="54"/>
        <v>0</v>
      </c>
      <c r="R1166" t="e">
        <f t="shared" si="55"/>
        <v>#DIV/0!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/>
      <c r="K1167">
        <v>1401685730</v>
      </c>
      <c r="L1167"/>
      <c r="M1167" t="b">
        <v>0</v>
      </c>
      <c r="N1167">
        <v>25</v>
      </c>
      <c r="O1167" t="b">
        <v>0</v>
      </c>
      <c r="P1167" t="s">
        <v>8284</v>
      </c>
      <c r="Q1167" s="5">
        <f t="shared" si="54"/>
        <v>0.20705000000000001</v>
      </c>
      <c r="R1167">
        <f t="shared" si="55"/>
        <v>114.84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/>
      <c r="K1168">
        <v>1432640342</v>
      </c>
      <c r="L1168"/>
      <c r="M1168" t="b">
        <v>0</v>
      </c>
      <c r="N1168">
        <v>8</v>
      </c>
      <c r="O1168" t="b">
        <v>0</v>
      </c>
      <c r="P1168" t="s">
        <v>8284</v>
      </c>
      <c r="Q1168" s="5">
        <f t="shared" si="54"/>
        <v>0.19139999999999999</v>
      </c>
      <c r="R1168">
        <f t="shared" si="55"/>
        <v>122.375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/>
      <c r="K1169">
        <v>1407865095</v>
      </c>
      <c r="L1169"/>
      <c r="M1169" t="b">
        <v>0</v>
      </c>
      <c r="N1169">
        <v>16</v>
      </c>
      <c r="O1169" t="b">
        <v>0</v>
      </c>
      <c r="P1169" t="s">
        <v>8284</v>
      </c>
      <c r="Q1169" s="5">
        <f t="shared" si="54"/>
        <v>1.6316666666666667E-2</v>
      </c>
      <c r="R1169">
        <f t="shared" si="55"/>
        <v>63.75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/>
      <c r="K1170">
        <v>1471915065</v>
      </c>
      <c r="L1170"/>
      <c r="M1170" t="b">
        <v>0</v>
      </c>
      <c r="N1170">
        <v>3</v>
      </c>
      <c r="O1170" t="b">
        <v>0</v>
      </c>
      <c r="P1170" t="s">
        <v>8284</v>
      </c>
      <c r="Q1170" s="5">
        <f t="shared" si="54"/>
        <v>5.6666666666666664E-2</v>
      </c>
      <c r="R1170">
        <f t="shared" si="55"/>
        <v>5.666666666666667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/>
      <c r="K1171">
        <v>1422001763</v>
      </c>
      <c r="L1171"/>
      <c r="M1171" t="b">
        <v>0</v>
      </c>
      <c r="N1171">
        <v>3</v>
      </c>
      <c r="O1171" t="b">
        <v>0</v>
      </c>
      <c r="P1171" t="s">
        <v>8284</v>
      </c>
      <c r="Q1171" s="5">
        <f t="shared" si="54"/>
        <v>1.6999999999999999E-3</v>
      </c>
      <c r="R1171">
        <f t="shared" si="55"/>
        <v>33.333333333333336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/>
      <c r="K1172">
        <v>1430429171</v>
      </c>
      <c r="L1172"/>
      <c r="M1172" t="b">
        <v>0</v>
      </c>
      <c r="N1172">
        <v>2</v>
      </c>
      <c r="O1172" t="b">
        <v>0</v>
      </c>
      <c r="P1172" t="s">
        <v>8284</v>
      </c>
      <c r="Q1172" s="5">
        <f t="shared" si="54"/>
        <v>4.0000000000000001E-3</v>
      </c>
      <c r="R1172">
        <f t="shared" si="55"/>
        <v>12.5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/>
      <c r="K1173">
        <v>1414351127</v>
      </c>
      <c r="L1173"/>
      <c r="M1173" t="b">
        <v>0</v>
      </c>
      <c r="N1173">
        <v>1</v>
      </c>
      <c r="O1173" t="b">
        <v>0</v>
      </c>
      <c r="P1173" t="s">
        <v>8284</v>
      </c>
      <c r="Q1173" s="5">
        <f t="shared" si="54"/>
        <v>1E-3</v>
      </c>
      <c r="R1173">
        <f t="shared" si="55"/>
        <v>0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/>
      <c r="K1174">
        <v>1405959752</v>
      </c>
      <c r="L1174"/>
      <c r="M1174" t="b">
        <v>0</v>
      </c>
      <c r="N1174">
        <v>0</v>
      </c>
      <c r="O1174" t="b">
        <v>0</v>
      </c>
      <c r="P1174" t="s">
        <v>8284</v>
      </c>
      <c r="Q1174" s="5">
        <f t="shared" si="54"/>
        <v>0</v>
      </c>
      <c r="R1174" t="e">
        <f t="shared" si="55"/>
        <v>#DIV/0!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/>
      <c r="K1175">
        <v>1435552057</v>
      </c>
      <c r="L1175"/>
      <c r="M1175" t="b">
        <v>0</v>
      </c>
      <c r="N1175">
        <v>1</v>
      </c>
      <c r="O1175" t="b">
        <v>0</v>
      </c>
      <c r="P1175" t="s">
        <v>8284</v>
      </c>
      <c r="Q1175" s="5">
        <f t="shared" si="54"/>
        <v>2.4000000000000001E-4</v>
      </c>
      <c r="R1175">
        <f t="shared" si="55"/>
        <v>886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/>
      <c r="K1176">
        <v>1460146327</v>
      </c>
      <c r="L1176"/>
      <c r="M1176" t="b">
        <v>0</v>
      </c>
      <c r="N1176">
        <v>19</v>
      </c>
      <c r="O1176" t="b">
        <v>0</v>
      </c>
      <c r="P1176" t="s">
        <v>8284</v>
      </c>
      <c r="Q1176" s="5">
        <f t="shared" si="54"/>
        <v>5.906666666666667E-2</v>
      </c>
      <c r="R1176">
        <f t="shared" si="55"/>
        <v>30.789473684210527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/>
      <c r="K1177">
        <v>1434389339</v>
      </c>
      <c r="L1177"/>
      <c r="M1177" t="b">
        <v>0</v>
      </c>
      <c r="N1177">
        <v>9</v>
      </c>
      <c r="O1177" t="b">
        <v>0</v>
      </c>
      <c r="P1177" t="s">
        <v>8284</v>
      </c>
      <c r="Q1177" s="5">
        <f t="shared" si="54"/>
        <v>2.9250000000000002E-2</v>
      </c>
      <c r="R1177">
        <f t="shared" si="55"/>
        <v>1.1111111111111112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/>
      <c r="K1178">
        <v>1484094498</v>
      </c>
      <c r="L1178"/>
      <c r="M1178" t="b">
        <v>0</v>
      </c>
      <c r="N1178">
        <v>1</v>
      </c>
      <c r="O1178" t="b">
        <v>0</v>
      </c>
      <c r="P1178" t="s">
        <v>8284</v>
      </c>
      <c r="Q1178" s="5">
        <f t="shared" si="54"/>
        <v>5.7142857142857142E-5</v>
      </c>
      <c r="R1178">
        <f t="shared" si="55"/>
        <v>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/>
      <c r="K1179">
        <v>1410796296</v>
      </c>
      <c r="L1179"/>
      <c r="M1179" t="b">
        <v>0</v>
      </c>
      <c r="N1179">
        <v>0</v>
      </c>
      <c r="O1179" t="b">
        <v>0</v>
      </c>
      <c r="P1179" t="s">
        <v>8284</v>
      </c>
      <c r="Q1179" s="5">
        <f t="shared" si="54"/>
        <v>0</v>
      </c>
      <c r="R1179" t="e">
        <f t="shared" si="55"/>
        <v>#DIV/0!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/>
      <c r="K1180">
        <v>1405633452</v>
      </c>
      <c r="L1180"/>
      <c r="M1180" t="b">
        <v>0</v>
      </c>
      <c r="N1180">
        <v>1</v>
      </c>
      <c r="O1180" t="b">
        <v>0</v>
      </c>
      <c r="P1180" t="s">
        <v>8284</v>
      </c>
      <c r="Q1180" s="5">
        <f t="shared" si="54"/>
        <v>6.666666666666667E-5</v>
      </c>
      <c r="R1180">
        <f t="shared" si="55"/>
        <v>3200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/>
      <c r="K1181">
        <v>1443460627</v>
      </c>
      <c r="L1181"/>
      <c r="M1181" t="b">
        <v>0</v>
      </c>
      <c r="N1181">
        <v>5</v>
      </c>
      <c r="O1181" t="b">
        <v>0</v>
      </c>
      <c r="P1181" t="s">
        <v>8284</v>
      </c>
      <c r="Q1181" s="5">
        <f t="shared" si="54"/>
        <v>5.3333333333333337E-2</v>
      </c>
      <c r="R1181">
        <f t="shared" si="55"/>
        <v>1175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/>
      <c r="K1182">
        <v>1400786514</v>
      </c>
      <c r="L1182"/>
      <c r="M1182" t="b">
        <v>0</v>
      </c>
      <c r="N1182">
        <v>85</v>
      </c>
      <c r="O1182" t="b">
        <v>0</v>
      </c>
      <c r="P1182" t="s">
        <v>8284</v>
      </c>
      <c r="Q1182" s="5">
        <f t="shared" si="54"/>
        <v>0.11749999999999999</v>
      </c>
      <c r="R1182">
        <f t="shared" si="55"/>
        <v>4.7058823529411764E-2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/>
      <c r="K1183">
        <v>1422605321</v>
      </c>
      <c r="L1183"/>
      <c r="M1183" t="b">
        <v>0</v>
      </c>
      <c r="N1183">
        <v>3</v>
      </c>
      <c r="O1183" t="b">
        <v>0</v>
      </c>
      <c r="P1183" t="s">
        <v>8284</v>
      </c>
      <c r="Q1183" s="5">
        <f t="shared" si="54"/>
        <v>8.0000000000000007E-5</v>
      </c>
      <c r="R1183">
        <f t="shared" si="55"/>
        <v>14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/>
      <c r="K1184">
        <v>1482609088</v>
      </c>
      <c r="L1184"/>
      <c r="M1184" t="b">
        <v>0</v>
      </c>
      <c r="N1184">
        <v>4</v>
      </c>
      <c r="O1184" t="b">
        <v>0</v>
      </c>
      <c r="P1184" t="s">
        <v>8284</v>
      </c>
      <c r="Q1184" s="5">
        <f t="shared" si="54"/>
        <v>4.2000000000000003E-2</v>
      </c>
      <c r="R1184">
        <f t="shared" si="55"/>
        <v>25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/>
      <c r="K1185">
        <v>1476391223</v>
      </c>
      <c r="L1185"/>
      <c r="M1185" t="b">
        <v>0</v>
      </c>
      <c r="N1185">
        <v>3</v>
      </c>
      <c r="O1185" t="b">
        <v>0</v>
      </c>
      <c r="P1185" t="s">
        <v>8284</v>
      </c>
      <c r="Q1185" s="5">
        <f t="shared" si="54"/>
        <v>0.04</v>
      </c>
      <c r="R1185">
        <f t="shared" si="55"/>
        <v>7695.333333333333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/>
      <c r="K1186">
        <v>1483712611</v>
      </c>
      <c r="L1186"/>
      <c r="M1186" t="b">
        <v>0</v>
      </c>
      <c r="N1186">
        <v>375</v>
      </c>
      <c r="O1186" t="b">
        <v>1</v>
      </c>
      <c r="P1186" t="s">
        <v>8285</v>
      </c>
      <c r="Q1186" s="5">
        <f t="shared" si="54"/>
        <v>1.0493636363636363</v>
      </c>
      <c r="R1186">
        <f t="shared" si="55"/>
        <v>35.146666666666668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/>
      <c r="K1187">
        <v>1430945149</v>
      </c>
      <c r="L1187"/>
      <c r="M1187" t="b">
        <v>0</v>
      </c>
      <c r="N1187">
        <v>111</v>
      </c>
      <c r="O1187" t="b">
        <v>1</v>
      </c>
      <c r="P1187" t="s">
        <v>8285</v>
      </c>
      <c r="Q1187" s="5">
        <f t="shared" si="54"/>
        <v>1.0544</v>
      </c>
      <c r="R1187">
        <f t="shared" si="55"/>
        <v>72.117117117117118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/>
      <c r="K1188">
        <v>1430340195</v>
      </c>
      <c r="L1188"/>
      <c r="M1188" t="b">
        <v>0</v>
      </c>
      <c r="N1188">
        <v>123</v>
      </c>
      <c r="O1188" t="b">
        <v>1</v>
      </c>
      <c r="P1188" t="s">
        <v>8285</v>
      </c>
      <c r="Q1188" s="5">
        <f t="shared" si="54"/>
        <v>1.0673333333333332</v>
      </c>
      <c r="R1188">
        <f t="shared" si="55"/>
        <v>74.073170731707322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/>
      <c r="K1189">
        <v>1429133323</v>
      </c>
      <c r="L1189"/>
      <c r="M1189" t="b">
        <v>0</v>
      </c>
      <c r="N1189">
        <v>70</v>
      </c>
      <c r="O1189" t="b">
        <v>1</v>
      </c>
      <c r="P1189" t="s">
        <v>8285</v>
      </c>
      <c r="Q1189" s="5">
        <f t="shared" si="54"/>
        <v>1.0412571428571429</v>
      </c>
      <c r="R1189">
        <f t="shared" si="55"/>
        <v>45.871428571428574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/>
      <c r="K1190">
        <v>1481129340</v>
      </c>
      <c r="L1190"/>
      <c r="M1190" t="b">
        <v>0</v>
      </c>
      <c r="N1190">
        <v>85</v>
      </c>
      <c r="O1190" t="b">
        <v>1</v>
      </c>
      <c r="P1190" t="s">
        <v>8285</v>
      </c>
      <c r="Q1190" s="5">
        <f t="shared" si="54"/>
        <v>1.6054999999999999</v>
      </c>
      <c r="R1190">
        <f t="shared" si="55"/>
        <v>114.11764705882354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/>
      <c r="K1191">
        <v>1465428595</v>
      </c>
      <c r="L1191"/>
      <c r="M1191" t="b">
        <v>0</v>
      </c>
      <c r="N1191">
        <v>86</v>
      </c>
      <c r="O1191" t="b">
        <v>1</v>
      </c>
      <c r="P1191" t="s">
        <v>8285</v>
      </c>
      <c r="Q1191" s="5">
        <f t="shared" si="54"/>
        <v>1.0777777777777777</v>
      </c>
      <c r="R1191">
        <f t="shared" si="55"/>
        <v>7.8488372093023253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/>
      <c r="K1192">
        <v>1406908725</v>
      </c>
      <c r="L1192"/>
      <c r="M1192" t="b">
        <v>0</v>
      </c>
      <c r="N1192">
        <v>13</v>
      </c>
      <c r="O1192" t="b">
        <v>1</v>
      </c>
      <c r="P1192" t="s">
        <v>8285</v>
      </c>
      <c r="Q1192" s="5">
        <f t="shared" si="54"/>
        <v>1.35</v>
      </c>
      <c r="R1192">
        <f t="shared" si="55"/>
        <v>226.53846153846155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/>
      <c r="K1193">
        <v>1455892160</v>
      </c>
      <c r="L1193"/>
      <c r="M1193" t="b">
        <v>0</v>
      </c>
      <c r="N1193">
        <v>33</v>
      </c>
      <c r="O1193" t="b">
        <v>1</v>
      </c>
      <c r="P1193" t="s">
        <v>8285</v>
      </c>
      <c r="Q1193" s="5">
        <f t="shared" si="54"/>
        <v>1.0907407407407408</v>
      </c>
      <c r="R1193">
        <f t="shared" si="55"/>
        <v>8.7878787878787872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/>
      <c r="K1194">
        <v>1484222978</v>
      </c>
      <c r="L1194"/>
      <c r="M1194" t="b">
        <v>0</v>
      </c>
      <c r="N1194">
        <v>15</v>
      </c>
      <c r="O1194" t="b">
        <v>1</v>
      </c>
      <c r="P1194" t="s">
        <v>8285</v>
      </c>
      <c r="Q1194" s="5">
        <f t="shared" si="54"/>
        <v>2.9</v>
      </c>
      <c r="R1194">
        <f t="shared" si="55"/>
        <v>1455.4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/>
      <c r="K1195">
        <v>1455043053</v>
      </c>
      <c r="L1195"/>
      <c r="M1195" t="b">
        <v>0</v>
      </c>
      <c r="N1195">
        <v>273</v>
      </c>
      <c r="O1195" t="b">
        <v>1</v>
      </c>
      <c r="P1195" t="s">
        <v>8285</v>
      </c>
      <c r="Q1195" s="5">
        <f t="shared" si="54"/>
        <v>1.0395714285714286</v>
      </c>
      <c r="R1195">
        <f t="shared" si="55"/>
        <v>147.54578754578753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/>
      <c r="K1196">
        <v>1425901379</v>
      </c>
      <c r="L1196"/>
      <c r="M1196" t="b">
        <v>0</v>
      </c>
      <c r="N1196">
        <v>714</v>
      </c>
      <c r="O1196" t="b">
        <v>1</v>
      </c>
      <c r="P1196" t="s">
        <v>8285</v>
      </c>
      <c r="Q1196" s="5">
        <f t="shared" si="54"/>
        <v>3.2223999999999999</v>
      </c>
      <c r="R1196">
        <f t="shared" si="55"/>
        <v>18.907563025210084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/>
      <c r="K1197">
        <v>1445415653</v>
      </c>
      <c r="L1197"/>
      <c r="M1197" t="b">
        <v>0</v>
      </c>
      <c r="N1197">
        <v>170</v>
      </c>
      <c r="O1197" t="b">
        <v>1</v>
      </c>
      <c r="P1197" t="s">
        <v>8285</v>
      </c>
      <c r="Q1197" s="5">
        <f t="shared" si="54"/>
        <v>1.35</v>
      </c>
      <c r="R1197">
        <f t="shared" si="55"/>
        <v>230.21764705882353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/>
      <c r="K1198">
        <v>1447875539</v>
      </c>
      <c r="L1198"/>
      <c r="M1198" t="b">
        <v>0</v>
      </c>
      <c r="N1198">
        <v>512</v>
      </c>
      <c r="O1198" t="b">
        <v>1</v>
      </c>
      <c r="P1198" t="s">
        <v>8285</v>
      </c>
      <c r="Q1198" s="5">
        <f t="shared" si="54"/>
        <v>2.6991034482758622</v>
      </c>
      <c r="R1198">
        <f t="shared" si="55"/>
        <v>74.20703125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/>
      <c r="K1199">
        <v>1463155034</v>
      </c>
      <c r="L1199"/>
      <c r="M1199" t="b">
        <v>0</v>
      </c>
      <c r="N1199">
        <v>314</v>
      </c>
      <c r="O1199" t="b">
        <v>1</v>
      </c>
      <c r="P1199" t="s">
        <v>8285</v>
      </c>
      <c r="Q1199" s="5">
        <f t="shared" si="54"/>
        <v>2.5329333333333333</v>
      </c>
      <c r="R1199">
        <f t="shared" si="55"/>
        <v>29.047770700636942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/>
      <c r="K1200">
        <v>1448463086</v>
      </c>
      <c r="L1200"/>
      <c r="M1200" t="b">
        <v>0</v>
      </c>
      <c r="N1200">
        <v>167</v>
      </c>
      <c r="O1200" t="b">
        <v>1</v>
      </c>
      <c r="P1200" t="s">
        <v>8285</v>
      </c>
      <c r="Q1200" s="5">
        <f t="shared" si="54"/>
        <v>2.6059999999999999</v>
      </c>
      <c r="R1200">
        <f t="shared" si="55"/>
        <v>16.125748502994011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/>
      <c r="K1201">
        <v>1433615400</v>
      </c>
      <c r="L1201"/>
      <c r="M1201" t="b">
        <v>0</v>
      </c>
      <c r="N1201">
        <v>9</v>
      </c>
      <c r="O1201" t="b">
        <v>1</v>
      </c>
      <c r="P1201" t="s">
        <v>8285</v>
      </c>
      <c r="Q1201" s="5">
        <f t="shared" si="54"/>
        <v>1.0131677953348381</v>
      </c>
      <c r="R1201">
        <f t="shared" si="55"/>
        <v>669.88888888888891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/>
      <c r="K1202">
        <v>1427369256</v>
      </c>
      <c r="L1202"/>
      <c r="M1202" t="b">
        <v>0</v>
      </c>
      <c r="N1202">
        <v>103</v>
      </c>
      <c r="O1202" t="b">
        <v>1</v>
      </c>
      <c r="P1202" t="s">
        <v>8285</v>
      </c>
      <c r="Q1202" s="5">
        <f t="shared" si="54"/>
        <v>1.2560416666666667</v>
      </c>
      <c r="R1202">
        <f t="shared" si="55"/>
        <v>59.672524271844665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/>
      <c r="K1203">
        <v>1466001246</v>
      </c>
      <c r="L1203"/>
      <c r="M1203" t="b">
        <v>0</v>
      </c>
      <c r="N1203">
        <v>111</v>
      </c>
      <c r="O1203" t="b">
        <v>1</v>
      </c>
      <c r="P1203" t="s">
        <v>8285</v>
      </c>
      <c r="Q1203" s="5">
        <f t="shared" si="54"/>
        <v>1.0243783333333334</v>
      </c>
      <c r="R1203">
        <f t="shared" si="55"/>
        <v>448.74774774774772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/>
      <c r="K1204">
        <v>1432796154</v>
      </c>
      <c r="L1204"/>
      <c r="M1204" t="b">
        <v>0</v>
      </c>
      <c r="N1204">
        <v>271</v>
      </c>
      <c r="O1204" t="b">
        <v>1</v>
      </c>
      <c r="P1204" t="s">
        <v>8285</v>
      </c>
      <c r="Q1204" s="5">
        <f t="shared" si="54"/>
        <v>1.99244</v>
      </c>
      <c r="R1204">
        <f t="shared" si="55"/>
        <v>61.623616236162363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/>
      <c r="K1205">
        <v>1430491527</v>
      </c>
      <c r="L1205"/>
      <c r="M1205" t="b">
        <v>0</v>
      </c>
      <c r="N1205">
        <v>101</v>
      </c>
      <c r="O1205" t="b">
        <v>1</v>
      </c>
      <c r="P1205" t="s">
        <v>8285</v>
      </c>
      <c r="Q1205" s="5">
        <f t="shared" si="54"/>
        <v>1.0245398773006136</v>
      </c>
      <c r="R1205">
        <f t="shared" si="55"/>
        <v>132.50495049504951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/>
      <c r="K1206">
        <v>1445363833</v>
      </c>
      <c r="L1206"/>
      <c r="M1206" t="b">
        <v>0</v>
      </c>
      <c r="N1206">
        <v>57</v>
      </c>
      <c r="O1206" t="b">
        <v>1</v>
      </c>
      <c r="P1206" t="s">
        <v>8285</v>
      </c>
      <c r="Q1206" s="5">
        <f t="shared" si="54"/>
        <v>1.0294615384615384</v>
      </c>
      <c r="R1206">
        <f t="shared" si="55"/>
        <v>230.03508771929825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/>
      <c r="K1207">
        <v>1431605351</v>
      </c>
      <c r="L1207"/>
      <c r="M1207" t="b">
        <v>0</v>
      </c>
      <c r="N1207">
        <v>62</v>
      </c>
      <c r="O1207" t="b">
        <v>1</v>
      </c>
      <c r="P1207" t="s">
        <v>8285</v>
      </c>
      <c r="Q1207" s="5">
        <f t="shared" si="54"/>
        <v>1.0086153846153847</v>
      </c>
      <c r="R1207">
        <f t="shared" si="55"/>
        <v>16.693548387096776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/>
      <c r="K1208">
        <v>1486406253</v>
      </c>
      <c r="L1208"/>
      <c r="M1208" t="b">
        <v>0</v>
      </c>
      <c r="N1208">
        <v>32</v>
      </c>
      <c r="O1208" t="b">
        <v>1</v>
      </c>
      <c r="P1208" t="s">
        <v>8285</v>
      </c>
      <c r="Q1208" s="5">
        <f t="shared" si="54"/>
        <v>1.1499999999999999</v>
      </c>
      <c r="R1208">
        <f t="shared" si="55"/>
        <v>543.625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/>
      <c r="K1209">
        <v>1456827573</v>
      </c>
      <c r="L1209"/>
      <c r="M1209" t="b">
        <v>0</v>
      </c>
      <c r="N1209">
        <v>141</v>
      </c>
      <c r="O1209" t="b">
        <v>1</v>
      </c>
      <c r="P1209" t="s">
        <v>8285</v>
      </c>
      <c r="Q1209" s="5">
        <f t="shared" si="54"/>
        <v>1.0416766467065868</v>
      </c>
      <c r="R1209">
        <f t="shared" si="55"/>
        <v>110.1418439716312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/>
      <c r="K1210">
        <v>1456246864</v>
      </c>
      <c r="L1210"/>
      <c r="M1210" t="b">
        <v>0</v>
      </c>
      <c r="N1210">
        <v>75</v>
      </c>
      <c r="O1210" t="b">
        <v>1</v>
      </c>
      <c r="P1210" t="s">
        <v>8285</v>
      </c>
      <c r="Q1210" s="5">
        <f t="shared" si="54"/>
        <v>1.5529999999999999</v>
      </c>
      <c r="R1210">
        <f t="shared" si="55"/>
        <v>84.8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/>
      <c r="K1211">
        <v>1485461905</v>
      </c>
      <c r="L1211"/>
      <c r="M1211" t="b">
        <v>0</v>
      </c>
      <c r="N1211">
        <v>46</v>
      </c>
      <c r="O1211" t="b">
        <v>1</v>
      </c>
      <c r="P1211" t="s">
        <v>8285</v>
      </c>
      <c r="Q1211" s="5">
        <f t="shared" si="54"/>
        <v>1.06</v>
      </c>
      <c r="R1211">
        <f t="shared" si="55"/>
        <v>1105.7173913043478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/>
      <c r="K1212">
        <v>1431124572</v>
      </c>
      <c r="L1212"/>
      <c r="M1212" t="b">
        <v>0</v>
      </c>
      <c r="N1212">
        <v>103</v>
      </c>
      <c r="O1212" t="b">
        <v>1</v>
      </c>
      <c r="P1212" t="s">
        <v>8285</v>
      </c>
      <c r="Q1212" s="5">
        <f t="shared" si="54"/>
        <v>2.5431499999999998</v>
      </c>
      <c r="R1212">
        <f t="shared" si="55"/>
        <v>9.8155339805825239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/>
      <c r="K1213">
        <v>1464209261</v>
      </c>
      <c r="L1213"/>
      <c r="M1213" t="b">
        <v>0</v>
      </c>
      <c r="N1213">
        <v>6</v>
      </c>
      <c r="O1213" t="b">
        <v>1</v>
      </c>
      <c r="P1213" t="s">
        <v>8285</v>
      </c>
      <c r="Q1213" s="5">
        <f t="shared" si="54"/>
        <v>1.0109999999999999</v>
      </c>
      <c r="R1213">
        <f t="shared" si="55"/>
        <v>537.66666666666663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/>
      <c r="K1214">
        <v>1447195695</v>
      </c>
      <c r="L1214"/>
      <c r="M1214" t="b">
        <v>0</v>
      </c>
      <c r="N1214">
        <v>83</v>
      </c>
      <c r="O1214" t="b">
        <v>1</v>
      </c>
      <c r="P1214" t="s">
        <v>8285</v>
      </c>
      <c r="Q1214" s="5">
        <f t="shared" si="54"/>
        <v>1.2904</v>
      </c>
      <c r="R1214">
        <f t="shared" si="55"/>
        <v>80.060240963855421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/>
      <c r="K1215">
        <v>1482862100</v>
      </c>
      <c r="L1215"/>
      <c r="M1215" t="b">
        <v>0</v>
      </c>
      <c r="N1215">
        <v>108</v>
      </c>
      <c r="O1215" t="b">
        <v>1</v>
      </c>
      <c r="P1215" t="s">
        <v>8285</v>
      </c>
      <c r="Q1215" s="5">
        <f t="shared" si="54"/>
        <v>1.0223076923076924</v>
      </c>
      <c r="R1215">
        <f t="shared" si="55"/>
        <v>24.407407407407408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/>
      <c r="K1216">
        <v>1428696605</v>
      </c>
      <c r="L1216"/>
      <c r="M1216" t="b">
        <v>0</v>
      </c>
      <c r="N1216">
        <v>25</v>
      </c>
      <c r="O1216" t="b">
        <v>1</v>
      </c>
      <c r="P1216" t="s">
        <v>8285</v>
      </c>
      <c r="Q1216" s="5">
        <f t="shared" si="54"/>
        <v>1.3180000000000001</v>
      </c>
      <c r="R1216">
        <f t="shared" si="55"/>
        <v>1572.1604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/>
      <c r="K1217">
        <v>1398895756</v>
      </c>
      <c r="L1217"/>
      <c r="M1217" t="b">
        <v>0</v>
      </c>
      <c r="N1217">
        <v>549</v>
      </c>
      <c r="O1217" t="b">
        <v>1</v>
      </c>
      <c r="P1217" t="s">
        <v>8285</v>
      </c>
      <c r="Q1217" s="5">
        <f t="shared" si="54"/>
        <v>7.8608020000000005</v>
      </c>
      <c r="R1217">
        <f t="shared" si="55"/>
        <v>37.154826958105645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/>
      <c r="K1218">
        <v>1441032457</v>
      </c>
      <c r="L1218"/>
      <c r="M1218" t="b">
        <v>0</v>
      </c>
      <c r="N1218">
        <v>222</v>
      </c>
      <c r="O1218" t="b">
        <v>1</v>
      </c>
      <c r="P1218" t="s">
        <v>8285</v>
      </c>
      <c r="Q1218" s="5">
        <f t="shared" si="54"/>
        <v>1.4570000000000001</v>
      </c>
      <c r="R1218">
        <f t="shared" si="55"/>
        <v>122.47297297297297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/>
      <c r="K1219">
        <v>1465932340</v>
      </c>
      <c r="L1219"/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56">E1219/D1219</f>
        <v>1.026</v>
      </c>
      <c r="R1219">
        <f t="shared" ref="R1219:R1282" si="57">E1220/N1219</f>
        <v>84.726775956284158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/>
      <c r="K1220">
        <v>1443714800</v>
      </c>
      <c r="L1220"/>
      <c r="M1220" t="b">
        <v>0</v>
      </c>
      <c r="N1220">
        <v>89</v>
      </c>
      <c r="O1220" t="b">
        <v>1</v>
      </c>
      <c r="P1220" t="s">
        <v>8285</v>
      </c>
      <c r="Q1220" s="5">
        <f t="shared" si="56"/>
        <v>1.7227777777777777</v>
      </c>
      <c r="R1220">
        <f t="shared" si="57"/>
        <v>292.40449438202245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/>
      <c r="K1221">
        <v>1474369513</v>
      </c>
      <c r="L1221"/>
      <c r="M1221" t="b">
        <v>0</v>
      </c>
      <c r="N1221">
        <v>253</v>
      </c>
      <c r="O1221" t="b">
        <v>1</v>
      </c>
      <c r="P1221" t="s">
        <v>8285</v>
      </c>
      <c r="Q1221" s="5">
        <f t="shared" si="56"/>
        <v>1.5916819571865444</v>
      </c>
      <c r="R1221">
        <f t="shared" si="57"/>
        <v>61.521739130434781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/>
      <c r="K1222">
        <v>1437923112</v>
      </c>
      <c r="L1222"/>
      <c r="M1222" t="b">
        <v>0</v>
      </c>
      <c r="N1222">
        <v>140</v>
      </c>
      <c r="O1222" t="b">
        <v>1</v>
      </c>
      <c r="P1222" t="s">
        <v>8285</v>
      </c>
      <c r="Q1222" s="5">
        <f t="shared" si="56"/>
        <v>1.0376666666666667</v>
      </c>
      <c r="R1222">
        <f t="shared" si="57"/>
        <v>17.507214285714287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/>
      <c r="K1223">
        <v>1478431488</v>
      </c>
      <c r="L1223"/>
      <c r="M1223" t="b">
        <v>0</v>
      </c>
      <c r="N1223">
        <v>103</v>
      </c>
      <c r="O1223" t="b">
        <v>1</v>
      </c>
      <c r="P1223" t="s">
        <v>8285</v>
      </c>
      <c r="Q1223" s="5">
        <f t="shared" si="56"/>
        <v>1.1140954545454547</v>
      </c>
      <c r="R1223">
        <f t="shared" si="57"/>
        <v>108.88349514563107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/>
      <c r="K1224">
        <v>1456852647</v>
      </c>
      <c r="L1224"/>
      <c r="M1224" t="b">
        <v>0</v>
      </c>
      <c r="N1224">
        <v>138</v>
      </c>
      <c r="O1224" t="b">
        <v>1</v>
      </c>
      <c r="P1224" t="s">
        <v>8285</v>
      </c>
      <c r="Q1224" s="5">
        <f t="shared" si="56"/>
        <v>2.80375</v>
      </c>
      <c r="R1224">
        <f t="shared" si="57"/>
        <v>160.84782608695653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/>
      <c r="K1225">
        <v>1476159309</v>
      </c>
      <c r="L1225"/>
      <c r="M1225" t="b">
        <v>0</v>
      </c>
      <c r="N1225">
        <v>191</v>
      </c>
      <c r="O1225" t="b">
        <v>1</v>
      </c>
      <c r="P1225" t="s">
        <v>8285</v>
      </c>
      <c r="Q1225" s="5">
        <f t="shared" si="56"/>
        <v>1.1210606060606061</v>
      </c>
      <c r="R1225">
        <f t="shared" si="57"/>
        <v>5.5497382198952883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/>
      <c r="K1226">
        <v>1396876302</v>
      </c>
      <c r="L1226"/>
      <c r="M1226" t="b">
        <v>0</v>
      </c>
      <c r="N1226">
        <v>18</v>
      </c>
      <c r="O1226" t="b">
        <v>0</v>
      </c>
      <c r="P1226" t="s">
        <v>8286</v>
      </c>
      <c r="Q1226" s="5">
        <f t="shared" si="56"/>
        <v>7.0666666666666669E-2</v>
      </c>
      <c r="R1226">
        <f t="shared" si="57"/>
        <v>7.333333333333333</v>
      </c>
      <c r="S1226" t="s">
        <v>8330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/>
      <c r="K1227">
        <v>1377294278</v>
      </c>
      <c r="L1227"/>
      <c r="M1227" t="b">
        <v>0</v>
      </c>
      <c r="N1227">
        <v>3</v>
      </c>
      <c r="O1227" t="b">
        <v>0</v>
      </c>
      <c r="P1227" t="s">
        <v>8286</v>
      </c>
      <c r="Q1227" s="5">
        <f t="shared" si="56"/>
        <v>4.3999999999999997E-2</v>
      </c>
      <c r="R1227">
        <f t="shared" si="57"/>
        <v>645.66666666666663</v>
      </c>
      <c r="S1227" t="s">
        <v>8330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/>
      <c r="K1228">
        <v>1395089981</v>
      </c>
      <c r="L1228"/>
      <c r="M1228" t="b">
        <v>0</v>
      </c>
      <c r="N1228">
        <v>40</v>
      </c>
      <c r="O1228" t="b">
        <v>0</v>
      </c>
      <c r="P1228" t="s">
        <v>8286</v>
      </c>
      <c r="Q1228" s="5">
        <f t="shared" si="56"/>
        <v>3.8739999999999997E-2</v>
      </c>
      <c r="R1228">
        <f t="shared" si="57"/>
        <v>0</v>
      </c>
      <c r="S1228" t="s">
        <v>8330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/>
      <c r="K1229">
        <v>1404770616</v>
      </c>
      <c r="L1229"/>
      <c r="M1229" t="b">
        <v>0</v>
      </c>
      <c r="N1229">
        <v>0</v>
      </c>
      <c r="O1229" t="b">
        <v>0</v>
      </c>
      <c r="P1229" t="s">
        <v>8286</v>
      </c>
      <c r="Q1229" s="5">
        <f t="shared" si="56"/>
        <v>0</v>
      </c>
      <c r="R1229" t="e">
        <f t="shared" si="57"/>
        <v>#DIV/0!</v>
      </c>
      <c r="S1229" t="s">
        <v>8330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/>
      <c r="K1230">
        <v>1312047008</v>
      </c>
      <c r="L1230"/>
      <c r="M1230" t="b">
        <v>0</v>
      </c>
      <c r="N1230">
        <v>24</v>
      </c>
      <c r="O1230" t="b">
        <v>0</v>
      </c>
      <c r="P1230" t="s">
        <v>8286</v>
      </c>
      <c r="Q1230" s="5">
        <f t="shared" si="56"/>
        <v>0.29299999999999998</v>
      </c>
      <c r="R1230">
        <f t="shared" si="57"/>
        <v>1.0416666666666667</v>
      </c>
      <c r="S1230" t="s">
        <v>8330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/>
      <c r="K1231">
        <v>1331982127</v>
      </c>
      <c r="L1231"/>
      <c r="M1231" t="b">
        <v>0</v>
      </c>
      <c r="N1231">
        <v>1</v>
      </c>
      <c r="O1231" t="b">
        <v>0</v>
      </c>
      <c r="P1231" t="s">
        <v>8286</v>
      </c>
      <c r="Q1231" s="5">
        <f t="shared" si="56"/>
        <v>9.0909090909090905E-3</v>
      </c>
      <c r="R1231">
        <f t="shared" si="57"/>
        <v>0</v>
      </c>
      <c r="S1231" t="s">
        <v>8330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/>
      <c r="K1232">
        <v>1295997630</v>
      </c>
      <c r="L1232"/>
      <c r="M1232" t="b">
        <v>0</v>
      </c>
      <c r="N1232">
        <v>0</v>
      </c>
      <c r="O1232" t="b">
        <v>0</v>
      </c>
      <c r="P1232" t="s">
        <v>8286</v>
      </c>
      <c r="Q1232" s="5">
        <f t="shared" si="56"/>
        <v>0</v>
      </c>
      <c r="R1232" t="e">
        <f t="shared" si="57"/>
        <v>#DIV/0!</v>
      </c>
      <c r="S1232" t="s">
        <v>8330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/>
      <c r="K1233">
        <v>1436394968</v>
      </c>
      <c r="L1233"/>
      <c r="M1233" t="b">
        <v>0</v>
      </c>
      <c r="N1233">
        <v>0</v>
      </c>
      <c r="O1233" t="b">
        <v>0</v>
      </c>
      <c r="P1233" t="s">
        <v>8286</v>
      </c>
      <c r="Q1233" s="5">
        <f t="shared" si="56"/>
        <v>0</v>
      </c>
      <c r="R1233" t="e">
        <f t="shared" si="57"/>
        <v>#DIV/0!</v>
      </c>
      <c r="S1233" t="s">
        <v>8330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/>
      <c r="K1234">
        <v>1377030070</v>
      </c>
      <c r="L1234"/>
      <c r="M1234" t="b">
        <v>0</v>
      </c>
      <c r="N1234">
        <v>1</v>
      </c>
      <c r="O1234" t="b">
        <v>0</v>
      </c>
      <c r="P1234" t="s">
        <v>8286</v>
      </c>
      <c r="Q1234" s="5">
        <f t="shared" si="56"/>
        <v>8.0000000000000002E-3</v>
      </c>
      <c r="R1234">
        <f t="shared" si="57"/>
        <v>116</v>
      </c>
      <c r="S1234" t="s">
        <v>8330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/>
      <c r="K1235">
        <v>1328049974</v>
      </c>
      <c r="L1235"/>
      <c r="M1235" t="b">
        <v>0</v>
      </c>
      <c r="N1235">
        <v>6</v>
      </c>
      <c r="O1235" t="b">
        <v>0</v>
      </c>
      <c r="P1235" t="s">
        <v>8286</v>
      </c>
      <c r="Q1235" s="5">
        <f t="shared" si="56"/>
        <v>0.11600000000000001</v>
      </c>
      <c r="R1235">
        <f t="shared" si="57"/>
        <v>0</v>
      </c>
      <c r="S1235" t="s">
        <v>8330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/>
      <c r="K1236">
        <v>1420311342</v>
      </c>
      <c r="L1236"/>
      <c r="M1236" t="b">
        <v>0</v>
      </c>
      <c r="N1236">
        <v>0</v>
      </c>
      <c r="O1236" t="b">
        <v>0</v>
      </c>
      <c r="P1236" t="s">
        <v>8286</v>
      </c>
      <c r="Q1236" s="5">
        <f t="shared" si="56"/>
        <v>0</v>
      </c>
      <c r="R1236" t="e">
        <f t="shared" si="57"/>
        <v>#DIV/0!</v>
      </c>
      <c r="S1236" t="s">
        <v>8330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/>
      <c r="K1237">
        <v>1383621299</v>
      </c>
      <c r="L1237"/>
      <c r="M1237" t="b">
        <v>0</v>
      </c>
      <c r="N1237">
        <v>6</v>
      </c>
      <c r="O1237" t="b">
        <v>0</v>
      </c>
      <c r="P1237" t="s">
        <v>8286</v>
      </c>
      <c r="Q1237" s="5">
        <f t="shared" si="56"/>
        <v>2.787363950092912E-2</v>
      </c>
      <c r="R1237">
        <f t="shared" si="57"/>
        <v>0</v>
      </c>
      <c r="S1237" t="s">
        <v>8330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/>
      <c r="K1238">
        <v>1342801164</v>
      </c>
      <c r="L1238"/>
      <c r="M1238" t="b">
        <v>0</v>
      </c>
      <c r="N1238">
        <v>0</v>
      </c>
      <c r="O1238" t="b">
        <v>0</v>
      </c>
      <c r="P1238" t="s">
        <v>8286</v>
      </c>
      <c r="Q1238" s="5">
        <f t="shared" si="56"/>
        <v>0</v>
      </c>
      <c r="R1238" t="e">
        <f t="shared" si="57"/>
        <v>#DIV/0!</v>
      </c>
      <c r="S1238" t="s">
        <v>8330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/>
      <c r="K1239">
        <v>1344062865</v>
      </c>
      <c r="L1239"/>
      <c r="M1239" t="b">
        <v>0</v>
      </c>
      <c r="N1239">
        <v>0</v>
      </c>
      <c r="O1239" t="b">
        <v>0</v>
      </c>
      <c r="P1239" t="s">
        <v>8286</v>
      </c>
      <c r="Q1239" s="5">
        <f t="shared" si="56"/>
        <v>0</v>
      </c>
      <c r="R1239" t="e">
        <f t="shared" si="57"/>
        <v>#DIV/0!</v>
      </c>
      <c r="S1239" t="s">
        <v>8330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/>
      <c r="K1240">
        <v>1310049536</v>
      </c>
      <c r="L1240"/>
      <c r="M1240" t="b">
        <v>0</v>
      </c>
      <c r="N1240">
        <v>3</v>
      </c>
      <c r="O1240" t="b">
        <v>0</v>
      </c>
      <c r="P1240" t="s">
        <v>8286</v>
      </c>
      <c r="Q1240" s="5">
        <f t="shared" si="56"/>
        <v>0.17799999999999999</v>
      </c>
      <c r="R1240">
        <f t="shared" si="57"/>
        <v>0</v>
      </c>
      <c r="S1240" t="s">
        <v>8330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/>
      <c r="K1241">
        <v>1323212767</v>
      </c>
      <c r="L1241"/>
      <c r="M1241" t="b">
        <v>0</v>
      </c>
      <c r="N1241">
        <v>0</v>
      </c>
      <c r="O1241" t="b">
        <v>0</v>
      </c>
      <c r="P1241" t="s">
        <v>8286</v>
      </c>
      <c r="Q1241" s="5">
        <f t="shared" si="56"/>
        <v>0</v>
      </c>
      <c r="R1241" t="e">
        <f t="shared" si="57"/>
        <v>#DIV/0!</v>
      </c>
      <c r="S1241" t="s">
        <v>8330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/>
      <c r="K1242">
        <v>1368579457</v>
      </c>
      <c r="L1242"/>
      <c r="M1242" t="b">
        <v>0</v>
      </c>
      <c r="N1242">
        <v>8</v>
      </c>
      <c r="O1242" t="b">
        <v>0</v>
      </c>
      <c r="P1242" t="s">
        <v>8286</v>
      </c>
      <c r="Q1242" s="5">
        <f t="shared" si="56"/>
        <v>3.0124999999999999E-2</v>
      </c>
      <c r="R1242">
        <f t="shared" si="57"/>
        <v>317.125</v>
      </c>
      <c r="S1242" t="s">
        <v>8330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/>
      <c r="K1243">
        <v>1413057980</v>
      </c>
      <c r="L1243"/>
      <c r="M1243" t="b">
        <v>0</v>
      </c>
      <c r="N1243">
        <v>34</v>
      </c>
      <c r="O1243" t="b">
        <v>0</v>
      </c>
      <c r="P1243" t="s">
        <v>8286</v>
      </c>
      <c r="Q1243" s="5">
        <f t="shared" si="56"/>
        <v>0.50739999999999996</v>
      </c>
      <c r="R1243">
        <f t="shared" si="57"/>
        <v>0.14705882352941177</v>
      </c>
      <c r="S1243" t="s">
        <v>8330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/>
      <c r="K1244">
        <v>1314417502</v>
      </c>
      <c r="L1244"/>
      <c r="M1244" t="b">
        <v>0</v>
      </c>
      <c r="N1244">
        <v>1</v>
      </c>
      <c r="O1244" t="b">
        <v>0</v>
      </c>
      <c r="P1244" t="s">
        <v>8286</v>
      </c>
      <c r="Q1244" s="5">
        <f t="shared" si="56"/>
        <v>5.4884742041712408E-3</v>
      </c>
      <c r="R1244">
        <f t="shared" si="57"/>
        <v>1691</v>
      </c>
      <c r="S1244" t="s">
        <v>8330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/>
      <c r="K1245">
        <v>1304888771</v>
      </c>
      <c r="L1245"/>
      <c r="M1245" t="b">
        <v>0</v>
      </c>
      <c r="N1245">
        <v>38</v>
      </c>
      <c r="O1245" t="b">
        <v>0</v>
      </c>
      <c r="P1245" t="s">
        <v>8286</v>
      </c>
      <c r="Q1245" s="5">
        <f t="shared" si="56"/>
        <v>0.14091666666666666</v>
      </c>
      <c r="R1245">
        <f t="shared" si="57"/>
        <v>54.631578947368418</v>
      </c>
      <c r="S1245" t="s">
        <v>8330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/>
      <c r="K1246">
        <v>1363981723</v>
      </c>
      <c r="L1246"/>
      <c r="M1246" t="b">
        <v>1</v>
      </c>
      <c r="N1246">
        <v>45</v>
      </c>
      <c r="O1246" t="b">
        <v>1</v>
      </c>
      <c r="P1246" t="s">
        <v>8276</v>
      </c>
      <c r="Q1246" s="5">
        <f t="shared" si="56"/>
        <v>1.038</v>
      </c>
      <c r="R1246">
        <f t="shared" si="57"/>
        <v>53.444444444444443</v>
      </c>
      <c r="S1246" t="s">
        <v>8330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/>
      <c r="K1247">
        <v>1400163834</v>
      </c>
      <c r="L1247"/>
      <c r="M1247" t="b">
        <v>1</v>
      </c>
      <c r="N1247">
        <v>17</v>
      </c>
      <c r="O1247" t="b">
        <v>1</v>
      </c>
      <c r="P1247" t="s">
        <v>8276</v>
      </c>
      <c r="Q1247" s="5">
        <f t="shared" si="56"/>
        <v>1.2024999999999999</v>
      </c>
      <c r="R1247">
        <f t="shared" si="57"/>
        <v>137.64705882352942</v>
      </c>
      <c r="S1247" t="s">
        <v>8330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/>
      <c r="K1248">
        <v>1319245349</v>
      </c>
      <c r="L1248"/>
      <c r="M1248" t="b">
        <v>1</v>
      </c>
      <c r="N1248">
        <v>31</v>
      </c>
      <c r="O1248" t="b">
        <v>1</v>
      </c>
      <c r="P1248" t="s">
        <v>8276</v>
      </c>
      <c r="Q1248" s="5">
        <f t="shared" si="56"/>
        <v>1.17</v>
      </c>
      <c r="R1248">
        <f t="shared" si="57"/>
        <v>137.90322580645162</v>
      </c>
      <c r="S1248" t="s">
        <v>8330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/>
      <c r="K1249">
        <v>1365231655</v>
      </c>
      <c r="L1249"/>
      <c r="M1249" t="b">
        <v>1</v>
      </c>
      <c r="N1249">
        <v>50</v>
      </c>
      <c r="O1249" t="b">
        <v>1</v>
      </c>
      <c r="P1249" t="s">
        <v>8276</v>
      </c>
      <c r="Q1249" s="5">
        <f t="shared" si="56"/>
        <v>1.2214285714285715</v>
      </c>
      <c r="R1249">
        <f t="shared" si="57"/>
        <v>75.819999999999993</v>
      </c>
      <c r="S1249" t="s">
        <v>8330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/>
      <c r="K1250">
        <v>1399563953</v>
      </c>
      <c r="L1250"/>
      <c r="M1250" t="b">
        <v>1</v>
      </c>
      <c r="N1250">
        <v>59</v>
      </c>
      <c r="O1250" t="b">
        <v>1</v>
      </c>
      <c r="P1250" t="s">
        <v>8276</v>
      </c>
      <c r="Q1250" s="5">
        <f t="shared" si="56"/>
        <v>1.5164</v>
      </c>
      <c r="R1250">
        <f t="shared" si="57"/>
        <v>88.508474576271183</v>
      </c>
      <c r="S1250" t="s">
        <v>8330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/>
      <c r="K1251">
        <v>1339091211</v>
      </c>
      <c r="L1251"/>
      <c r="M1251" t="b">
        <v>1</v>
      </c>
      <c r="N1251">
        <v>81</v>
      </c>
      <c r="O1251" t="b">
        <v>1</v>
      </c>
      <c r="P1251" t="s">
        <v>8276</v>
      </c>
      <c r="Q1251" s="5">
        <f t="shared" si="56"/>
        <v>1.0444</v>
      </c>
      <c r="R1251">
        <f t="shared" si="57"/>
        <v>741.30864197530866</v>
      </c>
      <c r="S1251" t="s">
        <v>8330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/>
      <c r="K1252">
        <v>1406129131</v>
      </c>
      <c r="L1252"/>
      <c r="M1252" t="b">
        <v>1</v>
      </c>
      <c r="N1252">
        <v>508</v>
      </c>
      <c r="O1252" t="b">
        <v>1</v>
      </c>
      <c r="P1252" t="s">
        <v>8276</v>
      </c>
      <c r="Q1252" s="5">
        <f t="shared" si="56"/>
        <v>2.0015333333333332</v>
      </c>
      <c r="R1252">
        <f t="shared" si="57"/>
        <v>12.023622047244094</v>
      </c>
      <c r="S1252" t="s">
        <v>8330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/>
      <c r="K1253">
        <v>1311795167</v>
      </c>
      <c r="L1253"/>
      <c r="M1253" t="b">
        <v>1</v>
      </c>
      <c r="N1253">
        <v>74</v>
      </c>
      <c r="O1253" t="b">
        <v>1</v>
      </c>
      <c r="P1253" t="s">
        <v>8276</v>
      </c>
      <c r="Q1253" s="5">
        <f t="shared" si="56"/>
        <v>1.018</v>
      </c>
      <c r="R1253">
        <f t="shared" si="57"/>
        <v>65.108108108108112</v>
      </c>
      <c r="S1253" t="s">
        <v>8330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/>
      <c r="K1254">
        <v>1380238969</v>
      </c>
      <c r="L1254"/>
      <c r="M1254" t="b">
        <v>1</v>
      </c>
      <c r="N1254">
        <v>141</v>
      </c>
      <c r="O1254" t="b">
        <v>1</v>
      </c>
      <c r="P1254" t="s">
        <v>8276</v>
      </c>
      <c r="Q1254" s="5">
        <f t="shared" si="56"/>
        <v>1.3765714285714286</v>
      </c>
      <c r="R1254">
        <f t="shared" si="57"/>
        <v>215.4845390070922</v>
      </c>
      <c r="S1254" t="s">
        <v>8330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/>
      <c r="K1255">
        <v>1407178107</v>
      </c>
      <c r="L1255"/>
      <c r="M1255" t="b">
        <v>1</v>
      </c>
      <c r="N1255">
        <v>711</v>
      </c>
      <c r="O1255" t="b">
        <v>1</v>
      </c>
      <c r="P1255" t="s">
        <v>8276</v>
      </c>
      <c r="Q1255" s="5">
        <f t="shared" si="56"/>
        <v>3038.3319999999999</v>
      </c>
      <c r="R1255">
        <f t="shared" si="57"/>
        <v>18.738396624472575</v>
      </c>
      <c r="S1255" t="s">
        <v>8330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/>
      <c r="K1256">
        <v>1288968886</v>
      </c>
      <c r="L1256"/>
      <c r="M1256" t="b">
        <v>1</v>
      </c>
      <c r="N1256">
        <v>141</v>
      </c>
      <c r="O1256" t="b">
        <v>1</v>
      </c>
      <c r="P1256" t="s">
        <v>8276</v>
      </c>
      <c r="Q1256" s="5">
        <f t="shared" si="56"/>
        <v>1.9885074626865671</v>
      </c>
      <c r="R1256">
        <f t="shared" si="57"/>
        <v>43.056737588652481</v>
      </c>
      <c r="S1256" t="s">
        <v>8330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/>
      <c r="K1257">
        <v>1383337052</v>
      </c>
      <c r="L1257"/>
      <c r="M1257" t="b">
        <v>1</v>
      </c>
      <c r="N1257">
        <v>109</v>
      </c>
      <c r="O1257" t="b">
        <v>1</v>
      </c>
      <c r="P1257" t="s">
        <v>8276</v>
      </c>
      <c r="Q1257" s="5">
        <f t="shared" si="56"/>
        <v>2.0236666666666667</v>
      </c>
      <c r="R1257">
        <f t="shared" si="57"/>
        <v>324.67091743119266</v>
      </c>
      <c r="S1257" t="s">
        <v>8330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/>
      <c r="K1258">
        <v>1326492231</v>
      </c>
      <c r="L1258"/>
      <c r="M1258" t="b">
        <v>1</v>
      </c>
      <c r="N1258">
        <v>361</v>
      </c>
      <c r="O1258" t="b">
        <v>1</v>
      </c>
      <c r="P1258" t="s">
        <v>8276</v>
      </c>
      <c r="Q1258" s="5">
        <f t="shared" si="56"/>
        <v>1.1796376666666666</v>
      </c>
      <c r="R1258">
        <f t="shared" si="57"/>
        <v>44.903047091412745</v>
      </c>
      <c r="S1258" t="s">
        <v>8330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/>
      <c r="K1259">
        <v>1297562590</v>
      </c>
      <c r="L1259"/>
      <c r="M1259" t="b">
        <v>1</v>
      </c>
      <c r="N1259">
        <v>176</v>
      </c>
      <c r="O1259" t="b">
        <v>1</v>
      </c>
      <c r="P1259" t="s">
        <v>8276</v>
      </c>
      <c r="Q1259" s="5">
        <f t="shared" si="56"/>
        <v>2.9472727272727273</v>
      </c>
      <c r="R1259">
        <f t="shared" si="57"/>
        <v>145.32704545454547</v>
      </c>
      <c r="S1259" t="s">
        <v>8330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/>
      <c r="K1260">
        <v>1375368012</v>
      </c>
      <c r="L1260"/>
      <c r="M1260" t="b">
        <v>1</v>
      </c>
      <c r="N1260">
        <v>670</v>
      </c>
      <c r="O1260" t="b">
        <v>1</v>
      </c>
      <c r="P1260" t="s">
        <v>8276</v>
      </c>
      <c r="Q1260" s="5">
        <f t="shared" si="56"/>
        <v>2.1314633333333335</v>
      </c>
      <c r="R1260">
        <f t="shared" si="57"/>
        <v>3.8895522388059702</v>
      </c>
      <c r="S1260" t="s">
        <v>8330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/>
      <c r="K1261">
        <v>1399504664</v>
      </c>
      <c r="L1261"/>
      <c r="M1261" t="b">
        <v>1</v>
      </c>
      <c r="N1261">
        <v>96</v>
      </c>
      <c r="O1261" t="b">
        <v>1</v>
      </c>
      <c r="P1261" t="s">
        <v>8276</v>
      </c>
      <c r="Q1261" s="5">
        <f t="shared" si="56"/>
        <v>1.0424</v>
      </c>
      <c r="R1261">
        <f t="shared" si="57"/>
        <v>39.072916666666664</v>
      </c>
      <c r="S1261" t="s">
        <v>8330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/>
      <c r="K1262">
        <v>1390853620</v>
      </c>
      <c r="L1262"/>
      <c r="M1262" t="b">
        <v>1</v>
      </c>
      <c r="N1262">
        <v>74</v>
      </c>
      <c r="O1262" t="b">
        <v>1</v>
      </c>
      <c r="P1262" t="s">
        <v>8276</v>
      </c>
      <c r="Q1262" s="5">
        <f t="shared" si="56"/>
        <v>1.1366666666666667</v>
      </c>
      <c r="R1262">
        <f t="shared" si="57"/>
        <v>27.364864864864863</v>
      </c>
      <c r="S1262" t="s">
        <v>8330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/>
      <c r="K1263">
        <v>1388391227</v>
      </c>
      <c r="L1263"/>
      <c r="M1263" t="b">
        <v>1</v>
      </c>
      <c r="N1263">
        <v>52</v>
      </c>
      <c r="O1263" t="b">
        <v>1</v>
      </c>
      <c r="P1263" t="s">
        <v>8276</v>
      </c>
      <c r="Q1263" s="5">
        <f t="shared" si="56"/>
        <v>1.0125</v>
      </c>
      <c r="R1263">
        <f t="shared" si="57"/>
        <v>156.76923076923077</v>
      </c>
      <c r="S1263" t="s">
        <v>8330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/>
      <c r="K1264">
        <v>1389982692</v>
      </c>
      <c r="L1264"/>
      <c r="M1264" t="b">
        <v>1</v>
      </c>
      <c r="N1264">
        <v>105</v>
      </c>
      <c r="O1264" t="b">
        <v>1</v>
      </c>
      <c r="P1264" t="s">
        <v>8276</v>
      </c>
      <c r="Q1264" s="5">
        <f t="shared" si="56"/>
        <v>1.2541538461538462</v>
      </c>
      <c r="R1264">
        <f t="shared" si="57"/>
        <v>17</v>
      </c>
      <c r="S1264" t="s">
        <v>8330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/>
      <c r="K1265">
        <v>1393034470</v>
      </c>
      <c r="L1265"/>
      <c r="M1265" t="b">
        <v>1</v>
      </c>
      <c r="N1265">
        <v>41</v>
      </c>
      <c r="O1265" t="b">
        <v>1</v>
      </c>
      <c r="P1265" t="s">
        <v>8276</v>
      </c>
      <c r="Q1265" s="5">
        <f t="shared" si="56"/>
        <v>1.19</v>
      </c>
      <c r="R1265">
        <f t="shared" si="57"/>
        <v>26.390243902439025</v>
      </c>
      <c r="S1265" t="s">
        <v>8330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/>
      <c r="K1266">
        <v>1380556483</v>
      </c>
      <c r="L1266"/>
      <c r="M1266" t="b">
        <v>1</v>
      </c>
      <c r="N1266">
        <v>34</v>
      </c>
      <c r="O1266" t="b">
        <v>1</v>
      </c>
      <c r="P1266" t="s">
        <v>8276</v>
      </c>
      <c r="Q1266" s="5">
        <f t="shared" si="56"/>
        <v>1.6646153846153846</v>
      </c>
      <c r="R1266">
        <f t="shared" si="57"/>
        <v>122.65205882352942</v>
      </c>
      <c r="S1266" t="s">
        <v>8330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/>
      <c r="K1267">
        <v>1287071015</v>
      </c>
      <c r="L1267"/>
      <c r="M1267" t="b">
        <v>1</v>
      </c>
      <c r="N1267">
        <v>66</v>
      </c>
      <c r="O1267" t="b">
        <v>1</v>
      </c>
      <c r="P1267" t="s">
        <v>8276</v>
      </c>
      <c r="Q1267" s="5">
        <f t="shared" si="56"/>
        <v>1.1914771428571429</v>
      </c>
      <c r="R1267">
        <f t="shared" si="57"/>
        <v>144.62121212121212</v>
      </c>
      <c r="S1267" t="s">
        <v>8330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/>
      <c r="K1268">
        <v>1386882145</v>
      </c>
      <c r="L1268"/>
      <c r="M1268" t="b">
        <v>1</v>
      </c>
      <c r="N1268">
        <v>50</v>
      </c>
      <c r="O1268" t="b">
        <v>1</v>
      </c>
      <c r="P1268" t="s">
        <v>8276</v>
      </c>
      <c r="Q1268" s="5">
        <f t="shared" si="56"/>
        <v>1.0047368421052632</v>
      </c>
      <c r="R1268">
        <f t="shared" si="57"/>
        <v>447.92</v>
      </c>
      <c r="S1268" t="s">
        <v>8330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/>
      <c r="K1269">
        <v>1372082558</v>
      </c>
      <c r="L1269"/>
      <c r="M1269" t="b">
        <v>1</v>
      </c>
      <c r="N1269">
        <v>159</v>
      </c>
      <c r="O1269" t="b">
        <v>1</v>
      </c>
      <c r="P1269" t="s">
        <v>8276</v>
      </c>
      <c r="Q1269" s="5">
        <f t="shared" si="56"/>
        <v>1.018</v>
      </c>
      <c r="R1269">
        <f t="shared" si="57"/>
        <v>88.050314465408803</v>
      </c>
      <c r="S1269" t="s">
        <v>8330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/>
      <c r="K1270">
        <v>1377116247</v>
      </c>
      <c r="L1270"/>
      <c r="M1270" t="b">
        <v>1</v>
      </c>
      <c r="N1270">
        <v>182</v>
      </c>
      <c r="O1270" t="b">
        <v>1</v>
      </c>
      <c r="P1270" t="s">
        <v>8276</v>
      </c>
      <c r="Q1270" s="5">
        <f t="shared" si="56"/>
        <v>1.1666666666666667</v>
      </c>
      <c r="R1270">
        <f t="shared" si="57"/>
        <v>112.23076923076923</v>
      </c>
      <c r="S1270" t="s">
        <v>8330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/>
      <c r="K1271">
        <v>1458157512</v>
      </c>
      <c r="L1271"/>
      <c r="M1271" t="b">
        <v>1</v>
      </c>
      <c r="N1271">
        <v>206</v>
      </c>
      <c r="O1271" t="b">
        <v>1</v>
      </c>
      <c r="P1271" t="s">
        <v>8276</v>
      </c>
      <c r="Q1271" s="5">
        <f t="shared" si="56"/>
        <v>1.0864893617021276</v>
      </c>
      <c r="R1271">
        <f t="shared" si="57"/>
        <v>55.689320388349515</v>
      </c>
      <c r="S1271" t="s">
        <v>8330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/>
      <c r="K1272">
        <v>1327523642</v>
      </c>
      <c r="L1272"/>
      <c r="M1272" t="b">
        <v>1</v>
      </c>
      <c r="N1272">
        <v>169</v>
      </c>
      <c r="O1272" t="b">
        <v>1</v>
      </c>
      <c r="P1272" t="s">
        <v>8276</v>
      </c>
      <c r="Q1272" s="5">
        <f t="shared" si="56"/>
        <v>1.1472</v>
      </c>
      <c r="R1272">
        <f t="shared" si="57"/>
        <v>45.177514792899409</v>
      </c>
      <c r="S1272" t="s">
        <v>8330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/>
      <c r="K1273">
        <v>1381767859</v>
      </c>
      <c r="L1273"/>
      <c r="M1273" t="b">
        <v>1</v>
      </c>
      <c r="N1273">
        <v>31</v>
      </c>
      <c r="O1273" t="b">
        <v>1</v>
      </c>
      <c r="P1273" t="s">
        <v>8276</v>
      </c>
      <c r="Q1273" s="5">
        <f t="shared" si="56"/>
        <v>1.018</v>
      </c>
      <c r="R1273">
        <f t="shared" si="57"/>
        <v>170.96774193548387</v>
      </c>
      <c r="S1273" t="s">
        <v>8330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/>
      <c r="K1274">
        <v>1270576379</v>
      </c>
      <c r="L1274"/>
      <c r="M1274" t="b">
        <v>1</v>
      </c>
      <c r="N1274">
        <v>28</v>
      </c>
      <c r="O1274" t="b">
        <v>1</v>
      </c>
      <c r="P1274" t="s">
        <v>8276</v>
      </c>
      <c r="Q1274" s="5">
        <f t="shared" si="56"/>
        <v>1.06</v>
      </c>
      <c r="R1274">
        <f t="shared" si="57"/>
        <v>147.85714285714286</v>
      </c>
      <c r="S1274" t="s">
        <v>8330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/>
      <c r="K1275">
        <v>1406914291</v>
      </c>
      <c r="L1275"/>
      <c r="M1275" t="b">
        <v>1</v>
      </c>
      <c r="N1275">
        <v>54</v>
      </c>
      <c r="O1275" t="b">
        <v>1</v>
      </c>
      <c r="P1275" t="s">
        <v>8276</v>
      </c>
      <c r="Q1275" s="5">
        <f t="shared" si="56"/>
        <v>1.0349999999999999</v>
      </c>
      <c r="R1275">
        <f t="shared" si="57"/>
        <v>717.4785185185184</v>
      </c>
      <c r="S1275" t="s">
        <v>8330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/>
      <c r="K1276">
        <v>1343320425</v>
      </c>
      <c r="L1276"/>
      <c r="M1276" t="b">
        <v>1</v>
      </c>
      <c r="N1276">
        <v>467</v>
      </c>
      <c r="O1276" t="b">
        <v>1</v>
      </c>
      <c r="P1276" t="s">
        <v>8276</v>
      </c>
      <c r="Q1276" s="5">
        <f t="shared" si="56"/>
        <v>1.5497535999999998</v>
      </c>
      <c r="R1276">
        <f t="shared" si="57"/>
        <v>52.079443254817981</v>
      </c>
      <c r="S1276" t="s">
        <v>8330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/>
      <c r="K1277">
        <v>1372884587</v>
      </c>
      <c r="L1277"/>
      <c r="M1277" t="b">
        <v>1</v>
      </c>
      <c r="N1277">
        <v>389</v>
      </c>
      <c r="O1277" t="b">
        <v>1</v>
      </c>
      <c r="P1277" t="s">
        <v>8276</v>
      </c>
      <c r="Q1277" s="5">
        <f t="shared" si="56"/>
        <v>1.6214066666666667</v>
      </c>
      <c r="R1277">
        <f t="shared" si="57"/>
        <v>8.0530334190231372</v>
      </c>
      <c r="S1277" t="s">
        <v>8330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/>
      <c r="K1278">
        <v>1247504047</v>
      </c>
      <c r="L1278"/>
      <c r="M1278" t="b">
        <v>1</v>
      </c>
      <c r="N1278">
        <v>68</v>
      </c>
      <c r="O1278" t="b">
        <v>1</v>
      </c>
      <c r="P1278" t="s">
        <v>8276</v>
      </c>
      <c r="Q1278" s="5">
        <f t="shared" si="56"/>
        <v>1.0442100000000001</v>
      </c>
      <c r="R1278">
        <f t="shared" si="57"/>
        <v>234.09779411764706</v>
      </c>
      <c r="S1278" t="s">
        <v>8330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/>
      <c r="K1279">
        <v>1343741347</v>
      </c>
      <c r="L1279"/>
      <c r="M1279" t="b">
        <v>1</v>
      </c>
      <c r="N1279">
        <v>413</v>
      </c>
      <c r="O1279" t="b">
        <v>1</v>
      </c>
      <c r="P1279" t="s">
        <v>8276</v>
      </c>
      <c r="Q1279" s="5">
        <f t="shared" si="56"/>
        <v>1.0612433333333333</v>
      </c>
      <c r="R1279">
        <f t="shared" si="57"/>
        <v>24.384987893462469</v>
      </c>
      <c r="S1279" t="s">
        <v>8330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/>
      <c r="K1280">
        <v>1401196766</v>
      </c>
      <c r="L1280"/>
      <c r="M1280" t="b">
        <v>1</v>
      </c>
      <c r="N1280">
        <v>190</v>
      </c>
      <c r="O1280" t="b">
        <v>1</v>
      </c>
      <c r="P1280" t="s">
        <v>8276</v>
      </c>
      <c r="Q1280" s="5">
        <f t="shared" si="56"/>
        <v>1.5493846153846154</v>
      </c>
      <c r="R1280">
        <f t="shared" si="57"/>
        <v>72.969315789473683</v>
      </c>
      <c r="S1280" t="s">
        <v>8330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/>
      <c r="K1281">
        <v>1392171770</v>
      </c>
      <c r="L1281"/>
      <c r="M1281" t="b">
        <v>1</v>
      </c>
      <c r="N1281">
        <v>189</v>
      </c>
      <c r="O1281" t="b">
        <v>1</v>
      </c>
      <c r="P1281" t="s">
        <v>8276</v>
      </c>
      <c r="Q1281" s="5">
        <f t="shared" si="56"/>
        <v>1.1077157238734421</v>
      </c>
      <c r="R1281">
        <f t="shared" si="57"/>
        <v>88.025291005290995</v>
      </c>
      <c r="S1281" t="s">
        <v>8330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/>
      <c r="K1282">
        <v>1291227054</v>
      </c>
      <c r="L1282"/>
      <c r="M1282" t="b">
        <v>1</v>
      </c>
      <c r="N1282">
        <v>130</v>
      </c>
      <c r="O1282" t="b">
        <v>1</v>
      </c>
      <c r="P1282" t="s">
        <v>8276</v>
      </c>
      <c r="Q1282" s="5">
        <f t="shared" si="56"/>
        <v>1.1091186666666666</v>
      </c>
      <c r="R1282">
        <f t="shared" si="57"/>
        <v>59.615384615384613</v>
      </c>
      <c r="S1282" t="s">
        <v>8330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/>
      <c r="K1283">
        <v>1373305836</v>
      </c>
      <c r="L1283"/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58">E1283/D1283</f>
        <v>1.1071428571428572</v>
      </c>
      <c r="R1283">
        <f t="shared" ref="R1283:R1346" si="59">E1284/N1283</f>
        <v>250.56756756756758</v>
      </c>
      <c r="S1283" t="s">
        <v>8330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/>
      <c r="K1284">
        <v>1383909855</v>
      </c>
      <c r="L1284"/>
      <c r="M1284" t="b">
        <v>1</v>
      </c>
      <c r="N1284">
        <v>274</v>
      </c>
      <c r="O1284" t="b">
        <v>1</v>
      </c>
      <c r="P1284" t="s">
        <v>8276</v>
      </c>
      <c r="Q1284" s="5">
        <f t="shared" si="58"/>
        <v>1.2361333333333333</v>
      </c>
      <c r="R1284">
        <f t="shared" si="59"/>
        <v>7.7025547445255471</v>
      </c>
      <c r="S1284" t="s">
        <v>8330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/>
      <c r="K1285">
        <v>1360948389</v>
      </c>
      <c r="L1285"/>
      <c r="M1285" t="b">
        <v>1</v>
      </c>
      <c r="N1285">
        <v>22</v>
      </c>
      <c r="O1285" t="b">
        <v>1</v>
      </c>
      <c r="P1285" t="s">
        <v>8276</v>
      </c>
      <c r="Q1285" s="5">
        <f t="shared" si="58"/>
        <v>2.1105</v>
      </c>
      <c r="R1285">
        <f t="shared" si="59"/>
        <v>91.818181818181813</v>
      </c>
      <c r="S1285" t="s">
        <v>8330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/>
      <c r="K1286">
        <v>1481175482</v>
      </c>
      <c r="L1286"/>
      <c r="M1286" t="b">
        <v>0</v>
      </c>
      <c r="N1286">
        <v>31</v>
      </c>
      <c r="O1286" t="b">
        <v>1</v>
      </c>
      <c r="P1286" t="s">
        <v>8271</v>
      </c>
      <c r="Q1286" s="5">
        <f t="shared" si="58"/>
        <v>1.01</v>
      </c>
      <c r="R1286">
        <f t="shared" si="59"/>
        <v>65.58064516129032</v>
      </c>
      <c r="S1286" t="s">
        <v>8322</v>
      </c>
      <c r="T1286" t="s">
        <v>8323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/>
      <c r="K1287">
        <v>1433512775</v>
      </c>
      <c r="L1287"/>
      <c r="M1287" t="b">
        <v>0</v>
      </c>
      <c r="N1287">
        <v>63</v>
      </c>
      <c r="O1287" t="b">
        <v>1</v>
      </c>
      <c r="P1287" t="s">
        <v>8271</v>
      </c>
      <c r="Q1287" s="5">
        <f t="shared" si="58"/>
        <v>1.0165</v>
      </c>
      <c r="R1287">
        <f t="shared" si="59"/>
        <v>25.793650793650794</v>
      </c>
      <c r="S1287" t="s">
        <v>8322</v>
      </c>
      <c r="T1287" t="s">
        <v>8323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/>
      <c r="K1288">
        <v>1423041227</v>
      </c>
      <c r="L1288"/>
      <c r="M1288" t="b">
        <v>0</v>
      </c>
      <c r="N1288">
        <v>20</v>
      </c>
      <c r="O1288" t="b">
        <v>1</v>
      </c>
      <c r="P1288" t="s">
        <v>8271</v>
      </c>
      <c r="Q1288" s="5">
        <f t="shared" si="58"/>
        <v>1.0833333333333333</v>
      </c>
      <c r="R1288">
        <f t="shared" si="59"/>
        <v>30.25</v>
      </c>
      <c r="S1288" t="s">
        <v>8322</v>
      </c>
      <c r="T1288" t="s">
        <v>8323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/>
      <c r="K1289">
        <v>1428936856</v>
      </c>
      <c r="L1289"/>
      <c r="M1289" t="b">
        <v>0</v>
      </c>
      <c r="N1289">
        <v>25</v>
      </c>
      <c r="O1289" t="b">
        <v>1</v>
      </c>
      <c r="P1289" t="s">
        <v>8271</v>
      </c>
      <c r="Q1289" s="5">
        <f t="shared" si="58"/>
        <v>2.42</v>
      </c>
      <c r="R1289">
        <f t="shared" si="59"/>
        <v>160.72</v>
      </c>
      <c r="S1289" t="s">
        <v>8322</v>
      </c>
      <c r="T1289" t="s">
        <v>8323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/>
      <c r="K1290">
        <v>1468122163</v>
      </c>
      <c r="L1290"/>
      <c r="M1290" t="b">
        <v>0</v>
      </c>
      <c r="N1290">
        <v>61</v>
      </c>
      <c r="O1290" t="b">
        <v>1</v>
      </c>
      <c r="P1290" t="s">
        <v>8271</v>
      </c>
      <c r="Q1290" s="5">
        <f t="shared" si="58"/>
        <v>1.0044999999999999</v>
      </c>
      <c r="R1290">
        <f t="shared" si="59"/>
        <v>30.754098360655739</v>
      </c>
      <c r="S1290" t="s">
        <v>8322</v>
      </c>
      <c r="T1290" t="s">
        <v>8323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/>
      <c r="K1291">
        <v>1480907645</v>
      </c>
      <c r="L1291"/>
      <c r="M1291" t="b">
        <v>0</v>
      </c>
      <c r="N1291">
        <v>52</v>
      </c>
      <c r="O1291" t="b">
        <v>1</v>
      </c>
      <c r="P1291" t="s">
        <v>8271</v>
      </c>
      <c r="Q1291" s="5">
        <f t="shared" si="58"/>
        <v>1.2506666666666666</v>
      </c>
      <c r="R1291">
        <f t="shared" si="59"/>
        <v>73.07692307692308</v>
      </c>
      <c r="S1291" t="s">
        <v>8322</v>
      </c>
      <c r="T1291" t="s">
        <v>8323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/>
      <c r="K1292">
        <v>1427121931</v>
      </c>
      <c r="L1292"/>
      <c r="M1292" t="b">
        <v>0</v>
      </c>
      <c r="N1292">
        <v>86</v>
      </c>
      <c r="O1292" t="b">
        <v>1</v>
      </c>
      <c r="P1292" t="s">
        <v>8271</v>
      </c>
      <c r="Q1292" s="5">
        <f t="shared" si="58"/>
        <v>1.0857142857142856</v>
      </c>
      <c r="R1292">
        <f t="shared" si="59"/>
        <v>50.825581395348834</v>
      </c>
      <c r="S1292" t="s">
        <v>8322</v>
      </c>
      <c r="T1292" t="s">
        <v>8323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/>
      <c r="K1293">
        <v>1425224391</v>
      </c>
      <c r="L1293"/>
      <c r="M1293" t="b">
        <v>0</v>
      </c>
      <c r="N1293">
        <v>42</v>
      </c>
      <c r="O1293" t="b">
        <v>1</v>
      </c>
      <c r="P1293" t="s">
        <v>8271</v>
      </c>
      <c r="Q1293" s="5">
        <f t="shared" si="58"/>
        <v>1.4570000000000001</v>
      </c>
      <c r="R1293">
        <f t="shared" si="59"/>
        <v>44.523809523809526</v>
      </c>
      <c r="S1293" t="s">
        <v>8322</v>
      </c>
      <c r="T1293" t="s">
        <v>8323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/>
      <c r="K1294">
        <v>1441822828</v>
      </c>
      <c r="L1294"/>
      <c r="M1294" t="b">
        <v>0</v>
      </c>
      <c r="N1294">
        <v>52</v>
      </c>
      <c r="O1294" t="b">
        <v>1</v>
      </c>
      <c r="P1294" t="s">
        <v>8271</v>
      </c>
      <c r="Q1294" s="5">
        <f t="shared" si="58"/>
        <v>1.1000000000000001</v>
      </c>
      <c r="R1294">
        <f t="shared" si="59"/>
        <v>294.90384615384613</v>
      </c>
      <c r="S1294" t="s">
        <v>8322</v>
      </c>
      <c r="T1294" t="s">
        <v>8323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/>
      <c r="K1295">
        <v>1444927771</v>
      </c>
      <c r="L1295"/>
      <c r="M1295" t="b">
        <v>0</v>
      </c>
      <c r="N1295">
        <v>120</v>
      </c>
      <c r="O1295" t="b">
        <v>1</v>
      </c>
      <c r="P1295" t="s">
        <v>8271</v>
      </c>
      <c r="Q1295" s="5">
        <f t="shared" si="58"/>
        <v>1.0223333333333333</v>
      </c>
      <c r="R1295">
        <f t="shared" si="59"/>
        <v>5.083333333333333</v>
      </c>
      <c r="S1295" t="s">
        <v>8322</v>
      </c>
      <c r="T1295" t="s">
        <v>8323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/>
      <c r="K1296">
        <v>1443696797</v>
      </c>
      <c r="L1296"/>
      <c r="M1296" t="b">
        <v>0</v>
      </c>
      <c r="N1296">
        <v>22</v>
      </c>
      <c r="O1296" t="b">
        <v>1</v>
      </c>
      <c r="P1296" t="s">
        <v>8271</v>
      </c>
      <c r="Q1296" s="5">
        <f t="shared" si="58"/>
        <v>1.22</v>
      </c>
      <c r="R1296">
        <f t="shared" si="59"/>
        <v>115.86363636363636</v>
      </c>
      <c r="S1296" t="s">
        <v>8322</v>
      </c>
      <c r="T1296" t="s">
        <v>8323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/>
      <c r="K1297">
        <v>1435585497</v>
      </c>
      <c r="L1297"/>
      <c r="M1297" t="b">
        <v>0</v>
      </c>
      <c r="N1297">
        <v>64</v>
      </c>
      <c r="O1297" t="b">
        <v>1</v>
      </c>
      <c r="P1297" t="s">
        <v>8271</v>
      </c>
      <c r="Q1297" s="5">
        <f t="shared" si="58"/>
        <v>1.0196000000000001</v>
      </c>
      <c r="R1297">
        <f t="shared" si="59"/>
        <v>18.75</v>
      </c>
      <c r="S1297" t="s">
        <v>8322</v>
      </c>
      <c r="T1297" t="s">
        <v>8323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/>
      <c r="K1298">
        <v>1456189973</v>
      </c>
      <c r="L1298"/>
      <c r="M1298" t="b">
        <v>0</v>
      </c>
      <c r="N1298">
        <v>23</v>
      </c>
      <c r="O1298" t="b">
        <v>1</v>
      </c>
      <c r="P1298" t="s">
        <v>8271</v>
      </c>
      <c r="Q1298" s="5">
        <f t="shared" si="58"/>
        <v>1.411764705882353</v>
      </c>
      <c r="R1298">
        <f t="shared" si="59"/>
        <v>952.39130434782612</v>
      </c>
      <c r="S1298" t="s">
        <v>8322</v>
      </c>
      <c r="T1298" t="s">
        <v>8323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/>
      <c r="K1299">
        <v>1459533358</v>
      </c>
      <c r="L1299"/>
      <c r="M1299" t="b">
        <v>0</v>
      </c>
      <c r="N1299">
        <v>238</v>
      </c>
      <c r="O1299" t="b">
        <v>1</v>
      </c>
      <c r="P1299" t="s">
        <v>8271</v>
      </c>
      <c r="Q1299" s="5">
        <f t="shared" si="58"/>
        <v>1.0952500000000001</v>
      </c>
      <c r="R1299">
        <f t="shared" si="59"/>
        <v>8.7941176470588243</v>
      </c>
      <c r="S1299" t="s">
        <v>8322</v>
      </c>
      <c r="T1299" t="s">
        <v>8323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/>
      <c r="K1300">
        <v>1459268432</v>
      </c>
      <c r="L1300"/>
      <c r="M1300" t="b">
        <v>0</v>
      </c>
      <c r="N1300">
        <v>33</v>
      </c>
      <c r="O1300" t="b">
        <v>1</v>
      </c>
      <c r="P1300" t="s">
        <v>8271</v>
      </c>
      <c r="Q1300" s="5">
        <f t="shared" si="58"/>
        <v>1.0465</v>
      </c>
      <c r="R1300">
        <f t="shared" si="59"/>
        <v>131.5151515151515</v>
      </c>
      <c r="S1300" t="s">
        <v>8322</v>
      </c>
      <c r="T1300" t="s">
        <v>8323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/>
      <c r="K1301">
        <v>1434310359</v>
      </c>
      <c r="L1301"/>
      <c r="M1301" t="b">
        <v>0</v>
      </c>
      <c r="N1301">
        <v>32</v>
      </c>
      <c r="O1301" t="b">
        <v>1</v>
      </c>
      <c r="P1301" t="s">
        <v>8271</v>
      </c>
      <c r="Q1301" s="5">
        <f t="shared" si="58"/>
        <v>1.24</v>
      </c>
      <c r="R1301">
        <f t="shared" si="59"/>
        <v>126.5625</v>
      </c>
      <c r="S1301" t="s">
        <v>8322</v>
      </c>
      <c r="T1301" t="s">
        <v>8323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/>
      <c r="K1302">
        <v>1461427938</v>
      </c>
      <c r="L1302"/>
      <c r="M1302" t="b">
        <v>0</v>
      </c>
      <c r="N1302">
        <v>24</v>
      </c>
      <c r="O1302" t="b">
        <v>1</v>
      </c>
      <c r="P1302" t="s">
        <v>8271</v>
      </c>
      <c r="Q1302" s="5">
        <f t="shared" si="58"/>
        <v>1.35</v>
      </c>
      <c r="R1302">
        <f t="shared" si="59"/>
        <v>85.625</v>
      </c>
      <c r="S1302" t="s">
        <v>8322</v>
      </c>
      <c r="T1302" t="s">
        <v>8323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/>
      <c r="K1303">
        <v>1436551178</v>
      </c>
      <c r="L1303"/>
      <c r="M1303" t="b">
        <v>0</v>
      </c>
      <c r="N1303">
        <v>29</v>
      </c>
      <c r="O1303" t="b">
        <v>1</v>
      </c>
      <c r="P1303" t="s">
        <v>8271</v>
      </c>
      <c r="Q1303" s="5">
        <f t="shared" si="58"/>
        <v>1.0275000000000001</v>
      </c>
      <c r="R1303">
        <f t="shared" si="59"/>
        <v>86.206896551724142</v>
      </c>
      <c r="S1303" t="s">
        <v>8322</v>
      </c>
      <c r="T1303" t="s">
        <v>8323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/>
      <c r="K1304">
        <v>1477963411</v>
      </c>
      <c r="L1304"/>
      <c r="M1304" t="b">
        <v>0</v>
      </c>
      <c r="N1304">
        <v>50</v>
      </c>
      <c r="O1304" t="b">
        <v>1</v>
      </c>
      <c r="P1304" t="s">
        <v>8271</v>
      </c>
      <c r="Q1304" s="5">
        <f t="shared" si="58"/>
        <v>1</v>
      </c>
      <c r="R1304">
        <f t="shared" si="59"/>
        <v>91.182600000000008</v>
      </c>
      <c r="S1304" t="s">
        <v>8322</v>
      </c>
      <c r="T1304" t="s">
        <v>8323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/>
      <c r="K1305">
        <v>1468578920</v>
      </c>
      <c r="L1305"/>
      <c r="M1305" t="b">
        <v>0</v>
      </c>
      <c r="N1305">
        <v>108</v>
      </c>
      <c r="O1305" t="b">
        <v>1</v>
      </c>
      <c r="P1305" t="s">
        <v>8271</v>
      </c>
      <c r="Q1305" s="5">
        <f t="shared" si="58"/>
        <v>1.3026085714285716</v>
      </c>
      <c r="R1305">
        <f t="shared" si="59"/>
        <v>146.7685185185185</v>
      </c>
      <c r="S1305" t="s">
        <v>8322</v>
      </c>
      <c r="T1305" t="s">
        <v>8323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/>
      <c r="K1306">
        <v>1484196005</v>
      </c>
      <c r="L1306"/>
      <c r="M1306" t="b">
        <v>0</v>
      </c>
      <c r="N1306">
        <v>104</v>
      </c>
      <c r="O1306" t="b">
        <v>0</v>
      </c>
      <c r="P1306" t="s">
        <v>8273</v>
      </c>
      <c r="Q1306" s="5">
        <f t="shared" si="58"/>
        <v>0.39627499999999999</v>
      </c>
      <c r="R1306">
        <f t="shared" si="59"/>
        <v>74.932692307692307</v>
      </c>
      <c r="S1306" t="s">
        <v>8324</v>
      </c>
      <c r="T1306" t="s">
        <v>8326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/>
      <c r="K1307">
        <v>1466611108</v>
      </c>
      <c r="L1307"/>
      <c r="M1307" t="b">
        <v>0</v>
      </c>
      <c r="N1307">
        <v>86</v>
      </c>
      <c r="O1307" t="b">
        <v>0</v>
      </c>
      <c r="P1307" t="s">
        <v>8273</v>
      </c>
      <c r="Q1307" s="5">
        <f t="shared" si="58"/>
        <v>0.25976666666666665</v>
      </c>
      <c r="R1307">
        <f t="shared" si="59"/>
        <v>834.54651162790697</v>
      </c>
      <c r="S1307" t="s">
        <v>8324</v>
      </c>
      <c r="T1307" t="s">
        <v>8326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/>
      <c r="K1308">
        <v>1415098734</v>
      </c>
      <c r="L1308"/>
      <c r="M1308" t="b">
        <v>0</v>
      </c>
      <c r="N1308">
        <v>356</v>
      </c>
      <c r="O1308" t="b">
        <v>0</v>
      </c>
      <c r="P1308" t="s">
        <v>8273</v>
      </c>
      <c r="Q1308" s="5">
        <f t="shared" si="58"/>
        <v>0.65246363636363636</v>
      </c>
      <c r="R1308">
        <f t="shared" si="59"/>
        <v>16.171348314606742</v>
      </c>
      <c r="S1308" t="s">
        <v>8324</v>
      </c>
      <c r="T1308" t="s">
        <v>8326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/>
      <c r="K1309">
        <v>1453118679</v>
      </c>
      <c r="L1309"/>
      <c r="M1309" t="b">
        <v>0</v>
      </c>
      <c r="N1309">
        <v>45</v>
      </c>
      <c r="O1309" t="b">
        <v>0</v>
      </c>
      <c r="P1309" t="s">
        <v>8273</v>
      </c>
      <c r="Q1309" s="5">
        <f t="shared" si="58"/>
        <v>0.11514000000000001</v>
      </c>
      <c r="R1309">
        <f t="shared" si="59"/>
        <v>25.244444444444444</v>
      </c>
      <c r="S1309" t="s">
        <v>8324</v>
      </c>
      <c r="T1309" t="s">
        <v>8326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/>
      <c r="K1310">
        <v>1472481812</v>
      </c>
      <c r="L1310"/>
      <c r="M1310" t="b">
        <v>0</v>
      </c>
      <c r="N1310">
        <v>38</v>
      </c>
      <c r="O1310" t="b">
        <v>0</v>
      </c>
      <c r="P1310" t="s">
        <v>8273</v>
      </c>
      <c r="Q1310" s="5">
        <f t="shared" si="58"/>
        <v>0.11360000000000001</v>
      </c>
      <c r="R1310">
        <f t="shared" si="59"/>
        <v>338.92105263157896</v>
      </c>
      <c r="S1310" t="s">
        <v>8324</v>
      </c>
      <c r="T1310" t="s">
        <v>8326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/>
      <c r="K1311">
        <v>1441919468</v>
      </c>
      <c r="L1311"/>
      <c r="M1311" t="b">
        <v>0</v>
      </c>
      <c r="N1311">
        <v>35</v>
      </c>
      <c r="O1311" t="b">
        <v>0</v>
      </c>
      <c r="P1311" t="s">
        <v>8273</v>
      </c>
      <c r="Q1311" s="5">
        <f t="shared" si="58"/>
        <v>1.1199130434782609</v>
      </c>
      <c r="R1311">
        <f t="shared" si="59"/>
        <v>88.571428571428569</v>
      </c>
      <c r="S1311" t="s">
        <v>8324</v>
      </c>
      <c r="T1311" t="s">
        <v>8326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/>
      <c r="K1312">
        <v>1467734450</v>
      </c>
      <c r="L1312"/>
      <c r="M1312" t="b">
        <v>0</v>
      </c>
      <c r="N1312">
        <v>24</v>
      </c>
      <c r="O1312" t="b">
        <v>0</v>
      </c>
      <c r="P1312" t="s">
        <v>8273</v>
      </c>
      <c r="Q1312" s="5">
        <f t="shared" si="58"/>
        <v>0.155</v>
      </c>
      <c r="R1312">
        <f t="shared" si="59"/>
        <v>3336.25</v>
      </c>
      <c r="S1312" t="s">
        <v>8324</v>
      </c>
      <c r="T1312" t="s">
        <v>8326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/>
      <c r="K1313">
        <v>1477509319</v>
      </c>
      <c r="L1313"/>
      <c r="M1313" t="b">
        <v>0</v>
      </c>
      <c r="N1313">
        <v>100</v>
      </c>
      <c r="O1313" t="b">
        <v>0</v>
      </c>
      <c r="P1313" t="s">
        <v>8273</v>
      </c>
      <c r="Q1313" s="5">
        <f t="shared" si="58"/>
        <v>0.32028000000000001</v>
      </c>
      <c r="R1313">
        <f t="shared" si="59"/>
        <v>0.28000000000000003</v>
      </c>
      <c r="S1313" t="s">
        <v>8324</v>
      </c>
      <c r="T1313" t="s">
        <v>8326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/>
      <c r="K1314">
        <v>1426783922</v>
      </c>
      <c r="L1314"/>
      <c r="M1314" t="b">
        <v>0</v>
      </c>
      <c r="N1314">
        <v>1</v>
      </c>
      <c r="O1314" t="b">
        <v>0</v>
      </c>
      <c r="P1314" t="s">
        <v>8273</v>
      </c>
      <c r="Q1314" s="5">
        <f t="shared" si="58"/>
        <v>6.0869565217391303E-3</v>
      </c>
      <c r="R1314">
        <f t="shared" si="59"/>
        <v>12446</v>
      </c>
      <c r="S1314" t="s">
        <v>8324</v>
      </c>
      <c r="T1314" t="s">
        <v>8326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/>
      <c r="K1315">
        <v>1454432514</v>
      </c>
      <c r="L1315"/>
      <c r="M1315" t="b">
        <v>0</v>
      </c>
      <c r="N1315">
        <v>122</v>
      </c>
      <c r="O1315" t="b">
        <v>0</v>
      </c>
      <c r="P1315" t="s">
        <v>8273</v>
      </c>
      <c r="Q1315" s="5">
        <f t="shared" si="58"/>
        <v>0.31114999999999998</v>
      </c>
      <c r="R1315">
        <f t="shared" si="59"/>
        <v>16.622950819672131</v>
      </c>
      <c r="S1315" t="s">
        <v>8324</v>
      </c>
      <c r="T1315" t="s">
        <v>8326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/>
      <c r="K1316">
        <v>1471881860</v>
      </c>
      <c r="L1316"/>
      <c r="M1316" t="b">
        <v>0</v>
      </c>
      <c r="N1316">
        <v>11</v>
      </c>
      <c r="O1316" t="b">
        <v>0</v>
      </c>
      <c r="P1316" t="s">
        <v>8273</v>
      </c>
      <c r="Q1316" s="5">
        <f t="shared" si="58"/>
        <v>1.1266666666666666E-2</v>
      </c>
      <c r="R1316">
        <f t="shared" si="59"/>
        <v>3673.090909090909</v>
      </c>
      <c r="S1316" t="s">
        <v>8324</v>
      </c>
      <c r="T1316" t="s">
        <v>8326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/>
      <c r="K1317">
        <v>1443700648</v>
      </c>
      <c r="L1317"/>
      <c r="M1317" t="b">
        <v>0</v>
      </c>
      <c r="N1317">
        <v>248</v>
      </c>
      <c r="O1317" t="b">
        <v>0</v>
      </c>
      <c r="P1317" t="s">
        <v>8273</v>
      </c>
      <c r="Q1317" s="5">
        <f t="shared" si="58"/>
        <v>0.40404000000000001</v>
      </c>
      <c r="R1317">
        <f t="shared" si="59"/>
        <v>4.0322580645161289E-3</v>
      </c>
      <c r="S1317" t="s">
        <v>8324</v>
      </c>
      <c r="T1317" t="s">
        <v>8326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/>
      <c r="K1318">
        <v>1453676709</v>
      </c>
      <c r="L1318"/>
      <c r="M1318" t="b">
        <v>0</v>
      </c>
      <c r="N1318">
        <v>1</v>
      </c>
      <c r="O1318" t="b">
        <v>0</v>
      </c>
      <c r="P1318" t="s">
        <v>8273</v>
      </c>
      <c r="Q1318" s="5">
        <f t="shared" si="58"/>
        <v>1.3333333333333333E-5</v>
      </c>
      <c r="R1318">
        <f t="shared" si="59"/>
        <v>11467</v>
      </c>
      <c r="S1318" t="s">
        <v>8324</v>
      </c>
      <c r="T1318" t="s">
        <v>8326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/>
      <c r="K1319">
        <v>1464586746</v>
      </c>
      <c r="L1319"/>
      <c r="M1319" t="b">
        <v>0</v>
      </c>
      <c r="N1319">
        <v>19</v>
      </c>
      <c r="O1319" t="b">
        <v>0</v>
      </c>
      <c r="P1319" t="s">
        <v>8273</v>
      </c>
      <c r="Q1319" s="5">
        <f t="shared" si="58"/>
        <v>5.7334999999999997E-2</v>
      </c>
      <c r="R1319">
        <f t="shared" si="59"/>
        <v>322.63157894736844</v>
      </c>
      <c r="S1319" t="s">
        <v>8324</v>
      </c>
      <c r="T1319" t="s">
        <v>8326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/>
      <c r="K1320">
        <v>1418346172</v>
      </c>
      <c r="L1320"/>
      <c r="M1320" t="b">
        <v>0</v>
      </c>
      <c r="N1320">
        <v>135</v>
      </c>
      <c r="O1320" t="b">
        <v>0</v>
      </c>
      <c r="P1320" t="s">
        <v>8273</v>
      </c>
      <c r="Q1320" s="5">
        <f t="shared" si="58"/>
        <v>0.15325</v>
      </c>
      <c r="R1320">
        <f t="shared" si="59"/>
        <v>6.4888888888888889</v>
      </c>
      <c r="S1320" t="s">
        <v>8324</v>
      </c>
      <c r="T1320" t="s">
        <v>8326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/>
      <c r="K1321">
        <v>1403810965</v>
      </c>
      <c r="L1321"/>
      <c r="M1321" t="b">
        <v>0</v>
      </c>
      <c r="N1321">
        <v>9</v>
      </c>
      <c r="O1321" t="b">
        <v>0</v>
      </c>
      <c r="P1321" t="s">
        <v>8273</v>
      </c>
      <c r="Q1321" s="5">
        <f t="shared" si="58"/>
        <v>0.15103448275862069</v>
      </c>
      <c r="R1321">
        <f t="shared" si="59"/>
        <v>55.888888888888886</v>
      </c>
      <c r="S1321" t="s">
        <v>8324</v>
      </c>
      <c r="T1321" t="s">
        <v>8326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/>
      <c r="K1322">
        <v>1480610046</v>
      </c>
      <c r="L1322"/>
      <c r="M1322" t="b">
        <v>0</v>
      </c>
      <c r="N1322">
        <v>3</v>
      </c>
      <c r="O1322" t="b">
        <v>0</v>
      </c>
      <c r="P1322" t="s">
        <v>8273</v>
      </c>
      <c r="Q1322" s="5">
        <f t="shared" si="58"/>
        <v>5.0299999999999997E-3</v>
      </c>
      <c r="R1322">
        <f t="shared" si="59"/>
        <v>2006.3333333333333</v>
      </c>
      <c r="S1322" t="s">
        <v>8324</v>
      </c>
      <c r="T1322" t="s">
        <v>8326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/>
      <c r="K1323">
        <v>1479923937</v>
      </c>
      <c r="L1323"/>
      <c r="M1323" t="b">
        <v>0</v>
      </c>
      <c r="N1323">
        <v>7</v>
      </c>
      <c r="O1323" t="b">
        <v>0</v>
      </c>
      <c r="P1323" t="s">
        <v>8273</v>
      </c>
      <c r="Q1323" s="5">
        <f t="shared" si="58"/>
        <v>1.3028138528138528E-2</v>
      </c>
      <c r="R1323">
        <f t="shared" si="59"/>
        <v>15.142857142857142</v>
      </c>
      <c r="S1323" t="s">
        <v>8324</v>
      </c>
      <c r="T1323" t="s">
        <v>8326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/>
      <c r="K1324">
        <v>1429631125</v>
      </c>
      <c r="L1324"/>
      <c r="M1324" t="b">
        <v>0</v>
      </c>
      <c r="N1324">
        <v>4</v>
      </c>
      <c r="O1324" t="b">
        <v>0</v>
      </c>
      <c r="P1324" t="s">
        <v>8273</v>
      </c>
      <c r="Q1324" s="5">
        <f t="shared" si="58"/>
        <v>3.0285714285714286E-3</v>
      </c>
      <c r="R1324">
        <f t="shared" si="59"/>
        <v>333</v>
      </c>
      <c r="S1324" t="s">
        <v>8324</v>
      </c>
      <c r="T1324" t="s">
        <v>8326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/>
      <c r="K1325">
        <v>1458665146</v>
      </c>
      <c r="L1325"/>
      <c r="M1325" t="b">
        <v>0</v>
      </c>
      <c r="N1325">
        <v>44</v>
      </c>
      <c r="O1325" t="b">
        <v>0</v>
      </c>
      <c r="P1325" t="s">
        <v>8273</v>
      </c>
      <c r="Q1325" s="5">
        <f t="shared" si="58"/>
        <v>8.8800000000000004E-2</v>
      </c>
      <c r="R1325">
        <f t="shared" si="59"/>
        <v>111.81818181818181</v>
      </c>
      <c r="S1325" t="s">
        <v>8324</v>
      </c>
      <c r="T1325" t="s">
        <v>8326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/>
      <c r="K1326">
        <v>1473779552</v>
      </c>
      <c r="L1326"/>
      <c r="M1326" t="b">
        <v>0</v>
      </c>
      <c r="N1326">
        <v>90</v>
      </c>
      <c r="O1326" t="b">
        <v>0</v>
      </c>
      <c r="P1326" t="s">
        <v>8273</v>
      </c>
      <c r="Q1326" s="5">
        <f t="shared" si="58"/>
        <v>9.8400000000000001E-2</v>
      </c>
      <c r="R1326">
        <f t="shared" si="59"/>
        <v>5.4</v>
      </c>
      <c r="S1326" t="s">
        <v>8324</v>
      </c>
      <c r="T1326" t="s">
        <v>8326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/>
      <c r="K1327">
        <v>1480471435</v>
      </c>
      <c r="L1327"/>
      <c r="M1327" t="b">
        <v>0</v>
      </c>
      <c r="N1327">
        <v>8</v>
      </c>
      <c r="O1327" t="b">
        <v>0</v>
      </c>
      <c r="P1327" t="s">
        <v>8273</v>
      </c>
      <c r="Q1327" s="5">
        <f t="shared" si="58"/>
        <v>2.4299999999999999E-2</v>
      </c>
      <c r="R1327">
        <f t="shared" si="59"/>
        <v>141.25</v>
      </c>
      <c r="S1327" t="s">
        <v>8324</v>
      </c>
      <c r="T1327" t="s">
        <v>8326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/>
      <c r="K1328">
        <v>1417460428</v>
      </c>
      <c r="L1328"/>
      <c r="M1328" t="b">
        <v>0</v>
      </c>
      <c r="N1328">
        <v>11</v>
      </c>
      <c r="O1328" t="b">
        <v>0</v>
      </c>
      <c r="P1328" t="s">
        <v>8273</v>
      </c>
      <c r="Q1328" s="5">
        <f t="shared" si="58"/>
        <v>1.1299999999999999E-2</v>
      </c>
      <c r="R1328">
        <f t="shared" si="59"/>
        <v>155</v>
      </c>
      <c r="S1328" t="s">
        <v>8324</v>
      </c>
      <c r="T1328" t="s">
        <v>8326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/>
      <c r="K1329">
        <v>1430324235</v>
      </c>
      <c r="L1329"/>
      <c r="M1329" t="b">
        <v>0</v>
      </c>
      <c r="N1329">
        <v>41</v>
      </c>
      <c r="O1329" t="b">
        <v>0</v>
      </c>
      <c r="P1329" t="s">
        <v>8273</v>
      </c>
      <c r="Q1329" s="5">
        <f t="shared" si="58"/>
        <v>3.5520833333333335E-2</v>
      </c>
      <c r="R1329">
        <f t="shared" si="59"/>
        <v>42.634146341463413</v>
      </c>
      <c r="S1329" t="s">
        <v>8324</v>
      </c>
      <c r="T1329" t="s">
        <v>8326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/>
      <c r="K1330">
        <v>1472570734</v>
      </c>
      <c r="L1330"/>
      <c r="M1330" t="b">
        <v>0</v>
      </c>
      <c r="N1330">
        <v>15</v>
      </c>
      <c r="O1330" t="b">
        <v>0</v>
      </c>
      <c r="P1330" t="s">
        <v>8273</v>
      </c>
      <c r="Q1330" s="5">
        <f t="shared" si="58"/>
        <v>2.3306666666666667E-2</v>
      </c>
      <c r="R1330">
        <f t="shared" si="59"/>
        <v>27.2</v>
      </c>
      <c r="S1330" t="s">
        <v>8324</v>
      </c>
      <c r="T1330" t="s">
        <v>8326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/>
      <c r="K1331">
        <v>1414041545</v>
      </c>
      <c r="L1331"/>
      <c r="M1331" t="b">
        <v>0</v>
      </c>
      <c r="N1331">
        <v>9</v>
      </c>
      <c r="O1331" t="b">
        <v>0</v>
      </c>
      <c r="P1331" t="s">
        <v>8273</v>
      </c>
      <c r="Q1331" s="5">
        <f t="shared" si="58"/>
        <v>8.1600000000000006E-3</v>
      </c>
      <c r="R1331">
        <f t="shared" si="59"/>
        <v>874.77777777777783</v>
      </c>
      <c r="S1331" t="s">
        <v>8324</v>
      </c>
      <c r="T1331" t="s">
        <v>8326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/>
      <c r="K1332">
        <v>1464763109</v>
      </c>
      <c r="L1332"/>
      <c r="M1332" t="b">
        <v>0</v>
      </c>
      <c r="N1332">
        <v>50</v>
      </c>
      <c r="O1332" t="b">
        <v>0</v>
      </c>
      <c r="P1332" t="s">
        <v>8273</v>
      </c>
      <c r="Q1332" s="5">
        <f t="shared" si="58"/>
        <v>0.22494285714285714</v>
      </c>
      <c r="R1332">
        <f t="shared" si="59"/>
        <v>68.34</v>
      </c>
      <c r="S1332" t="s">
        <v>8324</v>
      </c>
      <c r="T1332" t="s">
        <v>8326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/>
      <c r="K1333">
        <v>1468843554</v>
      </c>
      <c r="L1333"/>
      <c r="M1333" t="b">
        <v>0</v>
      </c>
      <c r="N1333">
        <v>34</v>
      </c>
      <c r="O1333" t="b">
        <v>0</v>
      </c>
      <c r="P1333" t="s">
        <v>8273</v>
      </c>
      <c r="Q1333" s="5">
        <f t="shared" si="58"/>
        <v>1.3668E-2</v>
      </c>
      <c r="R1333">
        <f t="shared" si="59"/>
        <v>0</v>
      </c>
      <c r="S1333" t="s">
        <v>8324</v>
      </c>
      <c r="T1333" t="s">
        <v>8326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/>
      <c r="K1334">
        <v>1482888408</v>
      </c>
      <c r="L1334"/>
      <c r="M1334" t="b">
        <v>0</v>
      </c>
      <c r="N1334">
        <v>0</v>
      </c>
      <c r="O1334" t="b">
        <v>0</v>
      </c>
      <c r="P1334" t="s">
        <v>8273</v>
      </c>
      <c r="Q1334" s="5">
        <f t="shared" si="58"/>
        <v>0</v>
      </c>
      <c r="R1334" t="e">
        <f t="shared" si="59"/>
        <v>#DIV/0!</v>
      </c>
      <c r="S1334" t="s">
        <v>8324</v>
      </c>
      <c r="T1334" t="s">
        <v>8326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/>
      <c r="K1335">
        <v>1402886025</v>
      </c>
      <c r="L1335"/>
      <c r="M1335" t="b">
        <v>0</v>
      </c>
      <c r="N1335">
        <v>0</v>
      </c>
      <c r="O1335" t="b">
        <v>0</v>
      </c>
      <c r="P1335" t="s">
        <v>8273</v>
      </c>
      <c r="Q1335" s="5">
        <f t="shared" si="58"/>
        <v>0</v>
      </c>
      <c r="R1335" t="e">
        <f t="shared" si="59"/>
        <v>#DIV/0!</v>
      </c>
      <c r="S1335" t="s">
        <v>8324</v>
      </c>
      <c r="T1335" t="s">
        <v>8326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/>
      <c r="K1336">
        <v>1455129287</v>
      </c>
      <c r="L1336"/>
      <c r="M1336" t="b">
        <v>0</v>
      </c>
      <c r="N1336">
        <v>276</v>
      </c>
      <c r="O1336" t="b">
        <v>0</v>
      </c>
      <c r="P1336" t="s">
        <v>8273</v>
      </c>
      <c r="Q1336" s="5">
        <f t="shared" si="58"/>
        <v>0.10754135338345865</v>
      </c>
      <c r="R1336">
        <f t="shared" si="59"/>
        <v>17.89855072463768</v>
      </c>
      <c r="S1336" t="s">
        <v>8324</v>
      </c>
      <c r="T1336" t="s">
        <v>8326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/>
      <c r="K1337">
        <v>1446762502</v>
      </c>
      <c r="L1337"/>
      <c r="M1337" t="b">
        <v>0</v>
      </c>
      <c r="N1337">
        <v>16</v>
      </c>
      <c r="O1337" t="b">
        <v>0</v>
      </c>
      <c r="P1337" t="s">
        <v>8273</v>
      </c>
      <c r="Q1337" s="5">
        <f t="shared" si="58"/>
        <v>0.1976</v>
      </c>
      <c r="R1337">
        <f t="shared" si="59"/>
        <v>5309.1875</v>
      </c>
      <c r="S1337" t="s">
        <v>8324</v>
      </c>
      <c r="T1337" t="s">
        <v>8326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/>
      <c r="K1338">
        <v>1415825028</v>
      </c>
      <c r="L1338"/>
      <c r="M1338" t="b">
        <v>0</v>
      </c>
      <c r="N1338">
        <v>224</v>
      </c>
      <c r="O1338" t="b">
        <v>0</v>
      </c>
      <c r="P1338" t="s">
        <v>8273</v>
      </c>
      <c r="Q1338" s="5">
        <f t="shared" si="58"/>
        <v>0.84946999999999995</v>
      </c>
      <c r="R1338">
        <f t="shared" si="59"/>
        <v>110.22767857142857</v>
      </c>
      <c r="S1338" t="s">
        <v>8324</v>
      </c>
      <c r="T1338" t="s">
        <v>8326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/>
      <c r="K1339">
        <v>1485957079</v>
      </c>
      <c r="L1339"/>
      <c r="M1339" t="b">
        <v>0</v>
      </c>
      <c r="N1339">
        <v>140</v>
      </c>
      <c r="O1339" t="b">
        <v>0</v>
      </c>
      <c r="P1339" t="s">
        <v>8273</v>
      </c>
      <c r="Q1339" s="5">
        <f t="shared" si="58"/>
        <v>0.49381999999999998</v>
      </c>
      <c r="R1339">
        <f t="shared" si="59"/>
        <v>7.0785714285714283</v>
      </c>
      <c r="S1339" t="s">
        <v>8324</v>
      </c>
      <c r="T1339" t="s">
        <v>8326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/>
      <c r="K1340">
        <v>1435951033</v>
      </c>
      <c r="L1340"/>
      <c r="M1340" t="b">
        <v>0</v>
      </c>
      <c r="N1340">
        <v>15</v>
      </c>
      <c r="O1340" t="b">
        <v>0</v>
      </c>
      <c r="P1340" t="s">
        <v>8273</v>
      </c>
      <c r="Q1340" s="5">
        <f t="shared" si="58"/>
        <v>3.3033333333333331E-2</v>
      </c>
      <c r="R1340">
        <f t="shared" si="59"/>
        <v>221.13333333333333</v>
      </c>
      <c r="S1340" t="s">
        <v>8324</v>
      </c>
      <c r="T1340" t="s">
        <v>8326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/>
      <c r="K1341">
        <v>1414164715</v>
      </c>
      <c r="L1341"/>
      <c r="M1341" t="b">
        <v>0</v>
      </c>
      <c r="N1341">
        <v>37</v>
      </c>
      <c r="O1341" t="b">
        <v>0</v>
      </c>
      <c r="P1341" t="s">
        <v>8273</v>
      </c>
      <c r="Q1341" s="5">
        <f t="shared" si="58"/>
        <v>6.6339999999999996E-2</v>
      </c>
      <c r="R1341">
        <f t="shared" si="59"/>
        <v>0</v>
      </c>
      <c r="S1341" t="s">
        <v>8324</v>
      </c>
      <c r="T1341" t="s">
        <v>8326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/>
      <c r="K1342">
        <v>1405520253</v>
      </c>
      <c r="L1342"/>
      <c r="M1342" t="b">
        <v>0</v>
      </c>
      <c r="N1342">
        <v>0</v>
      </c>
      <c r="O1342" t="b">
        <v>0</v>
      </c>
      <c r="P1342" t="s">
        <v>8273</v>
      </c>
      <c r="Q1342" s="5">
        <f t="shared" si="58"/>
        <v>0</v>
      </c>
      <c r="R1342" t="e">
        <f t="shared" si="59"/>
        <v>#DIV/0!</v>
      </c>
      <c r="S1342" t="s">
        <v>8324</v>
      </c>
      <c r="T1342" t="s">
        <v>8326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/>
      <c r="K1343">
        <v>1472569117</v>
      </c>
      <c r="L1343"/>
      <c r="M1343" t="b">
        <v>0</v>
      </c>
      <c r="N1343">
        <v>46</v>
      </c>
      <c r="O1343" t="b">
        <v>0</v>
      </c>
      <c r="P1343" t="s">
        <v>8273</v>
      </c>
      <c r="Q1343" s="5">
        <f t="shared" si="58"/>
        <v>0.7036</v>
      </c>
      <c r="R1343">
        <f t="shared" si="59"/>
        <v>2.1739130434782608</v>
      </c>
      <c r="S1343" t="s">
        <v>8324</v>
      </c>
      <c r="T1343" t="s">
        <v>8326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/>
      <c r="K1344">
        <v>1434569739</v>
      </c>
      <c r="L1344"/>
      <c r="M1344" t="b">
        <v>0</v>
      </c>
      <c r="N1344">
        <v>1</v>
      </c>
      <c r="O1344" t="b">
        <v>0</v>
      </c>
      <c r="P1344" t="s">
        <v>8273</v>
      </c>
      <c r="Q1344" s="5">
        <f t="shared" si="58"/>
        <v>2E-3</v>
      </c>
      <c r="R1344">
        <f t="shared" si="59"/>
        <v>51149</v>
      </c>
      <c r="S1344" t="s">
        <v>8324</v>
      </c>
      <c r="T1344" t="s">
        <v>8326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/>
      <c r="K1345">
        <v>1466512683</v>
      </c>
      <c r="L1345"/>
      <c r="M1345" t="b">
        <v>0</v>
      </c>
      <c r="N1345">
        <v>323</v>
      </c>
      <c r="O1345" t="b">
        <v>0</v>
      </c>
      <c r="P1345" t="s">
        <v>8273</v>
      </c>
      <c r="Q1345" s="5">
        <f t="shared" si="58"/>
        <v>1.02298</v>
      </c>
      <c r="R1345">
        <f t="shared" si="59"/>
        <v>17.541795665634673</v>
      </c>
      <c r="S1345" t="s">
        <v>8324</v>
      </c>
      <c r="T1345" t="s">
        <v>8326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/>
      <c r="K1346">
        <v>1464807439</v>
      </c>
      <c r="L1346"/>
      <c r="M1346" t="b">
        <v>0</v>
      </c>
      <c r="N1346">
        <v>139</v>
      </c>
      <c r="O1346" t="b">
        <v>1</v>
      </c>
      <c r="P1346" t="s">
        <v>8274</v>
      </c>
      <c r="Q1346" s="5">
        <f t="shared" si="58"/>
        <v>3.7773333333333334</v>
      </c>
      <c r="R1346">
        <f t="shared" si="59"/>
        <v>2.6978417266187051</v>
      </c>
      <c r="S1346" t="s">
        <v>8327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/>
      <c r="K1347">
        <v>1402342359</v>
      </c>
      <c r="L1347"/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60">E1347/D1347</f>
        <v>1.25</v>
      </c>
      <c r="R1347">
        <f t="shared" ref="R1347:R1410" si="61">E1348/N1347</f>
        <v>1031.2857142857142</v>
      </c>
      <c r="S1347" t="s">
        <v>8327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/>
      <c r="K1348">
        <v>1369705751</v>
      </c>
      <c r="L1348"/>
      <c r="M1348" t="b">
        <v>0</v>
      </c>
      <c r="N1348">
        <v>149</v>
      </c>
      <c r="O1348" t="b">
        <v>1</v>
      </c>
      <c r="P1348" t="s">
        <v>8274</v>
      </c>
      <c r="Q1348" s="5">
        <f t="shared" si="60"/>
        <v>1.473265306122449</v>
      </c>
      <c r="R1348">
        <f t="shared" si="61"/>
        <v>17.14765100671141</v>
      </c>
      <c r="S1348" t="s">
        <v>8327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/>
      <c r="K1349">
        <v>1423149525</v>
      </c>
      <c r="L1349"/>
      <c r="M1349" t="b">
        <v>0</v>
      </c>
      <c r="N1349">
        <v>31</v>
      </c>
      <c r="O1349" t="b">
        <v>1</v>
      </c>
      <c r="P1349" t="s">
        <v>8274</v>
      </c>
      <c r="Q1349" s="5">
        <f t="shared" si="60"/>
        <v>1.022</v>
      </c>
      <c r="R1349">
        <f t="shared" si="61"/>
        <v>193.06451612903226</v>
      </c>
      <c r="S1349" t="s">
        <v>8327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/>
      <c r="K1350">
        <v>1416485333</v>
      </c>
      <c r="L1350"/>
      <c r="M1350" t="b">
        <v>0</v>
      </c>
      <c r="N1350">
        <v>26</v>
      </c>
      <c r="O1350" t="b">
        <v>1</v>
      </c>
      <c r="P1350" t="s">
        <v>8274</v>
      </c>
      <c r="Q1350" s="5">
        <f t="shared" si="60"/>
        <v>1.018723404255319</v>
      </c>
      <c r="R1350">
        <f t="shared" si="61"/>
        <v>392.69230769230768</v>
      </c>
      <c r="S1350" t="s">
        <v>8327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/>
      <c r="K1351">
        <v>1447055935</v>
      </c>
      <c r="L1351"/>
      <c r="M1351" t="b">
        <v>0</v>
      </c>
      <c r="N1351">
        <v>172</v>
      </c>
      <c r="O1351" t="b">
        <v>1</v>
      </c>
      <c r="P1351" t="s">
        <v>8274</v>
      </c>
      <c r="Q1351" s="5">
        <f t="shared" si="60"/>
        <v>2.0419999999999998</v>
      </c>
      <c r="R1351">
        <f t="shared" si="61"/>
        <v>30.247093023255815</v>
      </c>
      <c r="S1351" t="s">
        <v>8327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/>
      <c r="K1352">
        <v>1448497134</v>
      </c>
      <c r="L1352"/>
      <c r="M1352" t="b">
        <v>0</v>
      </c>
      <c r="N1352">
        <v>78</v>
      </c>
      <c r="O1352" t="b">
        <v>1</v>
      </c>
      <c r="P1352" t="s">
        <v>8274</v>
      </c>
      <c r="Q1352" s="5">
        <f t="shared" si="60"/>
        <v>1.0405</v>
      </c>
      <c r="R1352">
        <f t="shared" si="61"/>
        <v>259.65384615384613</v>
      </c>
      <c r="S1352" t="s">
        <v>8327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/>
      <c r="K1353">
        <v>1452707144</v>
      </c>
      <c r="L1353"/>
      <c r="M1353" t="b">
        <v>0</v>
      </c>
      <c r="N1353">
        <v>120</v>
      </c>
      <c r="O1353" t="b">
        <v>1</v>
      </c>
      <c r="P1353" t="s">
        <v>8274</v>
      </c>
      <c r="Q1353" s="5">
        <f t="shared" si="60"/>
        <v>1.0126500000000001</v>
      </c>
      <c r="R1353">
        <f t="shared" si="61"/>
        <v>113.45</v>
      </c>
      <c r="S1353" t="s">
        <v>8327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/>
      <c r="K1354">
        <v>1436968366</v>
      </c>
      <c r="L1354"/>
      <c r="M1354" t="b">
        <v>0</v>
      </c>
      <c r="N1354">
        <v>227</v>
      </c>
      <c r="O1354" t="b">
        <v>1</v>
      </c>
      <c r="P1354" t="s">
        <v>8274</v>
      </c>
      <c r="Q1354" s="5">
        <f t="shared" si="60"/>
        <v>1.3613999999999999</v>
      </c>
      <c r="R1354">
        <f t="shared" si="61"/>
        <v>5.8854625550660797</v>
      </c>
      <c r="S1354" t="s">
        <v>8327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/>
      <c r="K1355">
        <v>1359946188</v>
      </c>
      <c r="L1355"/>
      <c r="M1355" t="b">
        <v>0</v>
      </c>
      <c r="N1355">
        <v>42</v>
      </c>
      <c r="O1355" t="b">
        <v>1</v>
      </c>
      <c r="P1355" t="s">
        <v>8274</v>
      </c>
      <c r="Q1355" s="5">
        <f t="shared" si="60"/>
        <v>1.3360000000000001</v>
      </c>
      <c r="R1355">
        <f t="shared" si="61"/>
        <v>37.214285714285715</v>
      </c>
      <c r="S1355" t="s">
        <v>8327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/>
      <c r="K1356">
        <v>1463080979</v>
      </c>
      <c r="L1356"/>
      <c r="M1356" t="b">
        <v>0</v>
      </c>
      <c r="N1356">
        <v>64</v>
      </c>
      <c r="O1356" t="b">
        <v>1</v>
      </c>
      <c r="P1356" t="s">
        <v>8274</v>
      </c>
      <c r="Q1356" s="5">
        <f t="shared" si="60"/>
        <v>1.3025</v>
      </c>
      <c r="R1356">
        <f t="shared" si="61"/>
        <v>47.921875</v>
      </c>
      <c r="S1356" t="s">
        <v>8327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/>
      <c r="K1357">
        <v>1351663605</v>
      </c>
      <c r="L1357"/>
      <c r="M1357" t="b">
        <v>0</v>
      </c>
      <c r="N1357">
        <v>121</v>
      </c>
      <c r="O1357" t="b">
        <v>1</v>
      </c>
      <c r="P1357" t="s">
        <v>8274</v>
      </c>
      <c r="Q1357" s="5">
        <f t="shared" si="60"/>
        <v>1.2267999999999999</v>
      </c>
      <c r="R1357">
        <f t="shared" si="61"/>
        <v>51.368264462809918</v>
      </c>
      <c r="S1357" t="s">
        <v>8327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/>
      <c r="K1358">
        <v>1370393760</v>
      </c>
      <c r="L1358"/>
      <c r="M1358" t="b">
        <v>0</v>
      </c>
      <c r="N1358">
        <v>87</v>
      </c>
      <c r="O1358" t="b">
        <v>1</v>
      </c>
      <c r="P1358" t="s">
        <v>8274</v>
      </c>
      <c r="Q1358" s="5">
        <f t="shared" si="60"/>
        <v>1.8281058823529412</v>
      </c>
      <c r="R1358">
        <f t="shared" si="61"/>
        <v>28.804597701149426</v>
      </c>
      <c r="S1358" t="s">
        <v>8327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/>
      <c r="K1359">
        <v>1359587137</v>
      </c>
      <c r="L1359"/>
      <c r="M1359" t="b">
        <v>0</v>
      </c>
      <c r="N1359">
        <v>65</v>
      </c>
      <c r="O1359" t="b">
        <v>1</v>
      </c>
      <c r="P1359" t="s">
        <v>8274</v>
      </c>
      <c r="Q1359" s="5">
        <f t="shared" si="60"/>
        <v>1.2529999999999999</v>
      </c>
      <c r="R1359">
        <f t="shared" si="61"/>
        <v>51.53846153846154</v>
      </c>
      <c r="S1359" t="s">
        <v>8327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/>
      <c r="K1360">
        <v>1306417323</v>
      </c>
      <c r="L1360"/>
      <c r="M1360" t="b">
        <v>0</v>
      </c>
      <c r="N1360">
        <v>49</v>
      </c>
      <c r="O1360" t="b">
        <v>1</v>
      </c>
      <c r="P1360" t="s">
        <v>8274</v>
      </c>
      <c r="Q1360" s="5">
        <f t="shared" si="60"/>
        <v>1.1166666666666667</v>
      </c>
      <c r="R1360">
        <f t="shared" si="61"/>
        <v>15.591836734693878</v>
      </c>
      <c r="S1360" t="s">
        <v>8327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/>
      <c r="K1361">
        <v>1304623990</v>
      </c>
      <c r="L1361"/>
      <c r="M1361" t="b">
        <v>0</v>
      </c>
      <c r="N1361">
        <v>19</v>
      </c>
      <c r="O1361" t="b">
        <v>1</v>
      </c>
      <c r="P1361" t="s">
        <v>8274</v>
      </c>
      <c r="Q1361" s="5">
        <f t="shared" si="60"/>
        <v>1.1575757575757575</v>
      </c>
      <c r="R1361">
        <f t="shared" si="61"/>
        <v>136.73684210526315</v>
      </c>
      <c r="S1361" t="s">
        <v>8327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/>
      <c r="K1362">
        <v>1341524220</v>
      </c>
      <c r="L1362"/>
      <c r="M1362" t="b">
        <v>0</v>
      </c>
      <c r="N1362">
        <v>81</v>
      </c>
      <c r="O1362" t="b">
        <v>1</v>
      </c>
      <c r="P1362" t="s">
        <v>8274</v>
      </c>
      <c r="Q1362" s="5">
        <f t="shared" si="60"/>
        <v>1.732</v>
      </c>
      <c r="R1362">
        <f t="shared" si="61"/>
        <v>93.320987654320987</v>
      </c>
      <c r="S1362" t="s">
        <v>8327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/>
      <c r="K1363">
        <v>1400778772</v>
      </c>
      <c r="L1363"/>
      <c r="M1363" t="b">
        <v>0</v>
      </c>
      <c r="N1363">
        <v>264</v>
      </c>
      <c r="O1363" t="b">
        <v>1</v>
      </c>
      <c r="P1363" t="s">
        <v>8274</v>
      </c>
      <c r="Q1363" s="5">
        <f t="shared" si="60"/>
        <v>1.2598333333333334</v>
      </c>
      <c r="R1363">
        <f t="shared" si="61"/>
        <v>4.1325757575757578</v>
      </c>
      <c r="S1363" t="s">
        <v>8327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/>
      <c r="K1364">
        <v>1373408731</v>
      </c>
      <c r="L1364"/>
      <c r="M1364" t="b">
        <v>0</v>
      </c>
      <c r="N1364">
        <v>25</v>
      </c>
      <c r="O1364" t="b">
        <v>1</v>
      </c>
      <c r="P1364" t="s">
        <v>8274</v>
      </c>
      <c r="Q1364" s="5">
        <f t="shared" si="60"/>
        <v>1.091</v>
      </c>
      <c r="R1364">
        <f t="shared" si="61"/>
        <v>8</v>
      </c>
      <c r="S1364" t="s">
        <v>8327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/>
      <c r="K1365">
        <v>1453925727</v>
      </c>
      <c r="L1365"/>
      <c r="M1365" t="b">
        <v>0</v>
      </c>
      <c r="N1365">
        <v>5</v>
      </c>
      <c r="O1365" t="b">
        <v>1</v>
      </c>
      <c r="P1365" t="s">
        <v>8274</v>
      </c>
      <c r="Q1365" s="5">
        <f t="shared" si="60"/>
        <v>1</v>
      </c>
      <c r="R1365">
        <f t="shared" si="61"/>
        <v>9966</v>
      </c>
      <c r="S1365" t="s">
        <v>8327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/>
      <c r="K1366">
        <v>1415464906</v>
      </c>
      <c r="L1366"/>
      <c r="M1366" t="b">
        <v>0</v>
      </c>
      <c r="N1366">
        <v>144</v>
      </c>
      <c r="O1366" t="b">
        <v>1</v>
      </c>
      <c r="P1366" t="s">
        <v>8276</v>
      </c>
      <c r="Q1366" s="5">
        <f t="shared" si="60"/>
        <v>1.1864285714285714</v>
      </c>
      <c r="R1366">
        <f t="shared" si="61"/>
        <v>52.222222222222221</v>
      </c>
      <c r="S1366" t="s">
        <v>8330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/>
      <c r="K1367">
        <v>1423935352</v>
      </c>
      <c r="L1367"/>
      <c r="M1367" t="b">
        <v>0</v>
      </c>
      <c r="N1367">
        <v>92</v>
      </c>
      <c r="O1367" t="b">
        <v>1</v>
      </c>
      <c r="P1367" t="s">
        <v>8276</v>
      </c>
      <c r="Q1367" s="5">
        <f t="shared" si="60"/>
        <v>1.0026666666666666</v>
      </c>
      <c r="R1367">
        <f t="shared" si="61"/>
        <v>103.11619565217391</v>
      </c>
      <c r="S1367" t="s">
        <v>8330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/>
      <c r="K1368">
        <v>1413158063</v>
      </c>
      <c r="L1368"/>
      <c r="M1368" t="b">
        <v>0</v>
      </c>
      <c r="N1368">
        <v>147</v>
      </c>
      <c r="O1368" t="b">
        <v>1</v>
      </c>
      <c r="P1368" t="s">
        <v>8276</v>
      </c>
      <c r="Q1368" s="5">
        <f t="shared" si="60"/>
        <v>1.2648920000000001</v>
      </c>
      <c r="R1368">
        <f t="shared" si="61"/>
        <v>38.863945578231295</v>
      </c>
      <c r="S1368" t="s">
        <v>8330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/>
      <c r="K1369">
        <v>1444867450</v>
      </c>
      <c r="L1369"/>
      <c r="M1369" t="b">
        <v>0</v>
      </c>
      <c r="N1369">
        <v>90</v>
      </c>
      <c r="O1369" t="b">
        <v>1</v>
      </c>
      <c r="P1369" t="s">
        <v>8276</v>
      </c>
      <c r="Q1369" s="5">
        <f t="shared" si="60"/>
        <v>1.1426000000000001</v>
      </c>
      <c r="R1369">
        <f t="shared" si="61"/>
        <v>61.5</v>
      </c>
      <c r="S1369" t="s">
        <v>8330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/>
      <c r="K1370">
        <v>1432269294</v>
      </c>
      <c r="L1370"/>
      <c r="M1370" t="b">
        <v>0</v>
      </c>
      <c r="N1370">
        <v>87</v>
      </c>
      <c r="O1370" t="b">
        <v>1</v>
      </c>
      <c r="P1370" t="s">
        <v>8276</v>
      </c>
      <c r="Q1370" s="5">
        <f t="shared" si="60"/>
        <v>1.107</v>
      </c>
      <c r="R1370">
        <f t="shared" si="61"/>
        <v>391.84632183908042</v>
      </c>
      <c r="S1370" t="s">
        <v>8330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/>
      <c r="K1371">
        <v>1394633746</v>
      </c>
      <c r="L1371"/>
      <c r="M1371" t="b">
        <v>0</v>
      </c>
      <c r="N1371">
        <v>406</v>
      </c>
      <c r="O1371" t="b">
        <v>1</v>
      </c>
      <c r="P1371" t="s">
        <v>8276</v>
      </c>
      <c r="Q1371" s="5">
        <f t="shared" si="60"/>
        <v>1.0534805315203954</v>
      </c>
      <c r="R1371">
        <f t="shared" si="61"/>
        <v>3.8300492610837438</v>
      </c>
      <c r="S1371" t="s">
        <v>8330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/>
      <c r="K1372">
        <v>1380585890</v>
      </c>
      <c r="L1372"/>
      <c r="M1372" t="b">
        <v>0</v>
      </c>
      <c r="N1372">
        <v>20</v>
      </c>
      <c r="O1372" t="b">
        <v>1</v>
      </c>
      <c r="P1372" t="s">
        <v>8276</v>
      </c>
      <c r="Q1372" s="5">
        <f t="shared" si="60"/>
        <v>1.0366666666666666</v>
      </c>
      <c r="R1372">
        <f t="shared" si="61"/>
        <v>374.75</v>
      </c>
      <c r="S1372" t="s">
        <v>8330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/>
      <c r="K1373">
        <v>1428430342</v>
      </c>
      <c r="L1373"/>
      <c r="M1373" t="b">
        <v>0</v>
      </c>
      <c r="N1373">
        <v>70</v>
      </c>
      <c r="O1373" t="b">
        <v>1</v>
      </c>
      <c r="P1373" t="s">
        <v>8276</v>
      </c>
      <c r="Q1373" s="5">
        <f t="shared" si="60"/>
        <v>1.0708672667523933</v>
      </c>
      <c r="R1373">
        <f t="shared" si="61"/>
        <v>8.8571428571428577</v>
      </c>
      <c r="S1373" t="s">
        <v>8330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/>
      <c r="K1374">
        <v>1339523132</v>
      </c>
      <c r="L1374"/>
      <c r="M1374" t="b">
        <v>0</v>
      </c>
      <c r="N1374">
        <v>16</v>
      </c>
      <c r="O1374" t="b">
        <v>1</v>
      </c>
      <c r="P1374" t="s">
        <v>8276</v>
      </c>
      <c r="Q1374" s="5">
        <f t="shared" si="60"/>
        <v>1.24</v>
      </c>
      <c r="R1374">
        <f t="shared" si="61"/>
        <v>656.3125</v>
      </c>
      <c r="S1374" t="s">
        <v>8330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/>
      <c r="K1375">
        <v>1480546233</v>
      </c>
      <c r="L1375"/>
      <c r="M1375" t="b">
        <v>0</v>
      </c>
      <c r="N1375">
        <v>52</v>
      </c>
      <c r="O1375" t="b">
        <v>1</v>
      </c>
      <c r="P1375" t="s">
        <v>8276</v>
      </c>
      <c r="Q1375" s="5">
        <f t="shared" si="60"/>
        <v>1.0501</v>
      </c>
      <c r="R1375">
        <f t="shared" si="61"/>
        <v>54.653846153846153</v>
      </c>
      <c r="S1375" t="s">
        <v>8330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/>
      <c r="K1376">
        <v>1456285988</v>
      </c>
      <c r="L1376"/>
      <c r="M1376" t="b">
        <v>0</v>
      </c>
      <c r="N1376">
        <v>66</v>
      </c>
      <c r="O1376" t="b">
        <v>1</v>
      </c>
      <c r="P1376" t="s">
        <v>8276</v>
      </c>
      <c r="Q1376" s="5">
        <f t="shared" si="60"/>
        <v>1.8946666666666667</v>
      </c>
      <c r="R1376">
        <f t="shared" si="61"/>
        <v>103.83333333333333</v>
      </c>
      <c r="S1376" t="s">
        <v>8330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/>
      <c r="K1377">
        <v>1481852119</v>
      </c>
      <c r="L1377"/>
      <c r="M1377" t="b">
        <v>0</v>
      </c>
      <c r="N1377">
        <v>109</v>
      </c>
      <c r="O1377" t="b">
        <v>1</v>
      </c>
      <c r="P1377" t="s">
        <v>8276</v>
      </c>
      <c r="Q1377" s="5">
        <f t="shared" si="60"/>
        <v>1.7132499999999999</v>
      </c>
      <c r="R1377">
        <f t="shared" si="61"/>
        <v>85.706422018348619</v>
      </c>
      <c r="S1377" t="s">
        <v>8330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/>
      <c r="K1378">
        <v>1478189006</v>
      </c>
      <c r="L1378"/>
      <c r="M1378" t="b">
        <v>0</v>
      </c>
      <c r="N1378">
        <v>168</v>
      </c>
      <c r="O1378" t="b">
        <v>1</v>
      </c>
      <c r="P1378" t="s">
        <v>8276</v>
      </c>
      <c r="Q1378" s="5">
        <f t="shared" si="60"/>
        <v>2.5248648648648651</v>
      </c>
      <c r="R1378">
        <f t="shared" si="61"/>
        <v>8.9880952380952372</v>
      </c>
      <c r="S1378" t="s">
        <v>8330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/>
      <c r="K1379">
        <v>1484198170</v>
      </c>
      <c r="L1379"/>
      <c r="M1379" t="b">
        <v>0</v>
      </c>
      <c r="N1379">
        <v>31</v>
      </c>
      <c r="O1379" t="b">
        <v>1</v>
      </c>
      <c r="P1379" t="s">
        <v>8276</v>
      </c>
      <c r="Q1379" s="5">
        <f t="shared" si="60"/>
        <v>1.1615384615384616</v>
      </c>
      <c r="R1379">
        <f t="shared" si="61"/>
        <v>131.19354838709677</v>
      </c>
      <c r="S1379" t="s">
        <v>8330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/>
      <c r="K1380">
        <v>1468779210</v>
      </c>
      <c r="L1380"/>
      <c r="M1380" t="b">
        <v>0</v>
      </c>
      <c r="N1380">
        <v>133</v>
      </c>
      <c r="O1380" t="b">
        <v>1</v>
      </c>
      <c r="P1380" t="s">
        <v>8276</v>
      </c>
      <c r="Q1380" s="5">
        <f t="shared" si="60"/>
        <v>2.0335000000000001</v>
      </c>
      <c r="R1380">
        <f t="shared" si="61"/>
        <v>83.909774436090231</v>
      </c>
      <c r="S1380" t="s">
        <v>8330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/>
      <c r="K1381">
        <v>1430912876</v>
      </c>
      <c r="L1381"/>
      <c r="M1381" t="b">
        <v>0</v>
      </c>
      <c r="N1381">
        <v>151</v>
      </c>
      <c r="O1381" t="b">
        <v>1</v>
      </c>
      <c r="P1381" t="s">
        <v>8276</v>
      </c>
      <c r="Q1381" s="5">
        <f t="shared" si="60"/>
        <v>1.1160000000000001</v>
      </c>
      <c r="R1381">
        <f t="shared" si="61"/>
        <v>0.70198675496688745</v>
      </c>
      <c r="S1381" t="s">
        <v>8330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/>
      <c r="K1382">
        <v>1431886706</v>
      </c>
      <c r="L1382"/>
      <c r="M1382" t="b">
        <v>0</v>
      </c>
      <c r="N1382">
        <v>5</v>
      </c>
      <c r="O1382" t="b">
        <v>1</v>
      </c>
      <c r="P1382" t="s">
        <v>8276</v>
      </c>
      <c r="Q1382" s="5">
        <f t="shared" si="60"/>
        <v>4.24</v>
      </c>
      <c r="R1382">
        <f t="shared" si="61"/>
        <v>1071</v>
      </c>
      <c r="S1382" t="s">
        <v>8330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/>
      <c r="K1383">
        <v>1480396125</v>
      </c>
      <c r="L1383"/>
      <c r="M1383" t="b">
        <v>0</v>
      </c>
      <c r="N1383">
        <v>73</v>
      </c>
      <c r="O1383" t="b">
        <v>1</v>
      </c>
      <c r="P1383" t="s">
        <v>8276</v>
      </c>
      <c r="Q1383" s="5">
        <f t="shared" si="60"/>
        <v>1.071</v>
      </c>
      <c r="R1383">
        <f t="shared" si="61"/>
        <v>114.36986301369863</v>
      </c>
      <c r="S1383" t="s">
        <v>8330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/>
      <c r="K1384">
        <v>1365275536</v>
      </c>
      <c r="L1384"/>
      <c r="M1384" t="b">
        <v>0</v>
      </c>
      <c r="N1384">
        <v>148</v>
      </c>
      <c r="O1384" t="b">
        <v>1</v>
      </c>
      <c r="P1384" t="s">
        <v>8276</v>
      </c>
      <c r="Q1384" s="5">
        <f t="shared" si="60"/>
        <v>1.043625</v>
      </c>
      <c r="R1384">
        <f t="shared" si="61"/>
        <v>31.574324324324323</v>
      </c>
      <c r="S1384" t="s">
        <v>8330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/>
      <c r="K1385">
        <v>1480729678</v>
      </c>
      <c r="L1385"/>
      <c r="M1385" t="b">
        <v>0</v>
      </c>
      <c r="N1385">
        <v>93</v>
      </c>
      <c r="O1385" t="b">
        <v>1</v>
      </c>
      <c r="P1385" t="s">
        <v>8276</v>
      </c>
      <c r="Q1385" s="5">
        <f t="shared" si="60"/>
        <v>2.124090909090909</v>
      </c>
      <c r="R1385">
        <f t="shared" si="61"/>
        <v>46.698924731182792</v>
      </c>
      <c r="S1385" t="s">
        <v>8330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/>
      <c r="K1386">
        <v>1433525922</v>
      </c>
      <c r="L1386"/>
      <c r="M1386" t="b">
        <v>0</v>
      </c>
      <c r="N1386">
        <v>63</v>
      </c>
      <c r="O1386" t="b">
        <v>1</v>
      </c>
      <c r="P1386" t="s">
        <v>8276</v>
      </c>
      <c r="Q1386" s="5">
        <f t="shared" si="60"/>
        <v>1.2408571428571429</v>
      </c>
      <c r="R1386">
        <f t="shared" si="61"/>
        <v>140.19825396825397</v>
      </c>
      <c r="S1386" t="s">
        <v>8330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/>
      <c r="K1387">
        <v>1457109121</v>
      </c>
      <c r="L1387"/>
      <c r="M1387" t="b">
        <v>0</v>
      </c>
      <c r="N1387">
        <v>134</v>
      </c>
      <c r="O1387" t="b">
        <v>1</v>
      </c>
      <c r="P1387" t="s">
        <v>8276</v>
      </c>
      <c r="Q1387" s="5">
        <f t="shared" si="60"/>
        <v>1.10406125</v>
      </c>
      <c r="R1387">
        <f t="shared" si="61"/>
        <v>6.5298507462686564</v>
      </c>
      <c r="S1387" t="s">
        <v>8330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/>
      <c r="K1388">
        <v>1435591889</v>
      </c>
      <c r="L1388"/>
      <c r="M1388" t="b">
        <v>0</v>
      </c>
      <c r="N1388">
        <v>14</v>
      </c>
      <c r="O1388" t="b">
        <v>1</v>
      </c>
      <c r="P1388" t="s">
        <v>8276</v>
      </c>
      <c r="Q1388" s="5">
        <f t="shared" si="60"/>
        <v>2.1875</v>
      </c>
      <c r="R1388">
        <f t="shared" si="61"/>
        <v>390.35714285714283</v>
      </c>
      <c r="S1388" t="s">
        <v>8330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/>
      <c r="K1389">
        <v>1430604395</v>
      </c>
      <c r="L1389"/>
      <c r="M1389" t="b">
        <v>0</v>
      </c>
      <c r="N1389">
        <v>78</v>
      </c>
      <c r="O1389" t="b">
        <v>1</v>
      </c>
      <c r="P1389" t="s">
        <v>8276</v>
      </c>
      <c r="Q1389" s="5">
        <f t="shared" si="60"/>
        <v>1.36625</v>
      </c>
      <c r="R1389">
        <f t="shared" si="61"/>
        <v>86.414999999999992</v>
      </c>
      <c r="S1389" t="s">
        <v>8330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/>
      <c r="K1390">
        <v>1474469117</v>
      </c>
      <c r="L1390"/>
      <c r="M1390" t="b">
        <v>0</v>
      </c>
      <c r="N1390">
        <v>112</v>
      </c>
      <c r="O1390" t="b">
        <v>1</v>
      </c>
      <c r="P1390" t="s">
        <v>8276</v>
      </c>
      <c r="Q1390" s="5">
        <f t="shared" si="60"/>
        <v>1.348074</v>
      </c>
      <c r="R1390">
        <f t="shared" si="61"/>
        <v>6.4910714285714288</v>
      </c>
      <c r="S1390" t="s">
        <v>8330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/>
      <c r="K1391">
        <v>1468495957</v>
      </c>
      <c r="L1391"/>
      <c r="M1391" t="b">
        <v>0</v>
      </c>
      <c r="N1391">
        <v>34</v>
      </c>
      <c r="O1391" t="b">
        <v>1</v>
      </c>
      <c r="P1391" t="s">
        <v>8276</v>
      </c>
      <c r="Q1391" s="5">
        <f t="shared" si="60"/>
        <v>1.454</v>
      </c>
      <c r="R1391">
        <f t="shared" si="61"/>
        <v>89.852941176470594</v>
      </c>
      <c r="S1391" t="s">
        <v>8330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/>
      <c r="K1392">
        <v>1427224606</v>
      </c>
      <c r="L1392"/>
      <c r="M1392" t="b">
        <v>0</v>
      </c>
      <c r="N1392">
        <v>19</v>
      </c>
      <c r="O1392" t="b">
        <v>1</v>
      </c>
      <c r="P1392" t="s">
        <v>8276</v>
      </c>
      <c r="Q1392" s="5">
        <f t="shared" si="60"/>
        <v>1.0910714285714285</v>
      </c>
      <c r="R1392">
        <f t="shared" si="61"/>
        <v>29</v>
      </c>
      <c r="S1392" t="s">
        <v>8330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/>
      <c r="K1393">
        <v>1436369818</v>
      </c>
      <c r="L1393"/>
      <c r="M1393" t="b">
        <v>0</v>
      </c>
      <c r="N1393">
        <v>13</v>
      </c>
      <c r="O1393" t="b">
        <v>1</v>
      </c>
      <c r="P1393" t="s">
        <v>8276</v>
      </c>
      <c r="Q1393" s="5">
        <f t="shared" si="60"/>
        <v>1.1020000000000001</v>
      </c>
      <c r="R1393">
        <f t="shared" si="61"/>
        <v>218.53846153846155</v>
      </c>
      <c r="S1393" t="s">
        <v>8330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/>
      <c r="K1394">
        <v>1454298186</v>
      </c>
      <c r="L1394"/>
      <c r="M1394" t="b">
        <v>0</v>
      </c>
      <c r="N1394">
        <v>104</v>
      </c>
      <c r="O1394" t="b">
        <v>1</v>
      </c>
      <c r="P1394" t="s">
        <v>8276</v>
      </c>
      <c r="Q1394" s="5">
        <f t="shared" si="60"/>
        <v>1.1364000000000001</v>
      </c>
      <c r="R1394">
        <f t="shared" si="61"/>
        <v>98.413461538461533</v>
      </c>
      <c r="S1394" t="s">
        <v>8330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/>
      <c r="K1395">
        <v>1467476523</v>
      </c>
      <c r="L1395"/>
      <c r="M1395" t="b">
        <v>0</v>
      </c>
      <c r="N1395">
        <v>52</v>
      </c>
      <c r="O1395" t="b">
        <v>1</v>
      </c>
      <c r="P1395" t="s">
        <v>8276</v>
      </c>
      <c r="Q1395" s="5">
        <f t="shared" si="60"/>
        <v>1.0235000000000001</v>
      </c>
      <c r="R1395">
        <f t="shared" si="61"/>
        <v>17.615384615384617</v>
      </c>
      <c r="S1395" t="s">
        <v>8330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/>
      <c r="K1396">
        <v>1484623726</v>
      </c>
      <c r="L1396"/>
      <c r="M1396" t="b">
        <v>0</v>
      </c>
      <c r="N1396">
        <v>17</v>
      </c>
      <c r="O1396" t="b">
        <v>1</v>
      </c>
      <c r="P1396" t="s">
        <v>8276</v>
      </c>
      <c r="Q1396" s="5">
        <f t="shared" si="60"/>
        <v>1.2213333333333334</v>
      </c>
      <c r="R1396">
        <f t="shared" si="61"/>
        <v>230.35294117647058</v>
      </c>
      <c r="S1396" t="s">
        <v>8330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/>
      <c r="K1397">
        <v>1481838481</v>
      </c>
      <c r="L1397"/>
      <c r="M1397" t="b">
        <v>0</v>
      </c>
      <c r="N1397">
        <v>82</v>
      </c>
      <c r="O1397" t="b">
        <v>1</v>
      </c>
      <c r="P1397" t="s">
        <v>8276</v>
      </c>
      <c r="Q1397" s="5">
        <f t="shared" si="60"/>
        <v>1.1188571428571428</v>
      </c>
      <c r="R1397">
        <f t="shared" si="61"/>
        <v>78.512195121951223</v>
      </c>
      <c r="S1397" t="s">
        <v>8330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/>
      <c r="K1398">
        <v>1421279882</v>
      </c>
      <c r="L1398"/>
      <c r="M1398" t="b">
        <v>0</v>
      </c>
      <c r="N1398">
        <v>73</v>
      </c>
      <c r="O1398" t="b">
        <v>1</v>
      </c>
      <c r="P1398" t="s">
        <v>8276</v>
      </c>
      <c r="Q1398" s="5">
        <f t="shared" si="60"/>
        <v>1.073</v>
      </c>
      <c r="R1398">
        <f t="shared" si="61"/>
        <v>155.95890410958904</v>
      </c>
      <c r="S1398" t="s">
        <v>8330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/>
      <c r="K1399">
        <v>1475013710</v>
      </c>
      <c r="L1399"/>
      <c r="M1399" t="b">
        <v>0</v>
      </c>
      <c r="N1399">
        <v>158</v>
      </c>
      <c r="O1399" t="b">
        <v>1</v>
      </c>
      <c r="P1399" t="s">
        <v>8276</v>
      </c>
      <c r="Q1399" s="5">
        <f t="shared" si="60"/>
        <v>1.1385000000000001</v>
      </c>
      <c r="R1399">
        <f t="shared" si="61"/>
        <v>30.544303797468356</v>
      </c>
      <c r="S1399" t="s">
        <v>8330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/>
      <c r="K1400">
        <v>1465160334</v>
      </c>
      <c r="L1400"/>
      <c r="M1400" t="b">
        <v>0</v>
      </c>
      <c r="N1400">
        <v>65</v>
      </c>
      <c r="O1400" t="b">
        <v>1</v>
      </c>
      <c r="P1400" t="s">
        <v>8276</v>
      </c>
      <c r="Q1400" s="5">
        <f t="shared" si="60"/>
        <v>1.0968181818181819</v>
      </c>
      <c r="R1400">
        <f t="shared" si="61"/>
        <v>174.66153846153847</v>
      </c>
      <c r="S1400" t="s">
        <v>8330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/>
      <c r="K1401">
        <v>1410048373</v>
      </c>
      <c r="L1401"/>
      <c r="M1401" t="b">
        <v>0</v>
      </c>
      <c r="N1401">
        <v>184</v>
      </c>
      <c r="O1401" t="b">
        <v>1</v>
      </c>
      <c r="P1401" t="s">
        <v>8276</v>
      </c>
      <c r="Q1401" s="5">
        <f t="shared" si="60"/>
        <v>1.2614444444444444</v>
      </c>
      <c r="R1401">
        <f t="shared" si="61"/>
        <v>3.1847826086956523</v>
      </c>
      <c r="S1401" t="s">
        <v>8330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/>
      <c r="K1402">
        <v>1462695073</v>
      </c>
      <c r="L1402"/>
      <c r="M1402" t="b">
        <v>0</v>
      </c>
      <c r="N1402">
        <v>34</v>
      </c>
      <c r="O1402" t="b">
        <v>1</v>
      </c>
      <c r="P1402" t="s">
        <v>8276</v>
      </c>
      <c r="Q1402" s="5">
        <f t="shared" si="60"/>
        <v>1.6742857142857144</v>
      </c>
      <c r="R1402">
        <f t="shared" si="61"/>
        <v>365.08823529411762</v>
      </c>
      <c r="S1402" t="s">
        <v>8330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/>
      <c r="K1403">
        <v>1367798074</v>
      </c>
      <c r="L1403"/>
      <c r="M1403" t="b">
        <v>0</v>
      </c>
      <c r="N1403">
        <v>240</v>
      </c>
      <c r="O1403" t="b">
        <v>1</v>
      </c>
      <c r="P1403" t="s">
        <v>8276</v>
      </c>
      <c r="Q1403" s="5">
        <f t="shared" si="60"/>
        <v>4.9652000000000003</v>
      </c>
      <c r="R1403">
        <f t="shared" si="61"/>
        <v>11.370833333333334</v>
      </c>
      <c r="S1403" t="s">
        <v>8330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/>
      <c r="K1404">
        <v>1425259011</v>
      </c>
      <c r="L1404"/>
      <c r="M1404" t="b">
        <v>0</v>
      </c>
      <c r="N1404">
        <v>113</v>
      </c>
      <c r="O1404" t="b">
        <v>1</v>
      </c>
      <c r="P1404" t="s">
        <v>8276</v>
      </c>
      <c r="Q1404" s="5">
        <f t="shared" si="60"/>
        <v>1.0915999999999999</v>
      </c>
      <c r="R1404">
        <f t="shared" si="61"/>
        <v>36.309734513274336</v>
      </c>
      <c r="S1404" t="s">
        <v>8330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/>
      <c r="K1405">
        <v>1372210235</v>
      </c>
      <c r="L1405"/>
      <c r="M1405" t="b">
        <v>0</v>
      </c>
      <c r="N1405">
        <v>66</v>
      </c>
      <c r="O1405" t="b">
        <v>1</v>
      </c>
      <c r="P1405" t="s">
        <v>8276</v>
      </c>
      <c r="Q1405" s="5">
        <f t="shared" si="60"/>
        <v>1.0257499999999999</v>
      </c>
      <c r="R1405">
        <f t="shared" si="61"/>
        <v>3.6515151515151514</v>
      </c>
      <c r="S1405" t="s">
        <v>8330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/>
      <c r="K1406">
        <v>1422447285</v>
      </c>
      <c r="L1406"/>
      <c r="M1406" t="b">
        <v>1</v>
      </c>
      <c r="N1406">
        <v>5</v>
      </c>
      <c r="O1406" t="b">
        <v>0</v>
      </c>
      <c r="P1406" t="s">
        <v>8287</v>
      </c>
      <c r="Q1406" s="5">
        <f t="shared" si="60"/>
        <v>1.6620689655172414E-2</v>
      </c>
      <c r="R1406">
        <f t="shared" si="61"/>
        <v>21</v>
      </c>
      <c r="S1406" t="s">
        <v>8327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/>
      <c r="K1407">
        <v>1414599601</v>
      </c>
      <c r="L1407"/>
      <c r="M1407" t="b">
        <v>1</v>
      </c>
      <c r="N1407">
        <v>17</v>
      </c>
      <c r="O1407" t="b">
        <v>0</v>
      </c>
      <c r="P1407" t="s">
        <v>8287</v>
      </c>
      <c r="Q1407" s="5">
        <f t="shared" si="60"/>
        <v>4.1999999999999997E-3</v>
      </c>
      <c r="R1407">
        <f t="shared" si="61"/>
        <v>0.88235294117647056</v>
      </c>
      <c r="S1407" t="s">
        <v>8327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/>
      <c r="K1408">
        <v>1445336607</v>
      </c>
      <c r="L1408"/>
      <c r="M1408" t="b">
        <v>0</v>
      </c>
      <c r="N1408">
        <v>3</v>
      </c>
      <c r="O1408" t="b">
        <v>0</v>
      </c>
      <c r="P1408" t="s">
        <v>8287</v>
      </c>
      <c r="Q1408" s="5">
        <f t="shared" si="60"/>
        <v>1.25E-3</v>
      </c>
      <c r="R1408">
        <f t="shared" si="61"/>
        <v>5</v>
      </c>
      <c r="S1408" t="s">
        <v>8327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/>
      <c r="K1409">
        <v>1405687978</v>
      </c>
      <c r="L1409"/>
      <c r="M1409" t="b">
        <v>0</v>
      </c>
      <c r="N1409">
        <v>2</v>
      </c>
      <c r="O1409" t="b">
        <v>0</v>
      </c>
      <c r="P1409" t="s">
        <v>8287</v>
      </c>
      <c r="Q1409" s="5">
        <f t="shared" si="60"/>
        <v>5.0000000000000001E-3</v>
      </c>
      <c r="R1409">
        <f t="shared" si="61"/>
        <v>36</v>
      </c>
      <c r="S1409" t="s">
        <v>8327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/>
      <c r="K1410">
        <v>1444856156</v>
      </c>
      <c r="L1410"/>
      <c r="M1410" t="b">
        <v>0</v>
      </c>
      <c r="N1410">
        <v>6</v>
      </c>
      <c r="O1410" t="b">
        <v>0</v>
      </c>
      <c r="P1410" t="s">
        <v>8287</v>
      </c>
      <c r="Q1410" s="5">
        <f t="shared" si="60"/>
        <v>7.1999999999999995E-2</v>
      </c>
      <c r="R1410">
        <f t="shared" si="61"/>
        <v>0</v>
      </c>
      <c r="S1410" t="s">
        <v>8327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/>
      <c r="K1411">
        <v>1414897935</v>
      </c>
      <c r="L1411"/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62">E1411/D1411</f>
        <v>0</v>
      </c>
      <c r="R1411" t="e">
        <f t="shared" ref="R1411:R1474" si="63">E1412/N1411</f>
        <v>#DIV/0!</v>
      </c>
      <c r="S1411" t="s">
        <v>8327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/>
      <c r="K1412">
        <v>1461051520</v>
      </c>
      <c r="L1412"/>
      <c r="M1412" t="b">
        <v>0</v>
      </c>
      <c r="N1412">
        <v>1</v>
      </c>
      <c r="O1412" t="b">
        <v>0</v>
      </c>
      <c r="P1412" t="s">
        <v>8287</v>
      </c>
      <c r="Q1412" s="5">
        <f t="shared" si="62"/>
        <v>1.6666666666666666E-4</v>
      </c>
      <c r="R1412">
        <f t="shared" si="63"/>
        <v>7</v>
      </c>
      <c r="S1412" t="s">
        <v>8327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/>
      <c r="K1413">
        <v>1420766700</v>
      </c>
      <c r="L1413"/>
      <c r="M1413" t="b">
        <v>0</v>
      </c>
      <c r="N1413">
        <v>3</v>
      </c>
      <c r="O1413" t="b">
        <v>0</v>
      </c>
      <c r="P1413" t="s">
        <v>8287</v>
      </c>
      <c r="Q1413" s="5">
        <f t="shared" si="62"/>
        <v>2.3333333333333335E-3</v>
      </c>
      <c r="R1413">
        <f t="shared" si="63"/>
        <v>106.66666666666667</v>
      </c>
      <c r="S1413" t="s">
        <v>8327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/>
      <c r="K1414">
        <v>1415064699</v>
      </c>
      <c r="L1414"/>
      <c r="M1414" t="b">
        <v>0</v>
      </c>
      <c r="N1414">
        <v>13</v>
      </c>
      <c r="O1414" t="b">
        <v>0</v>
      </c>
      <c r="P1414" t="s">
        <v>8287</v>
      </c>
      <c r="Q1414" s="5">
        <f t="shared" si="62"/>
        <v>4.5714285714285714E-2</v>
      </c>
      <c r="R1414">
        <f t="shared" si="63"/>
        <v>7.6923076923076925</v>
      </c>
      <c r="S1414" t="s">
        <v>8327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/>
      <c r="K1415">
        <v>1450780170</v>
      </c>
      <c r="L1415"/>
      <c r="M1415" t="b">
        <v>0</v>
      </c>
      <c r="N1415">
        <v>1</v>
      </c>
      <c r="O1415" t="b">
        <v>0</v>
      </c>
      <c r="P1415" t="s">
        <v>8287</v>
      </c>
      <c r="Q1415" s="5">
        <f t="shared" si="62"/>
        <v>0.05</v>
      </c>
      <c r="R1415">
        <f t="shared" si="63"/>
        <v>1</v>
      </c>
      <c r="S1415" t="s">
        <v>8327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/>
      <c r="K1416">
        <v>1480831467</v>
      </c>
      <c r="L1416"/>
      <c r="M1416" t="b">
        <v>0</v>
      </c>
      <c r="N1416">
        <v>1</v>
      </c>
      <c r="O1416" t="b">
        <v>0</v>
      </c>
      <c r="P1416" t="s">
        <v>8287</v>
      </c>
      <c r="Q1416" s="5">
        <f t="shared" si="62"/>
        <v>2E-3</v>
      </c>
      <c r="R1416">
        <f t="shared" si="63"/>
        <v>800</v>
      </c>
      <c r="S1416" t="s">
        <v>8327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/>
      <c r="K1417">
        <v>1436285591</v>
      </c>
      <c r="L1417"/>
      <c r="M1417" t="b">
        <v>0</v>
      </c>
      <c r="N1417">
        <v>9</v>
      </c>
      <c r="O1417" t="b">
        <v>0</v>
      </c>
      <c r="P1417" t="s">
        <v>8287</v>
      </c>
      <c r="Q1417" s="5">
        <f t="shared" si="62"/>
        <v>0.18181818181818182</v>
      </c>
      <c r="R1417">
        <f t="shared" si="63"/>
        <v>0</v>
      </c>
      <c r="S1417" t="s">
        <v>8327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/>
      <c r="K1418">
        <v>1445552019</v>
      </c>
      <c r="L1418"/>
      <c r="M1418" t="b">
        <v>0</v>
      </c>
      <c r="N1418">
        <v>0</v>
      </c>
      <c r="O1418" t="b">
        <v>0</v>
      </c>
      <c r="P1418" t="s">
        <v>8287</v>
      </c>
      <c r="Q1418" s="5">
        <f t="shared" si="62"/>
        <v>0</v>
      </c>
      <c r="R1418" t="e">
        <f t="shared" si="63"/>
        <v>#DIV/0!</v>
      </c>
      <c r="S1418" t="s">
        <v>8327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/>
      <c r="K1419">
        <v>1439696174</v>
      </c>
      <c r="L1419"/>
      <c r="M1419" t="b">
        <v>0</v>
      </c>
      <c r="N1419">
        <v>2</v>
      </c>
      <c r="O1419" t="b">
        <v>0</v>
      </c>
      <c r="P1419" t="s">
        <v>8287</v>
      </c>
      <c r="Q1419" s="5">
        <f t="shared" si="62"/>
        <v>1.2222222222222223E-2</v>
      </c>
      <c r="R1419">
        <f t="shared" si="63"/>
        <v>3</v>
      </c>
      <c r="S1419" t="s">
        <v>8327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/>
      <c r="K1420">
        <v>1453805834</v>
      </c>
      <c r="L1420"/>
      <c r="M1420" t="b">
        <v>0</v>
      </c>
      <c r="N1420">
        <v>1</v>
      </c>
      <c r="O1420" t="b">
        <v>0</v>
      </c>
      <c r="P1420" t="s">
        <v>8287</v>
      </c>
      <c r="Q1420" s="5">
        <f t="shared" si="62"/>
        <v>2E-3</v>
      </c>
      <c r="R1420">
        <f t="shared" si="63"/>
        <v>445</v>
      </c>
      <c r="S1420" t="s">
        <v>8327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/>
      <c r="K1421">
        <v>1473418619</v>
      </c>
      <c r="L1421"/>
      <c r="M1421" t="b">
        <v>0</v>
      </c>
      <c r="N1421">
        <v>10</v>
      </c>
      <c r="O1421" t="b">
        <v>0</v>
      </c>
      <c r="P1421" t="s">
        <v>8287</v>
      </c>
      <c r="Q1421" s="5">
        <f t="shared" si="62"/>
        <v>7.0634920634920634E-2</v>
      </c>
      <c r="R1421">
        <f t="shared" si="63"/>
        <v>0.3</v>
      </c>
      <c r="S1421" t="s">
        <v>8327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/>
      <c r="K1422">
        <v>1464969686</v>
      </c>
      <c r="L1422"/>
      <c r="M1422" t="b">
        <v>0</v>
      </c>
      <c r="N1422">
        <v>3</v>
      </c>
      <c r="O1422" t="b">
        <v>0</v>
      </c>
      <c r="P1422" t="s">
        <v>8287</v>
      </c>
      <c r="Q1422" s="5">
        <f t="shared" si="62"/>
        <v>2.7272727272727271E-2</v>
      </c>
      <c r="R1422">
        <f t="shared" si="63"/>
        <v>66.666666666666671</v>
      </c>
      <c r="S1422" t="s">
        <v>8327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/>
      <c r="K1423">
        <v>1420840709</v>
      </c>
      <c r="L1423"/>
      <c r="M1423" t="b">
        <v>0</v>
      </c>
      <c r="N1423">
        <v>2</v>
      </c>
      <c r="O1423" t="b">
        <v>0</v>
      </c>
      <c r="P1423" t="s">
        <v>8287</v>
      </c>
      <c r="Q1423" s="5">
        <f t="shared" si="62"/>
        <v>1E-3</v>
      </c>
      <c r="R1423">
        <f t="shared" si="63"/>
        <v>13</v>
      </c>
      <c r="S1423" t="s">
        <v>8327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/>
      <c r="K1424">
        <v>1471844704</v>
      </c>
      <c r="L1424"/>
      <c r="M1424" t="b">
        <v>0</v>
      </c>
      <c r="N1424">
        <v>2</v>
      </c>
      <c r="O1424" t="b">
        <v>0</v>
      </c>
      <c r="P1424" t="s">
        <v>8287</v>
      </c>
      <c r="Q1424" s="5">
        <f t="shared" si="62"/>
        <v>1.0399999999999999E-3</v>
      </c>
      <c r="R1424">
        <f t="shared" si="63"/>
        <v>50</v>
      </c>
      <c r="S1424" t="s">
        <v>8327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/>
      <c r="K1425">
        <v>1449045531</v>
      </c>
      <c r="L1425"/>
      <c r="M1425" t="b">
        <v>0</v>
      </c>
      <c r="N1425">
        <v>1</v>
      </c>
      <c r="O1425" t="b">
        <v>0</v>
      </c>
      <c r="P1425" t="s">
        <v>8287</v>
      </c>
      <c r="Q1425" s="5">
        <f t="shared" si="62"/>
        <v>3.3333333333333335E-3</v>
      </c>
      <c r="R1425">
        <f t="shared" si="63"/>
        <v>1527</v>
      </c>
      <c r="S1425" t="s">
        <v>8327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/>
      <c r="K1426">
        <v>1478106802</v>
      </c>
      <c r="L1426"/>
      <c r="M1426" t="b">
        <v>0</v>
      </c>
      <c r="N1426">
        <v>14</v>
      </c>
      <c r="O1426" t="b">
        <v>0</v>
      </c>
      <c r="P1426" t="s">
        <v>8287</v>
      </c>
      <c r="Q1426" s="5">
        <f t="shared" si="62"/>
        <v>0.2036</v>
      </c>
      <c r="R1426">
        <f t="shared" si="63"/>
        <v>0</v>
      </c>
      <c r="S1426" t="s">
        <v>8327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/>
      <c r="K1427">
        <v>1427684959</v>
      </c>
      <c r="L1427"/>
      <c r="M1427" t="b">
        <v>0</v>
      </c>
      <c r="N1427">
        <v>0</v>
      </c>
      <c r="O1427" t="b">
        <v>0</v>
      </c>
      <c r="P1427" t="s">
        <v>8287</v>
      </c>
      <c r="Q1427" s="5">
        <f t="shared" si="62"/>
        <v>0</v>
      </c>
      <c r="R1427" t="e">
        <f t="shared" si="63"/>
        <v>#DIV/0!</v>
      </c>
      <c r="S1427" t="s">
        <v>8327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/>
      <c r="K1428">
        <v>1435224120</v>
      </c>
      <c r="L1428"/>
      <c r="M1428" t="b">
        <v>0</v>
      </c>
      <c r="N1428">
        <v>0</v>
      </c>
      <c r="O1428" t="b">
        <v>0</v>
      </c>
      <c r="P1428" t="s">
        <v>8287</v>
      </c>
      <c r="Q1428" s="5">
        <f t="shared" si="62"/>
        <v>0</v>
      </c>
      <c r="R1428" t="e">
        <f t="shared" si="63"/>
        <v>#DIV/0!</v>
      </c>
      <c r="S1428" t="s">
        <v>8327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/>
      <c r="K1429">
        <v>1471638385</v>
      </c>
      <c r="L1429"/>
      <c r="M1429" t="b">
        <v>0</v>
      </c>
      <c r="N1429">
        <v>4</v>
      </c>
      <c r="O1429" t="b">
        <v>0</v>
      </c>
      <c r="P1429" t="s">
        <v>8287</v>
      </c>
      <c r="Q1429" s="5">
        <f t="shared" si="62"/>
        <v>8.3799999999999999E-2</v>
      </c>
      <c r="R1429">
        <f t="shared" si="63"/>
        <v>11.25</v>
      </c>
      <c r="S1429" t="s">
        <v>8327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/>
      <c r="K1430">
        <v>1456996017</v>
      </c>
      <c r="L1430"/>
      <c r="M1430" t="b">
        <v>0</v>
      </c>
      <c r="N1430">
        <v>3</v>
      </c>
      <c r="O1430" t="b">
        <v>0</v>
      </c>
      <c r="P1430" t="s">
        <v>8287</v>
      </c>
      <c r="Q1430" s="5">
        <f t="shared" si="62"/>
        <v>4.4999999999999998E-2</v>
      </c>
      <c r="R1430">
        <f t="shared" si="63"/>
        <v>0</v>
      </c>
      <c r="S1430" t="s">
        <v>8327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/>
      <c r="K1431">
        <v>1426037242</v>
      </c>
      <c r="L1431"/>
      <c r="M1431" t="b">
        <v>0</v>
      </c>
      <c r="N1431">
        <v>0</v>
      </c>
      <c r="O1431" t="b">
        <v>0</v>
      </c>
      <c r="P1431" t="s">
        <v>8287</v>
      </c>
      <c r="Q1431" s="5">
        <f t="shared" si="62"/>
        <v>0</v>
      </c>
      <c r="R1431" t="e">
        <f t="shared" si="63"/>
        <v>#DIV/0!</v>
      </c>
      <c r="S1431" t="s">
        <v>8327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/>
      <c r="K1432">
        <v>1416339088</v>
      </c>
      <c r="L1432"/>
      <c r="M1432" t="b">
        <v>0</v>
      </c>
      <c r="N1432">
        <v>5</v>
      </c>
      <c r="O1432" t="b">
        <v>0</v>
      </c>
      <c r="P1432" t="s">
        <v>8287</v>
      </c>
      <c r="Q1432" s="5">
        <f t="shared" si="62"/>
        <v>8.0600000000000005E-2</v>
      </c>
      <c r="R1432">
        <f t="shared" si="63"/>
        <v>1086.2</v>
      </c>
      <c r="S1432" t="s">
        <v>8327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/>
      <c r="K1433">
        <v>1445922216</v>
      </c>
      <c r="L1433"/>
      <c r="M1433" t="b">
        <v>0</v>
      </c>
      <c r="N1433">
        <v>47</v>
      </c>
      <c r="O1433" t="b">
        <v>0</v>
      </c>
      <c r="P1433" t="s">
        <v>8287</v>
      </c>
      <c r="Q1433" s="5">
        <f t="shared" si="62"/>
        <v>0.31947058823529412</v>
      </c>
      <c r="R1433">
        <f t="shared" si="63"/>
        <v>0</v>
      </c>
      <c r="S1433" t="s">
        <v>8327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/>
      <c r="K1434">
        <v>1434825828</v>
      </c>
      <c r="L1434"/>
      <c r="M1434" t="b">
        <v>0</v>
      </c>
      <c r="N1434">
        <v>0</v>
      </c>
      <c r="O1434" t="b">
        <v>0</v>
      </c>
      <c r="P1434" t="s">
        <v>8287</v>
      </c>
      <c r="Q1434" s="5">
        <f t="shared" si="62"/>
        <v>0</v>
      </c>
      <c r="R1434" t="e">
        <f t="shared" si="63"/>
        <v>#DIV/0!</v>
      </c>
      <c r="S1434" t="s">
        <v>8327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/>
      <c r="K1435">
        <v>1477839675</v>
      </c>
      <c r="L1435"/>
      <c r="M1435" t="b">
        <v>0</v>
      </c>
      <c r="N1435">
        <v>10</v>
      </c>
      <c r="O1435" t="b">
        <v>0</v>
      </c>
      <c r="P1435" t="s">
        <v>8287</v>
      </c>
      <c r="Q1435" s="5">
        <f t="shared" si="62"/>
        <v>6.7083333333333328E-2</v>
      </c>
      <c r="R1435">
        <f t="shared" si="63"/>
        <v>819</v>
      </c>
      <c r="S1435" t="s">
        <v>8327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/>
      <c r="K1436">
        <v>1431973478</v>
      </c>
      <c r="L1436"/>
      <c r="M1436" t="b">
        <v>0</v>
      </c>
      <c r="N1436">
        <v>11</v>
      </c>
      <c r="O1436" t="b">
        <v>0</v>
      </c>
      <c r="P1436" t="s">
        <v>8287</v>
      </c>
      <c r="Q1436" s="5">
        <f t="shared" si="62"/>
        <v>9.987804878048781E-2</v>
      </c>
      <c r="R1436">
        <f t="shared" si="63"/>
        <v>1.3636363636363635</v>
      </c>
      <c r="S1436" t="s">
        <v>8327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/>
      <c r="K1437">
        <v>1441997020</v>
      </c>
      <c r="L1437"/>
      <c r="M1437" t="b">
        <v>0</v>
      </c>
      <c r="N1437">
        <v>2</v>
      </c>
      <c r="O1437" t="b">
        <v>0</v>
      </c>
      <c r="P1437" t="s">
        <v>8287</v>
      </c>
      <c r="Q1437" s="5">
        <f t="shared" si="62"/>
        <v>1E-3</v>
      </c>
      <c r="R1437">
        <f t="shared" si="63"/>
        <v>38.5</v>
      </c>
      <c r="S1437" t="s">
        <v>8327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/>
      <c r="K1438">
        <v>1453451057</v>
      </c>
      <c r="L1438"/>
      <c r="M1438" t="b">
        <v>0</v>
      </c>
      <c r="N1438">
        <v>2</v>
      </c>
      <c r="O1438" t="b">
        <v>0</v>
      </c>
      <c r="P1438" t="s">
        <v>8287</v>
      </c>
      <c r="Q1438" s="5">
        <f t="shared" si="62"/>
        <v>7.7000000000000002E-3</v>
      </c>
      <c r="R1438">
        <f t="shared" si="63"/>
        <v>403.5</v>
      </c>
      <c r="S1438" t="s">
        <v>8327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/>
      <c r="K1439">
        <v>1402058739</v>
      </c>
      <c r="L1439"/>
      <c r="M1439" t="b">
        <v>0</v>
      </c>
      <c r="N1439">
        <v>22</v>
      </c>
      <c r="O1439" t="b">
        <v>0</v>
      </c>
      <c r="P1439" t="s">
        <v>8287</v>
      </c>
      <c r="Q1439" s="5">
        <f t="shared" si="62"/>
        <v>0.26900000000000002</v>
      </c>
      <c r="R1439">
        <f t="shared" si="63"/>
        <v>27.272727272727273</v>
      </c>
      <c r="S1439" t="s">
        <v>8327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/>
      <c r="K1440">
        <v>1459198499</v>
      </c>
      <c r="L1440"/>
      <c r="M1440" t="b">
        <v>0</v>
      </c>
      <c r="N1440">
        <v>8</v>
      </c>
      <c r="O1440" t="b">
        <v>0</v>
      </c>
      <c r="P1440" t="s">
        <v>8287</v>
      </c>
      <c r="Q1440" s="5">
        <f t="shared" si="62"/>
        <v>0.03</v>
      </c>
      <c r="R1440">
        <f t="shared" si="63"/>
        <v>22.5</v>
      </c>
      <c r="S1440" t="s">
        <v>8327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/>
      <c r="K1441">
        <v>1423166101</v>
      </c>
      <c r="L1441"/>
      <c r="M1441" t="b">
        <v>0</v>
      </c>
      <c r="N1441">
        <v>6</v>
      </c>
      <c r="O1441" t="b">
        <v>0</v>
      </c>
      <c r="P1441" t="s">
        <v>8287</v>
      </c>
      <c r="Q1441" s="5">
        <f t="shared" si="62"/>
        <v>6.6055045871559637E-2</v>
      </c>
      <c r="R1441">
        <f t="shared" si="63"/>
        <v>0.16666666666666666</v>
      </c>
      <c r="S1441" t="s">
        <v>8327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/>
      <c r="K1442">
        <v>1461693463</v>
      </c>
      <c r="L1442"/>
      <c r="M1442" t="b">
        <v>0</v>
      </c>
      <c r="N1442">
        <v>1</v>
      </c>
      <c r="O1442" t="b">
        <v>0</v>
      </c>
      <c r="P1442" t="s">
        <v>8287</v>
      </c>
      <c r="Q1442" s="5">
        <f t="shared" si="62"/>
        <v>7.6923076923076926E-5</v>
      </c>
      <c r="R1442">
        <f t="shared" si="63"/>
        <v>2020</v>
      </c>
      <c r="S1442" t="s">
        <v>8327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/>
      <c r="K1443">
        <v>1436811769</v>
      </c>
      <c r="L1443"/>
      <c r="M1443" t="b">
        <v>0</v>
      </c>
      <c r="N1443">
        <v>3</v>
      </c>
      <c r="O1443" t="b">
        <v>0</v>
      </c>
      <c r="P1443" t="s">
        <v>8287</v>
      </c>
      <c r="Q1443" s="5">
        <f t="shared" si="62"/>
        <v>1.1222222222222222E-2</v>
      </c>
      <c r="R1443">
        <f t="shared" si="63"/>
        <v>0</v>
      </c>
      <c r="S1443" t="s">
        <v>8327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/>
      <c r="K1444">
        <v>1461598158</v>
      </c>
      <c r="L1444"/>
      <c r="M1444" t="b">
        <v>0</v>
      </c>
      <c r="N1444">
        <v>0</v>
      </c>
      <c r="O1444" t="b">
        <v>0</v>
      </c>
      <c r="P1444" t="s">
        <v>8287</v>
      </c>
      <c r="Q1444" s="5">
        <f t="shared" si="62"/>
        <v>0</v>
      </c>
      <c r="R1444" t="e">
        <f t="shared" si="63"/>
        <v>#DIV/0!</v>
      </c>
      <c r="S1444" t="s">
        <v>8327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/>
      <c r="K1445">
        <v>1480803209</v>
      </c>
      <c r="L1445"/>
      <c r="M1445" t="b">
        <v>0</v>
      </c>
      <c r="N1445">
        <v>0</v>
      </c>
      <c r="O1445" t="b">
        <v>0</v>
      </c>
      <c r="P1445" t="s">
        <v>8287</v>
      </c>
      <c r="Q1445" s="5">
        <f t="shared" si="62"/>
        <v>0</v>
      </c>
      <c r="R1445" t="e">
        <f t="shared" si="63"/>
        <v>#DIV/0!</v>
      </c>
      <c r="S1445" t="s">
        <v>8327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/>
      <c r="K1446">
        <v>1436907462</v>
      </c>
      <c r="L1446"/>
      <c r="M1446" t="b">
        <v>0</v>
      </c>
      <c r="N1446">
        <v>0</v>
      </c>
      <c r="O1446" t="b">
        <v>0</v>
      </c>
      <c r="P1446" t="s">
        <v>8287</v>
      </c>
      <c r="Q1446" s="5">
        <f t="shared" si="62"/>
        <v>0</v>
      </c>
      <c r="R1446" t="e">
        <f t="shared" si="63"/>
        <v>#DIV/0!</v>
      </c>
      <c r="S1446" t="s">
        <v>8327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/>
      <c r="K1447">
        <v>1431694855</v>
      </c>
      <c r="L1447"/>
      <c r="M1447" t="b">
        <v>0</v>
      </c>
      <c r="N1447">
        <v>0</v>
      </c>
      <c r="O1447" t="b">
        <v>0</v>
      </c>
      <c r="P1447" t="s">
        <v>8287</v>
      </c>
      <c r="Q1447" s="5">
        <f t="shared" si="62"/>
        <v>0</v>
      </c>
      <c r="R1447" t="e">
        <f t="shared" si="63"/>
        <v>#DIV/0!</v>
      </c>
      <c r="S1447" t="s">
        <v>8327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/>
      <c r="K1448">
        <v>1459507478</v>
      </c>
      <c r="L1448"/>
      <c r="M1448" t="b">
        <v>0</v>
      </c>
      <c r="N1448">
        <v>0</v>
      </c>
      <c r="O1448" t="b">
        <v>0</v>
      </c>
      <c r="P1448" t="s">
        <v>8287</v>
      </c>
      <c r="Q1448" s="5">
        <f t="shared" si="62"/>
        <v>0</v>
      </c>
      <c r="R1448" t="e">
        <f t="shared" si="63"/>
        <v>#DIV/0!</v>
      </c>
      <c r="S1448" t="s">
        <v>8327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/>
      <c r="K1449">
        <v>1465407134</v>
      </c>
      <c r="L1449"/>
      <c r="M1449" t="b">
        <v>0</v>
      </c>
      <c r="N1449">
        <v>3</v>
      </c>
      <c r="O1449" t="b">
        <v>0</v>
      </c>
      <c r="P1449" t="s">
        <v>8287</v>
      </c>
      <c r="Q1449" s="5">
        <f t="shared" si="62"/>
        <v>1.4999999999999999E-4</v>
      </c>
      <c r="R1449">
        <f t="shared" si="63"/>
        <v>0</v>
      </c>
      <c r="S1449" t="s">
        <v>8327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/>
      <c r="K1450">
        <v>1429655318</v>
      </c>
      <c r="L1450"/>
      <c r="M1450" t="b">
        <v>0</v>
      </c>
      <c r="N1450">
        <v>0</v>
      </c>
      <c r="O1450" t="b">
        <v>0</v>
      </c>
      <c r="P1450" t="s">
        <v>8287</v>
      </c>
      <c r="Q1450" s="5">
        <f t="shared" si="62"/>
        <v>0</v>
      </c>
      <c r="R1450" t="e">
        <f t="shared" si="63"/>
        <v>#DIV/0!</v>
      </c>
      <c r="S1450" t="s">
        <v>8327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/>
      <c r="K1451">
        <v>1427138905</v>
      </c>
      <c r="L1451"/>
      <c r="M1451" t="b">
        <v>0</v>
      </c>
      <c r="N1451">
        <v>0</v>
      </c>
      <c r="O1451" t="b">
        <v>0</v>
      </c>
      <c r="P1451" t="s">
        <v>8287</v>
      </c>
      <c r="Q1451" s="5">
        <f t="shared" si="62"/>
        <v>0</v>
      </c>
      <c r="R1451" t="e">
        <f t="shared" si="63"/>
        <v>#DIV/0!</v>
      </c>
      <c r="S1451" t="s">
        <v>8327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/>
      <c r="K1452">
        <v>1453349197</v>
      </c>
      <c r="L1452"/>
      <c r="M1452" t="b">
        <v>0</v>
      </c>
      <c r="N1452">
        <v>1</v>
      </c>
      <c r="O1452" t="b">
        <v>0</v>
      </c>
      <c r="P1452" t="s">
        <v>8287</v>
      </c>
      <c r="Q1452" s="5">
        <f t="shared" si="62"/>
        <v>1.0000000000000001E-5</v>
      </c>
      <c r="R1452">
        <f t="shared" si="63"/>
        <v>2</v>
      </c>
      <c r="S1452" t="s">
        <v>8327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/>
      <c r="K1453">
        <v>1413759659</v>
      </c>
      <c r="L1453"/>
      <c r="M1453" t="b">
        <v>0</v>
      </c>
      <c r="N1453">
        <v>2</v>
      </c>
      <c r="O1453" t="b">
        <v>0</v>
      </c>
      <c r="P1453" t="s">
        <v>8287</v>
      </c>
      <c r="Q1453" s="5">
        <f t="shared" si="62"/>
        <v>1.0554089709762533E-4</v>
      </c>
      <c r="R1453">
        <f t="shared" si="63"/>
        <v>0</v>
      </c>
      <c r="S1453" t="s">
        <v>8327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/>
      <c r="K1454">
        <v>1403974363</v>
      </c>
      <c r="L1454"/>
      <c r="M1454" t="b">
        <v>0</v>
      </c>
      <c r="N1454">
        <v>0</v>
      </c>
      <c r="O1454" t="b">
        <v>0</v>
      </c>
      <c r="P1454" t="s">
        <v>8287</v>
      </c>
      <c r="Q1454" s="5">
        <f t="shared" si="62"/>
        <v>0</v>
      </c>
      <c r="R1454" t="e">
        <f t="shared" si="63"/>
        <v>#DIV/0!</v>
      </c>
      <c r="S1454" t="s">
        <v>8327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/>
      <c r="K1455">
        <v>1488386547</v>
      </c>
      <c r="L1455"/>
      <c r="M1455" t="b">
        <v>0</v>
      </c>
      <c r="N1455">
        <v>0</v>
      </c>
      <c r="O1455" t="b">
        <v>0</v>
      </c>
      <c r="P1455" t="s">
        <v>8287</v>
      </c>
      <c r="Q1455" s="5">
        <f t="shared" si="62"/>
        <v>0</v>
      </c>
      <c r="R1455" t="e">
        <f t="shared" si="63"/>
        <v>#DIV/0!</v>
      </c>
      <c r="S1455" t="s">
        <v>8327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/>
      <c r="K1456">
        <v>1459716480</v>
      </c>
      <c r="L1456"/>
      <c r="M1456" t="b">
        <v>0</v>
      </c>
      <c r="N1456">
        <v>1</v>
      </c>
      <c r="O1456" t="b">
        <v>0</v>
      </c>
      <c r="P1456" t="s">
        <v>8287</v>
      </c>
      <c r="Q1456" s="5">
        <f t="shared" si="62"/>
        <v>8.5714285714285719E-3</v>
      </c>
      <c r="R1456">
        <f t="shared" si="63"/>
        <v>1575</v>
      </c>
      <c r="S1456" t="s">
        <v>8327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/>
      <c r="K1457">
        <v>1405181320</v>
      </c>
      <c r="L1457"/>
      <c r="M1457" t="b">
        <v>0</v>
      </c>
      <c r="N1457">
        <v>7</v>
      </c>
      <c r="O1457" t="b">
        <v>0</v>
      </c>
      <c r="P1457" t="s">
        <v>8287</v>
      </c>
      <c r="Q1457" s="5">
        <f t="shared" si="62"/>
        <v>0.105</v>
      </c>
      <c r="R1457">
        <f t="shared" si="63"/>
        <v>20.714285714285715</v>
      </c>
      <c r="S1457" t="s">
        <v>8327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/>
      <c r="K1458">
        <v>1480867365</v>
      </c>
      <c r="L1458"/>
      <c r="M1458" t="b">
        <v>0</v>
      </c>
      <c r="N1458">
        <v>3</v>
      </c>
      <c r="O1458" t="b">
        <v>0</v>
      </c>
      <c r="P1458" t="s">
        <v>8287</v>
      </c>
      <c r="Q1458" s="5">
        <f t="shared" si="62"/>
        <v>2.9000000000000001E-2</v>
      </c>
      <c r="R1458">
        <f t="shared" si="63"/>
        <v>0</v>
      </c>
      <c r="S1458" t="s">
        <v>8327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/>
      <c r="K1459">
        <v>1444685444</v>
      </c>
      <c r="L1459"/>
      <c r="M1459" t="b">
        <v>0</v>
      </c>
      <c r="N1459">
        <v>0</v>
      </c>
      <c r="O1459" t="b">
        <v>0</v>
      </c>
      <c r="P1459" t="s">
        <v>8287</v>
      </c>
      <c r="Q1459" s="5">
        <f t="shared" si="62"/>
        <v>0</v>
      </c>
      <c r="R1459" t="e">
        <f t="shared" si="63"/>
        <v>#DIV/0!</v>
      </c>
      <c r="S1459" t="s">
        <v>8327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/>
      <c r="K1460">
        <v>1405097760</v>
      </c>
      <c r="L1460"/>
      <c r="M1460" t="b">
        <v>0</v>
      </c>
      <c r="N1460">
        <v>0</v>
      </c>
      <c r="O1460" t="b">
        <v>0</v>
      </c>
      <c r="P1460" t="s">
        <v>8287</v>
      </c>
      <c r="Q1460" s="5">
        <f t="shared" si="62"/>
        <v>0</v>
      </c>
      <c r="R1460" t="e">
        <f t="shared" si="63"/>
        <v>#DIV/0!</v>
      </c>
      <c r="S1460" t="s">
        <v>8327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/>
      <c r="K1461">
        <v>1446612896</v>
      </c>
      <c r="L1461"/>
      <c r="M1461" t="b">
        <v>0</v>
      </c>
      <c r="N1461">
        <v>0</v>
      </c>
      <c r="O1461" t="b">
        <v>0</v>
      </c>
      <c r="P1461" t="s">
        <v>8287</v>
      </c>
      <c r="Q1461" s="5">
        <f t="shared" si="62"/>
        <v>0</v>
      </c>
      <c r="R1461" t="e">
        <f t="shared" si="63"/>
        <v>#DIV/0!</v>
      </c>
      <c r="S1461" t="s">
        <v>8327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/>
      <c r="K1462">
        <v>1412371898</v>
      </c>
      <c r="L1462"/>
      <c r="M1462" t="b">
        <v>0</v>
      </c>
      <c r="N1462">
        <v>0</v>
      </c>
      <c r="O1462" t="b">
        <v>0</v>
      </c>
      <c r="P1462" t="s">
        <v>8287</v>
      </c>
      <c r="Q1462" s="5">
        <f t="shared" si="62"/>
        <v>0</v>
      </c>
      <c r="R1462" t="e">
        <f t="shared" si="63"/>
        <v>#DIV/0!</v>
      </c>
      <c r="S1462" t="s">
        <v>8327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/>
      <c r="K1463">
        <v>1410967754</v>
      </c>
      <c r="L1463"/>
      <c r="M1463" t="b">
        <v>1</v>
      </c>
      <c r="N1463">
        <v>340</v>
      </c>
      <c r="O1463" t="b">
        <v>1</v>
      </c>
      <c r="P1463" t="s">
        <v>8288</v>
      </c>
      <c r="Q1463" s="5">
        <f t="shared" si="62"/>
        <v>1.012446</v>
      </c>
      <c r="R1463">
        <f t="shared" si="63"/>
        <v>12.766764705882352</v>
      </c>
      <c r="S1463" t="s">
        <v>8327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/>
      <c r="K1464">
        <v>1363017271</v>
      </c>
      <c r="L1464"/>
      <c r="M1464" t="b">
        <v>1</v>
      </c>
      <c r="N1464">
        <v>150</v>
      </c>
      <c r="O1464" t="b">
        <v>1</v>
      </c>
      <c r="P1464" t="s">
        <v>8288</v>
      </c>
      <c r="Q1464" s="5">
        <f t="shared" si="62"/>
        <v>1.085175</v>
      </c>
      <c r="R1464">
        <f t="shared" si="63"/>
        <v>5.9066666666666663</v>
      </c>
      <c r="S1464" t="s">
        <v>8327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/>
      <c r="K1465">
        <v>1361483538</v>
      </c>
      <c r="L1465"/>
      <c r="M1465" t="b">
        <v>1</v>
      </c>
      <c r="N1465">
        <v>25</v>
      </c>
      <c r="O1465" t="b">
        <v>1</v>
      </c>
      <c r="P1465" t="s">
        <v>8288</v>
      </c>
      <c r="Q1465" s="5">
        <f t="shared" si="62"/>
        <v>1.4766666666666666</v>
      </c>
      <c r="R1465">
        <f t="shared" si="63"/>
        <v>326.39999999999998</v>
      </c>
      <c r="S1465" t="s">
        <v>8327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/>
      <c r="K1466">
        <v>1358437958</v>
      </c>
      <c r="L1466"/>
      <c r="M1466" t="b">
        <v>1</v>
      </c>
      <c r="N1466">
        <v>234</v>
      </c>
      <c r="O1466" t="b">
        <v>1</v>
      </c>
      <c r="P1466" t="s">
        <v>8288</v>
      </c>
      <c r="Q1466" s="5">
        <f t="shared" si="62"/>
        <v>1.6319999999999999</v>
      </c>
      <c r="R1466">
        <f t="shared" si="63"/>
        <v>585.1467948717949</v>
      </c>
      <c r="S1466" t="s">
        <v>8327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/>
      <c r="K1467">
        <v>1329759452</v>
      </c>
      <c r="L1467"/>
      <c r="M1467" t="b">
        <v>1</v>
      </c>
      <c r="N1467">
        <v>2602</v>
      </c>
      <c r="O1467" t="b">
        <v>1</v>
      </c>
      <c r="P1467" t="s">
        <v>8288</v>
      </c>
      <c r="Q1467" s="5">
        <f t="shared" si="62"/>
        <v>4.5641449999999999</v>
      </c>
      <c r="R1467">
        <f t="shared" si="63"/>
        <v>6.633501152959262</v>
      </c>
      <c r="S1467" t="s">
        <v>8327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/>
      <c r="K1468">
        <v>1449029266</v>
      </c>
      <c r="L1468"/>
      <c r="M1468" t="b">
        <v>1</v>
      </c>
      <c r="N1468">
        <v>248</v>
      </c>
      <c r="O1468" t="b">
        <v>1</v>
      </c>
      <c r="P1468" t="s">
        <v>8288</v>
      </c>
      <c r="Q1468" s="5">
        <f t="shared" si="62"/>
        <v>1.0787731249999999</v>
      </c>
      <c r="R1468">
        <f t="shared" si="63"/>
        <v>185.61290322580646</v>
      </c>
      <c r="S1468" t="s">
        <v>8327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/>
      <c r="K1469">
        <v>1327518885</v>
      </c>
      <c r="L1469"/>
      <c r="M1469" t="b">
        <v>1</v>
      </c>
      <c r="N1469">
        <v>600</v>
      </c>
      <c r="O1469" t="b">
        <v>1</v>
      </c>
      <c r="P1469" t="s">
        <v>8288</v>
      </c>
      <c r="Q1469" s="5">
        <f t="shared" si="62"/>
        <v>1.1508</v>
      </c>
      <c r="R1469">
        <f t="shared" si="63"/>
        <v>16.208333333333332</v>
      </c>
      <c r="S1469" t="s">
        <v>8327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/>
      <c r="K1470">
        <v>1302654049</v>
      </c>
      <c r="L1470"/>
      <c r="M1470" t="b">
        <v>1</v>
      </c>
      <c r="N1470">
        <v>293</v>
      </c>
      <c r="O1470" t="b">
        <v>1</v>
      </c>
      <c r="P1470" t="s">
        <v>8288</v>
      </c>
      <c r="Q1470" s="5">
        <f t="shared" si="62"/>
        <v>1.0236842105263158</v>
      </c>
      <c r="R1470">
        <f t="shared" si="63"/>
        <v>163.74744027303754</v>
      </c>
      <c r="S1470" t="s">
        <v>8327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/>
      <c r="K1471">
        <v>1358346109</v>
      </c>
      <c r="L1471"/>
      <c r="M1471" t="b">
        <v>1</v>
      </c>
      <c r="N1471">
        <v>321</v>
      </c>
      <c r="O1471" t="b">
        <v>1</v>
      </c>
      <c r="P1471" t="s">
        <v>8288</v>
      </c>
      <c r="Q1471" s="5">
        <f t="shared" si="62"/>
        <v>1.0842485875706214</v>
      </c>
      <c r="R1471">
        <f t="shared" si="63"/>
        <v>5.8473520249221185</v>
      </c>
      <c r="S1471" t="s">
        <v>8327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/>
      <c r="K1472">
        <v>1354909863</v>
      </c>
      <c r="L1472"/>
      <c r="M1472" t="b">
        <v>1</v>
      </c>
      <c r="N1472">
        <v>81</v>
      </c>
      <c r="O1472" t="b">
        <v>1</v>
      </c>
      <c r="P1472" t="s">
        <v>8288</v>
      </c>
      <c r="Q1472" s="5">
        <f t="shared" si="62"/>
        <v>1.2513333333333334</v>
      </c>
      <c r="R1472">
        <f t="shared" si="63"/>
        <v>410.23456790123458</v>
      </c>
      <c r="S1472" t="s">
        <v>8327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/>
      <c r="K1473">
        <v>1426028334</v>
      </c>
      <c r="L1473"/>
      <c r="M1473" t="b">
        <v>1</v>
      </c>
      <c r="N1473">
        <v>343</v>
      </c>
      <c r="O1473" t="b">
        <v>1</v>
      </c>
      <c r="P1473" t="s">
        <v>8288</v>
      </c>
      <c r="Q1473" s="5">
        <f t="shared" si="62"/>
        <v>1.03840625</v>
      </c>
      <c r="R1473">
        <f t="shared" si="63"/>
        <v>101.09620991253644</v>
      </c>
      <c r="S1473" t="s">
        <v>8327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/>
      <c r="K1474">
        <v>1379336503</v>
      </c>
      <c r="L1474"/>
      <c r="M1474" t="b">
        <v>1</v>
      </c>
      <c r="N1474">
        <v>336</v>
      </c>
      <c r="O1474" t="b">
        <v>1</v>
      </c>
      <c r="P1474" t="s">
        <v>8288</v>
      </c>
      <c r="Q1474" s="5">
        <f t="shared" si="62"/>
        <v>1.3870400000000001</v>
      </c>
      <c r="R1474">
        <f t="shared" si="63"/>
        <v>5.380178571428571</v>
      </c>
      <c r="S1474" t="s">
        <v>8327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/>
      <c r="K1475">
        <v>1328052639</v>
      </c>
      <c r="L1475"/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64">E1475/D1475</f>
        <v>1.20516</v>
      </c>
      <c r="R1475">
        <f t="shared" ref="R1475:R1538" si="65">E1476/N1475</f>
        <v>71.659574468085111</v>
      </c>
      <c r="S1475" t="s">
        <v>8327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/>
      <c r="K1476">
        <v>1376501292</v>
      </c>
      <c r="L1476"/>
      <c r="M1476" t="b">
        <v>1</v>
      </c>
      <c r="N1476">
        <v>76</v>
      </c>
      <c r="O1476" t="b">
        <v>1</v>
      </c>
      <c r="P1476" t="s">
        <v>8288</v>
      </c>
      <c r="Q1476" s="5">
        <f t="shared" si="64"/>
        <v>1.1226666666666667</v>
      </c>
      <c r="R1476">
        <f t="shared" si="65"/>
        <v>372.37434210526317</v>
      </c>
      <c r="S1476" t="s">
        <v>8327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/>
      <c r="K1477">
        <v>1416244863</v>
      </c>
      <c r="L1477"/>
      <c r="M1477" t="b">
        <v>1</v>
      </c>
      <c r="N1477">
        <v>441</v>
      </c>
      <c r="O1477" t="b">
        <v>1</v>
      </c>
      <c r="P1477" t="s">
        <v>8288</v>
      </c>
      <c r="Q1477" s="5">
        <f t="shared" si="64"/>
        <v>1.8866966666666667</v>
      </c>
      <c r="R1477">
        <f t="shared" si="65"/>
        <v>90.007437641723357</v>
      </c>
      <c r="S1477" t="s">
        <v>8327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/>
      <c r="K1478">
        <v>1313024422</v>
      </c>
      <c r="L1478"/>
      <c r="M1478" t="b">
        <v>1</v>
      </c>
      <c r="N1478">
        <v>916</v>
      </c>
      <c r="O1478" t="b">
        <v>1</v>
      </c>
      <c r="P1478" t="s">
        <v>8288</v>
      </c>
      <c r="Q1478" s="5">
        <f t="shared" si="64"/>
        <v>6.6155466666666669</v>
      </c>
      <c r="R1478">
        <f t="shared" si="65"/>
        <v>36.45524017467249</v>
      </c>
      <c r="S1478" t="s">
        <v>8327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/>
      <c r="K1479">
        <v>1319467604</v>
      </c>
      <c r="L1479"/>
      <c r="M1479" t="b">
        <v>1</v>
      </c>
      <c r="N1479">
        <v>369</v>
      </c>
      <c r="O1479" t="b">
        <v>1</v>
      </c>
      <c r="P1479" t="s">
        <v>8288</v>
      </c>
      <c r="Q1479" s="5">
        <f t="shared" si="64"/>
        <v>1.1131</v>
      </c>
      <c r="R1479">
        <f t="shared" si="65"/>
        <v>1601.1032791327914</v>
      </c>
      <c r="S1479" t="s">
        <v>8327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/>
      <c r="K1480">
        <v>1367355313</v>
      </c>
      <c r="L1480"/>
      <c r="M1480" t="b">
        <v>1</v>
      </c>
      <c r="N1480">
        <v>20242</v>
      </c>
      <c r="O1480" t="b">
        <v>1</v>
      </c>
      <c r="P1480" t="s">
        <v>8288</v>
      </c>
      <c r="Q1480" s="5">
        <f t="shared" si="64"/>
        <v>11.8161422</v>
      </c>
      <c r="R1480">
        <f t="shared" si="65"/>
        <v>0.10858610809208576</v>
      </c>
      <c r="S1480" t="s">
        <v>8327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/>
      <c r="K1481">
        <v>1398448389</v>
      </c>
      <c r="L1481"/>
      <c r="M1481" t="b">
        <v>1</v>
      </c>
      <c r="N1481">
        <v>71</v>
      </c>
      <c r="O1481" t="b">
        <v>1</v>
      </c>
      <c r="P1481" t="s">
        <v>8288</v>
      </c>
      <c r="Q1481" s="5">
        <f t="shared" si="64"/>
        <v>1.37375</v>
      </c>
      <c r="R1481">
        <f t="shared" si="65"/>
        <v>824.22816901408441</v>
      </c>
      <c r="S1481" t="s">
        <v>8327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/>
      <c r="K1482">
        <v>1373408699</v>
      </c>
      <c r="L1482"/>
      <c r="M1482" t="b">
        <v>1</v>
      </c>
      <c r="N1482">
        <v>635</v>
      </c>
      <c r="O1482" t="b">
        <v>1</v>
      </c>
      <c r="P1482" t="s">
        <v>8288</v>
      </c>
      <c r="Q1482" s="5">
        <f t="shared" si="64"/>
        <v>1.170404</v>
      </c>
      <c r="R1482">
        <f t="shared" si="65"/>
        <v>0.16535433070866143</v>
      </c>
      <c r="S1482" t="s">
        <v>8327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/>
      <c r="K1483">
        <v>1380838145</v>
      </c>
      <c r="L1483"/>
      <c r="M1483" t="b">
        <v>0</v>
      </c>
      <c r="N1483">
        <v>6</v>
      </c>
      <c r="O1483" t="b">
        <v>0</v>
      </c>
      <c r="P1483" t="s">
        <v>8275</v>
      </c>
      <c r="Q1483" s="5">
        <f t="shared" si="64"/>
        <v>2.1000000000000001E-2</v>
      </c>
      <c r="R1483">
        <f t="shared" si="65"/>
        <v>0.83333333333333337</v>
      </c>
      <c r="S1483" t="s">
        <v>8327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/>
      <c r="K1484">
        <v>1345062936</v>
      </c>
      <c r="L1484"/>
      <c r="M1484" t="b">
        <v>0</v>
      </c>
      <c r="N1484">
        <v>1</v>
      </c>
      <c r="O1484" t="b">
        <v>0</v>
      </c>
      <c r="P1484" t="s">
        <v>8275</v>
      </c>
      <c r="Q1484" s="5">
        <f t="shared" si="64"/>
        <v>1E-3</v>
      </c>
      <c r="R1484">
        <f t="shared" si="65"/>
        <v>50</v>
      </c>
      <c r="S1484" t="s">
        <v>8327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/>
      <c r="K1485">
        <v>1467002275</v>
      </c>
      <c r="L1485"/>
      <c r="M1485" t="b">
        <v>0</v>
      </c>
      <c r="N1485">
        <v>2</v>
      </c>
      <c r="O1485" t="b">
        <v>0</v>
      </c>
      <c r="P1485" t="s">
        <v>8275</v>
      </c>
      <c r="Q1485" s="5">
        <f t="shared" si="64"/>
        <v>7.1428571428571426E-3</v>
      </c>
      <c r="R1485">
        <f t="shared" si="65"/>
        <v>0</v>
      </c>
      <c r="S1485" t="s">
        <v>8327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/>
      <c r="K1486">
        <v>1337834963</v>
      </c>
      <c r="L1486"/>
      <c r="M1486" t="b">
        <v>0</v>
      </c>
      <c r="N1486">
        <v>0</v>
      </c>
      <c r="O1486" t="b">
        <v>0</v>
      </c>
      <c r="P1486" t="s">
        <v>8275</v>
      </c>
      <c r="Q1486" s="5">
        <f t="shared" si="64"/>
        <v>0</v>
      </c>
      <c r="R1486" t="e">
        <f t="shared" si="65"/>
        <v>#DIV/0!</v>
      </c>
      <c r="S1486" t="s">
        <v>8327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/>
      <c r="K1487">
        <v>1430939173</v>
      </c>
      <c r="L1487"/>
      <c r="M1487" t="b">
        <v>0</v>
      </c>
      <c r="N1487">
        <v>3</v>
      </c>
      <c r="O1487" t="b">
        <v>0</v>
      </c>
      <c r="P1487" t="s">
        <v>8275</v>
      </c>
      <c r="Q1487" s="5">
        <f t="shared" si="64"/>
        <v>2.2388059701492536E-2</v>
      </c>
      <c r="R1487">
        <f t="shared" si="65"/>
        <v>16</v>
      </c>
      <c r="S1487" t="s">
        <v>8327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/>
      <c r="K1488">
        <v>1422417761</v>
      </c>
      <c r="L1488"/>
      <c r="M1488" t="b">
        <v>0</v>
      </c>
      <c r="N1488">
        <v>3</v>
      </c>
      <c r="O1488" t="b">
        <v>0</v>
      </c>
      <c r="P1488" t="s">
        <v>8275</v>
      </c>
      <c r="Q1488" s="5">
        <f t="shared" si="64"/>
        <v>2.3999999999999998E-3</v>
      </c>
      <c r="R1488">
        <f t="shared" si="65"/>
        <v>0</v>
      </c>
      <c r="S1488" t="s">
        <v>8327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/>
      <c r="K1489">
        <v>1467583271</v>
      </c>
      <c r="L1489"/>
      <c r="M1489" t="b">
        <v>0</v>
      </c>
      <c r="N1489">
        <v>0</v>
      </c>
      <c r="O1489" t="b">
        <v>0</v>
      </c>
      <c r="P1489" t="s">
        <v>8275</v>
      </c>
      <c r="Q1489" s="5">
        <f t="shared" si="64"/>
        <v>0</v>
      </c>
      <c r="R1489" t="e">
        <f t="shared" si="65"/>
        <v>#DIV/0!</v>
      </c>
      <c r="S1489" t="s">
        <v>8327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/>
      <c r="K1490">
        <v>1386336660</v>
      </c>
      <c r="L1490"/>
      <c r="M1490" t="b">
        <v>0</v>
      </c>
      <c r="N1490">
        <v>6</v>
      </c>
      <c r="O1490" t="b">
        <v>0</v>
      </c>
      <c r="P1490" t="s">
        <v>8275</v>
      </c>
      <c r="Q1490" s="5">
        <f t="shared" si="64"/>
        <v>2.4E-2</v>
      </c>
      <c r="R1490">
        <f t="shared" si="65"/>
        <v>0</v>
      </c>
      <c r="S1490" t="s">
        <v>8327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/>
      <c r="K1491">
        <v>1350398452</v>
      </c>
      <c r="L1491"/>
      <c r="M1491" t="b">
        <v>0</v>
      </c>
      <c r="N1491">
        <v>0</v>
      </c>
      <c r="O1491" t="b">
        <v>0</v>
      </c>
      <c r="P1491" t="s">
        <v>8275</v>
      </c>
      <c r="Q1491" s="5">
        <f t="shared" si="64"/>
        <v>0</v>
      </c>
      <c r="R1491" t="e">
        <f t="shared" si="65"/>
        <v>#DIV/0!</v>
      </c>
      <c r="S1491" t="s">
        <v>8327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/>
      <c r="K1492">
        <v>1378214874</v>
      </c>
      <c r="L1492"/>
      <c r="M1492" t="b">
        <v>0</v>
      </c>
      <c r="N1492">
        <v>19</v>
      </c>
      <c r="O1492" t="b">
        <v>0</v>
      </c>
      <c r="P1492" t="s">
        <v>8275</v>
      </c>
      <c r="Q1492" s="5">
        <f t="shared" si="64"/>
        <v>0.30862068965517242</v>
      </c>
      <c r="R1492">
        <f t="shared" si="65"/>
        <v>5.2631578947368425</v>
      </c>
      <c r="S1492" t="s">
        <v>8327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/>
      <c r="K1493">
        <v>1418922443</v>
      </c>
      <c r="L1493"/>
      <c r="M1493" t="b">
        <v>0</v>
      </c>
      <c r="N1493">
        <v>1</v>
      </c>
      <c r="O1493" t="b">
        <v>0</v>
      </c>
      <c r="P1493" t="s">
        <v>8275</v>
      </c>
      <c r="Q1493" s="5">
        <f t="shared" si="64"/>
        <v>8.3333333333333329E-2</v>
      </c>
      <c r="R1493">
        <f t="shared" si="65"/>
        <v>30</v>
      </c>
      <c r="S1493" t="s">
        <v>8327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/>
      <c r="K1494">
        <v>1305839646</v>
      </c>
      <c r="L1494"/>
      <c r="M1494" t="b">
        <v>0</v>
      </c>
      <c r="N1494">
        <v>2</v>
      </c>
      <c r="O1494" t="b">
        <v>0</v>
      </c>
      <c r="P1494" t="s">
        <v>8275</v>
      </c>
      <c r="Q1494" s="5">
        <f t="shared" si="64"/>
        <v>7.4999999999999997E-3</v>
      </c>
      <c r="R1494">
        <f t="shared" si="65"/>
        <v>0</v>
      </c>
      <c r="S1494" t="s">
        <v>8327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/>
      <c r="K1495">
        <v>1368823675</v>
      </c>
      <c r="L1495"/>
      <c r="M1495" t="b">
        <v>0</v>
      </c>
      <c r="N1495">
        <v>0</v>
      </c>
      <c r="O1495" t="b">
        <v>0</v>
      </c>
      <c r="P1495" t="s">
        <v>8275</v>
      </c>
      <c r="Q1495" s="5">
        <f t="shared" si="64"/>
        <v>0</v>
      </c>
      <c r="R1495" t="e">
        <f t="shared" si="65"/>
        <v>#DIV/0!</v>
      </c>
      <c r="S1495" t="s">
        <v>8327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/>
      <c r="K1496">
        <v>1425489613</v>
      </c>
      <c r="L1496"/>
      <c r="M1496" t="b">
        <v>0</v>
      </c>
      <c r="N1496">
        <v>11</v>
      </c>
      <c r="O1496" t="b">
        <v>0</v>
      </c>
      <c r="P1496" t="s">
        <v>8275</v>
      </c>
      <c r="Q1496" s="5">
        <f t="shared" si="64"/>
        <v>8.8999999999999996E-2</v>
      </c>
      <c r="R1496">
        <f t="shared" si="65"/>
        <v>0</v>
      </c>
      <c r="S1496" t="s">
        <v>8327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/>
      <c r="K1497">
        <v>1311879431</v>
      </c>
      <c r="L1497"/>
      <c r="M1497" t="b">
        <v>0</v>
      </c>
      <c r="N1497">
        <v>0</v>
      </c>
      <c r="O1497" t="b">
        <v>0</v>
      </c>
      <c r="P1497" t="s">
        <v>8275</v>
      </c>
      <c r="Q1497" s="5">
        <f t="shared" si="64"/>
        <v>0</v>
      </c>
      <c r="R1497" t="e">
        <f t="shared" si="65"/>
        <v>#DIV/0!</v>
      </c>
      <c r="S1497" t="s">
        <v>8327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/>
      <c r="K1498">
        <v>1405682659</v>
      </c>
      <c r="L1498"/>
      <c r="M1498" t="b">
        <v>0</v>
      </c>
      <c r="N1498">
        <v>0</v>
      </c>
      <c r="O1498" t="b">
        <v>0</v>
      </c>
      <c r="P1498" t="s">
        <v>8275</v>
      </c>
      <c r="Q1498" s="5">
        <f t="shared" si="64"/>
        <v>0</v>
      </c>
      <c r="R1498" t="e">
        <f t="shared" si="65"/>
        <v>#DIV/0!</v>
      </c>
      <c r="S1498" t="s">
        <v>8327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/>
      <c r="K1499">
        <v>1371655522</v>
      </c>
      <c r="L1499"/>
      <c r="M1499" t="b">
        <v>0</v>
      </c>
      <c r="N1499">
        <v>1</v>
      </c>
      <c r="O1499" t="b">
        <v>0</v>
      </c>
      <c r="P1499" t="s">
        <v>8275</v>
      </c>
      <c r="Q1499" s="5">
        <f t="shared" si="64"/>
        <v>6.666666666666667E-5</v>
      </c>
      <c r="R1499">
        <f t="shared" si="65"/>
        <v>57</v>
      </c>
      <c r="S1499" t="s">
        <v>8327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/>
      <c r="K1500">
        <v>1405899378</v>
      </c>
      <c r="L1500"/>
      <c r="M1500" t="b">
        <v>0</v>
      </c>
      <c r="N1500">
        <v>3</v>
      </c>
      <c r="O1500" t="b">
        <v>0</v>
      </c>
      <c r="P1500" t="s">
        <v>8275</v>
      </c>
      <c r="Q1500" s="5">
        <f t="shared" si="64"/>
        <v>1.9E-2</v>
      </c>
      <c r="R1500">
        <f t="shared" si="65"/>
        <v>1.6666666666666667</v>
      </c>
      <c r="S1500" t="s">
        <v>8327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/>
      <c r="K1501">
        <v>1465171833</v>
      </c>
      <c r="L1501"/>
      <c r="M1501" t="b">
        <v>0</v>
      </c>
      <c r="N1501">
        <v>1</v>
      </c>
      <c r="O1501" t="b">
        <v>0</v>
      </c>
      <c r="P1501" t="s">
        <v>8275</v>
      </c>
      <c r="Q1501" s="5">
        <f t="shared" si="64"/>
        <v>2.5000000000000001E-3</v>
      </c>
      <c r="R1501">
        <f t="shared" si="65"/>
        <v>701</v>
      </c>
      <c r="S1501" t="s">
        <v>8327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/>
      <c r="K1502">
        <v>1364852557</v>
      </c>
      <c r="L1502"/>
      <c r="M1502" t="b">
        <v>0</v>
      </c>
      <c r="N1502">
        <v>15</v>
      </c>
      <c r="O1502" t="b">
        <v>0</v>
      </c>
      <c r="P1502" t="s">
        <v>8275</v>
      </c>
      <c r="Q1502" s="5">
        <f t="shared" si="64"/>
        <v>0.25035714285714283</v>
      </c>
      <c r="R1502">
        <f t="shared" si="65"/>
        <v>5766.1333333333332</v>
      </c>
      <c r="S1502" t="s">
        <v>8327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/>
      <c r="K1503">
        <v>1433772023</v>
      </c>
      <c r="L1503"/>
      <c r="M1503" t="b">
        <v>1</v>
      </c>
      <c r="N1503">
        <v>885</v>
      </c>
      <c r="O1503" t="b">
        <v>1</v>
      </c>
      <c r="P1503" t="s">
        <v>8285</v>
      </c>
      <c r="Q1503" s="5">
        <f t="shared" si="64"/>
        <v>1.6633076923076924</v>
      </c>
      <c r="R1503">
        <f t="shared" si="65"/>
        <v>25.218079096045198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/>
      <c r="K1504">
        <v>1456491680</v>
      </c>
      <c r="L1504"/>
      <c r="M1504" t="b">
        <v>1</v>
      </c>
      <c r="N1504">
        <v>329</v>
      </c>
      <c r="O1504" t="b">
        <v>1</v>
      </c>
      <c r="P1504" t="s">
        <v>8285</v>
      </c>
      <c r="Q1504" s="5">
        <f t="shared" si="64"/>
        <v>1.0144545454545455</v>
      </c>
      <c r="R1504">
        <f t="shared" si="65"/>
        <v>12.297659574468085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/>
      <c r="K1505">
        <v>1472026801</v>
      </c>
      <c r="L1505"/>
      <c r="M1505" t="b">
        <v>1</v>
      </c>
      <c r="N1505">
        <v>71</v>
      </c>
      <c r="O1505" t="b">
        <v>1</v>
      </c>
      <c r="P1505" t="s">
        <v>8285</v>
      </c>
      <c r="Q1505" s="5">
        <f t="shared" si="64"/>
        <v>1.0789146666666667</v>
      </c>
      <c r="R1505">
        <f t="shared" si="65"/>
        <v>254.45070422535213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/>
      <c r="K1506">
        <v>1399996024</v>
      </c>
      <c r="L1506"/>
      <c r="M1506" t="b">
        <v>1</v>
      </c>
      <c r="N1506">
        <v>269</v>
      </c>
      <c r="O1506" t="b">
        <v>1</v>
      </c>
      <c r="P1506" t="s">
        <v>8285</v>
      </c>
      <c r="Q1506" s="5">
        <f t="shared" si="64"/>
        <v>2.7793846153846156</v>
      </c>
      <c r="R1506">
        <f t="shared" si="65"/>
        <v>61.609665427509292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/>
      <c r="K1507">
        <v>1455446303</v>
      </c>
      <c r="L1507"/>
      <c r="M1507" t="b">
        <v>1</v>
      </c>
      <c r="N1507">
        <v>345</v>
      </c>
      <c r="O1507" t="b">
        <v>1</v>
      </c>
      <c r="P1507" t="s">
        <v>8285</v>
      </c>
      <c r="Q1507" s="5">
        <f t="shared" si="64"/>
        <v>1.0358125</v>
      </c>
      <c r="R1507">
        <f t="shared" si="65"/>
        <v>4.8434782608695652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/>
      <c r="K1508">
        <v>1403635904</v>
      </c>
      <c r="L1508"/>
      <c r="M1508" t="b">
        <v>1</v>
      </c>
      <c r="N1508">
        <v>43</v>
      </c>
      <c r="O1508" t="b">
        <v>1</v>
      </c>
      <c r="P1508" t="s">
        <v>8285</v>
      </c>
      <c r="Q1508" s="5">
        <f t="shared" si="64"/>
        <v>1.1140000000000001</v>
      </c>
      <c r="R1508">
        <f t="shared" si="65"/>
        <v>60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/>
      <c r="K1509">
        <v>1268822909</v>
      </c>
      <c r="L1509"/>
      <c r="M1509" t="b">
        <v>1</v>
      </c>
      <c r="N1509">
        <v>33</v>
      </c>
      <c r="O1509" t="b">
        <v>1</v>
      </c>
      <c r="P1509" t="s">
        <v>8285</v>
      </c>
      <c r="Q1509" s="5">
        <f t="shared" si="64"/>
        <v>2.15</v>
      </c>
      <c r="R1509">
        <f t="shared" si="65"/>
        <v>620.93939393939399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/>
      <c r="K1510">
        <v>1401201881</v>
      </c>
      <c r="L1510"/>
      <c r="M1510" t="b">
        <v>1</v>
      </c>
      <c r="N1510">
        <v>211</v>
      </c>
      <c r="O1510" t="b">
        <v>1</v>
      </c>
      <c r="P1510" t="s">
        <v>8285</v>
      </c>
      <c r="Q1510" s="5">
        <f t="shared" si="64"/>
        <v>1.1076216216216217</v>
      </c>
      <c r="R1510">
        <f t="shared" si="65"/>
        <v>102.5460663507109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/>
      <c r="K1511">
        <v>1484570885</v>
      </c>
      <c r="L1511"/>
      <c r="M1511" t="b">
        <v>1</v>
      </c>
      <c r="N1511">
        <v>196</v>
      </c>
      <c r="O1511" t="b">
        <v>1</v>
      </c>
      <c r="P1511" t="s">
        <v>8285</v>
      </c>
      <c r="Q1511" s="5">
        <f t="shared" si="64"/>
        <v>1.2364125714285714</v>
      </c>
      <c r="R1511">
        <f t="shared" si="65"/>
        <v>82.477551020408171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/>
      <c r="K1512">
        <v>1403169278</v>
      </c>
      <c r="L1512"/>
      <c r="M1512" t="b">
        <v>1</v>
      </c>
      <c r="N1512">
        <v>405</v>
      </c>
      <c r="O1512" t="b">
        <v>1</v>
      </c>
      <c r="P1512" t="s">
        <v>8285</v>
      </c>
      <c r="Q1512" s="5">
        <f t="shared" si="64"/>
        <v>1.0103500000000001</v>
      </c>
      <c r="R1512">
        <f t="shared" si="65"/>
        <v>38.644444444444446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/>
      <c r="K1513">
        <v>1445263204</v>
      </c>
      <c r="L1513"/>
      <c r="M1513" t="b">
        <v>1</v>
      </c>
      <c r="N1513">
        <v>206</v>
      </c>
      <c r="O1513" t="b">
        <v>1</v>
      </c>
      <c r="P1513" t="s">
        <v>8285</v>
      </c>
      <c r="Q1513" s="5">
        <f t="shared" si="64"/>
        <v>1.1179285714285714</v>
      </c>
      <c r="R1513">
        <f t="shared" si="65"/>
        <v>94.9368932038835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/>
      <c r="K1514">
        <v>1483719939</v>
      </c>
      <c r="L1514"/>
      <c r="M1514" t="b">
        <v>1</v>
      </c>
      <c r="N1514">
        <v>335</v>
      </c>
      <c r="O1514" t="b">
        <v>1</v>
      </c>
      <c r="P1514" t="s">
        <v>8285</v>
      </c>
      <c r="Q1514" s="5">
        <f t="shared" si="64"/>
        <v>5.5877142857142861</v>
      </c>
      <c r="R1514">
        <f t="shared" si="65"/>
        <v>35.825373134328359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/>
      <c r="K1515">
        <v>1402931866</v>
      </c>
      <c r="L1515"/>
      <c r="M1515" t="b">
        <v>1</v>
      </c>
      <c r="N1515">
        <v>215</v>
      </c>
      <c r="O1515" t="b">
        <v>1</v>
      </c>
      <c r="P1515" t="s">
        <v>8285</v>
      </c>
      <c r="Q1515" s="5">
        <f t="shared" si="64"/>
        <v>1.5001875</v>
      </c>
      <c r="R1515">
        <f t="shared" si="65"/>
        <v>123.8093023255814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/>
      <c r="K1516">
        <v>1439907640</v>
      </c>
      <c r="L1516"/>
      <c r="M1516" t="b">
        <v>1</v>
      </c>
      <c r="N1516">
        <v>176</v>
      </c>
      <c r="O1516" t="b">
        <v>1</v>
      </c>
      <c r="P1516" t="s">
        <v>8285</v>
      </c>
      <c r="Q1516" s="5">
        <f t="shared" si="64"/>
        <v>1.0647599999999999</v>
      </c>
      <c r="R1516">
        <f t="shared" si="65"/>
        <v>2679.3579545454545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/>
      <c r="K1517">
        <v>1455516297</v>
      </c>
      <c r="L1517"/>
      <c r="M1517" t="b">
        <v>1</v>
      </c>
      <c r="N1517">
        <v>555</v>
      </c>
      <c r="O1517" t="b">
        <v>1</v>
      </c>
      <c r="P1517" t="s">
        <v>8285</v>
      </c>
      <c r="Q1517" s="5">
        <f t="shared" si="64"/>
        <v>1.57189</v>
      </c>
      <c r="R1517">
        <f t="shared" si="65"/>
        <v>33.28288288288288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/>
      <c r="K1518">
        <v>1473160292</v>
      </c>
      <c r="L1518"/>
      <c r="M1518" t="b">
        <v>1</v>
      </c>
      <c r="N1518">
        <v>116</v>
      </c>
      <c r="O1518" t="b">
        <v>1</v>
      </c>
      <c r="P1518" t="s">
        <v>8285</v>
      </c>
      <c r="Q1518" s="5">
        <f t="shared" si="64"/>
        <v>1.0865882352941176</v>
      </c>
      <c r="R1518">
        <f t="shared" si="65"/>
        <v>209.45689655172413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/>
      <c r="K1519">
        <v>1415194553</v>
      </c>
      <c r="L1519"/>
      <c r="M1519" t="b">
        <v>1</v>
      </c>
      <c r="N1519">
        <v>615</v>
      </c>
      <c r="O1519" t="b">
        <v>1</v>
      </c>
      <c r="P1519" t="s">
        <v>8285</v>
      </c>
      <c r="Q1519" s="5">
        <f t="shared" si="64"/>
        <v>1.6197999999999999</v>
      </c>
      <c r="R1519">
        <f t="shared" si="65"/>
        <v>50.08943089430894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/>
      <c r="K1520">
        <v>1398973252</v>
      </c>
      <c r="L1520"/>
      <c r="M1520" t="b">
        <v>1</v>
      </c>
      <c r="N1520">
        <v>236</v>
      </c>
      <c r="O1520" t="b">
        <v>1</v>
      </c>
      <c r="P1520" t="s">
        <v>8285</v>
      </c>
      <c r="Q1520" s="5">
        <f t="shared" si="64"/>
        <v>2.0536666666666665</v>
      </c>
      <c r="R1520">
        <f t="shared" si="65"/>
        <v>39.418432203389834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/>
      <c r="K1521">
        <v>1400867283</v>
      </c>
      <c r="L1521"/>
      <c r="M1521" t="b">
        <v>1</v>
      </c>
      <c r="N1521">
        <v>145</v>
      </c>
      <c r="O1521" t="b">
        <v>1</v>
      </c>
      <c r="P1521" t="s">
        <v>8285</v>
      </c>
      <c r="Q1521" s="5">
        <f t="shared" si="64"/>
        <v>1.033638888888889</v>
      </c>
      <c r="R1521">
        <f t="shared" si="65"/>
        <v>128.44827586206895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/>
      <c r="K1522">
        <v>1415824513</v>
      </c>
      <c r="L1522"/>
      <c r="M1522" t="b">
        <v>1</v>
      </c>
      <c r="N1522">
        <v>167</v>
      </c>
      <c r="O1522" t="b">
        <v>1</v>
      </c>
      <c r="P1522" t="s">
        <v>8285</v>
      </c>
      <c r="Q1522" s="5">
        <f t="shared" si="64"/>
        <v>1.0347222222222223</v>
      </c>
      <c r="R1522">
        <f t="shared" si="65"/>
        <v>239.85029940119762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/>
      <c r="K1523">
        <v>1462248091</v>
      </c>
      <c r="L1523"/>
      <c r="M1523" t="b">
        <v>1</v>
      </c>
      <c r="N1523">
        <v>235</v>
      </c>
      <c r="O1523" t="b">
        <v>1</v>
      </c>
      <c r="P1523" t="s">
        <v>8285</v>
      </c>
      <c r="Q1523" s="5">
        <f t="shared" si="64"/>
        <v>1.0681333333333334</v>
      </c>
      <c r="R1523">
        <f t="shared" si="65"/>
        <v>257.23446808510636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/>
      <c r="K1524">
        <v>1410983739</v>
      </c>
      <c r="L1524"/>
      <c r="M1524" t="b">
        <v>1</v>
      </c>
      <c r="N1524">
        <v>452</v>
      </c>
      <c r="O1524" t="b">
        <v>1</v>
      </c>
      <c r="P1524" t="s">
        <v>8285</v>
      </c>
      <c r="Q1524" s="5">
        <f t="shared" si="64"/>
        <v>1.3896574712643677</v>
      </c>
      <c r="R1524">
        <f t="shared" si="65"/>
        <v>51.097345132743364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/>
      <c r="K1525">
        <v>1416592916</v>
      </c>
      <c r="L1525"/>
      <c r="M1525" t="b">
        <v>1</v>
      </c>
      <c r="N1525">
        <v>241</v>
      </c>
      <c r="O1525" t="b">
        <v>1</v>
      </c>
      <c r="P1525" t="s">
        <v>8285</v>
      </c>
      <c r="Q1525" s="5">
        <f t="shared" si="64"/>
        <v>1.2484324324324325</v>
      </c>
      <c r="R1525">
        <f t="shared" si="65"/>
        <v>25.767634854771785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/>
      <c r="K1526">
        <v>1485000090</v>
      </c>
      <c r="L1526"/>
      <c r="M1526" t="b">
        <v>1</v>
      </c>
      <c r="N1526">
        <v>28</v>
      </c>
      <c r="O1526" t="b">
        <v>1</v>
      </c>
      <c r="P1526" t="s">
        <v>8285</v>
      </c>
      <c r="Q1526" s="5">
        <f t="shared" si="64"/>
        <v>2.0699999999999998</v>
      </c>
      <c r="R1526">
        <f t="shared" si="65"/>
        <v>161.57678571428571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/>
      <c r="K1527">
        <v>1468947138</v>
      </c>
      <c r="L1527"/>
      <c r="M1527" t="b">
        <v>1</v>
      </c>
      <c r="N1527">
        <v>140</v>
      </c>
      <c r="O1527" t="b">
        <v>1</v>
      </c>
      <c r="P1527" t="s">
        <v>8285</v>
      </c>
      <c r="Q1527" s="5">
        <f t="shared" si="64"/>
        <v>1.7400576923076922</v>
      </c>
      <c r="R1527">
        <f t="shared" si="65"/>
        <v>197.67857142857142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/>
      <c r="K1528">
        <v>1448951847</v>
      </c>
      <c r="L1528"/>
      <c r="M1528" t="b">
        <v>1</v>
      </c>
      <c r="N1528">
        <v>280</v>
      </c>
      <c r="O1528" t="b">
        <v>1</v>
      </c>
      <c r="P1528" t="s">
        <v>8285</v>
      </c>
      <c r="Q1528" s="5">
        <f t="shared" si="64"/>
        <v>1.2032608695652174</v>
      </c>
      <c r="R1528">
        <f t="shared" si="65"/>
        <v>13.805535714285716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/>
      <c r="K1529">
        <v>1487082286</v>
      </c>
      <c r="L1529"/>
      <c r="M1529" t="b">
        <v>1</v>
      </c>
      <c r="N1529">
        <v>70</v>
      </c>
      <c r="O1529" t="b">
        <v>1</v>
      </c>
      <c r="P1529" t="s">
        <v>8285</v>
      </c>
      <c r="Q1529" s="5">
        <f t="shared" si="64"/>
        <v>1.1044428571428573</v>
      </c>
      <c r="R1529">
        <f t="shared" si="65"/>
        <v>120.67142857142858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/>
      <c r="K1530">
        <v>1483292122</v>
      </c>
      <c r="L1530"/>
      <c r="M1530" t="b">
        <v>1</v>
      </c>
      <c r="N1530">
        <v>160</v>
      </c>
      <c r="O1530" t="b">
        <v>1</v>
      </c>
      <c r="P1530" t="s">
        <v>8285</v>
      </c>
      <c r="Q1530" s="5">
        <f t="shared" si="64"/>
        <v>2.8156666666666665</v>
      </c>
      <c r="R1530">
        <f t="shared" si="65"/>
        <v>119.55625000000001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/>
      <c r="K1531">
        <v>1424185520</v>
      </c>
      <c r="L1531"/>
      <c r="M1531" t="b">
        <v>1</v>
      </c>
      <c r="N1531">
        <v>141</v>
      </c>
      <c r="O1531" t="b">
        <v>1</v>
      </c>
      <c r="P1531" t="s">
        <v>8285</v>
      </c>
      <c r="Q1531" s="5">
        <f t="shared" si="64"/>
        <v>1.0067894736842105</v>
      </c>
      <c r="R1531">
        <f t="shared" si="65"/>
        <v>334.6737588652482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/>
      <c r="K1532">
        <v>1443464695</v>
      </c>
      <c r="L1532"/>
      <c r="M1532" t="b">
        <v>1</v>
      </c>
      <c r="N1532">
        <v>874</v>
      </c>
      <c r="O1532" t="b">
        <v>1</v>
      </c>
      <c r="P1532" t="s">
        <v>8285</v>
      </c>
      <c r="Q1532" s="5">
        <f t="shared" si="64"/>
        <v>1.3482571428571428</v>
      </c>
      <c r="R1532">
        <f t="shared" si="65"/>
        <v>4.7311212814645307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/>
      <c r="K1533">
        <v>1414610126</v>
      </c>
      <c r="L1533"/>
      <c r="M1533" t="b">
        <v>1</v>
      </c>
      <c r="N1533">
        <v>73</v>
      </c>
      <c r="O1533" t="b">
        <v>1</v>
      </c>
      <c r="P1533" t="s">
        <v>8285</v>
      </c>
      <c r="Q1533" s="5">
        <f t="shared" si="64"/>
        <v>1.7595744680851064</v>
      </c>
      <c r="R1533">
        <f t="shared" si="65"/>
        <v>331.52054794520546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/>
      <c r="K1534">
        <v>1453461865</v>
      </c>
      <c r="L1534"/>
      <c r="M1534" t="b">
        <v>1</v>
      </c>
      <c r="N1534">
        <v>294</v>
      </c>
      <c r="O1534" t="b">
        <v>1</v>
      </c>
      <c r="P1534" t="s">
        <v>8285</v>
      </c>
      <c r="Q1534" s="5">
        <f t="shared" si="64"/>
        <v>4.8402000000000003</v>
      </c>
      <c r="R1534">
        <f t="shared" si="65"/>
        <v>222.15306122448979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/>
      <c r="K1535">
        <v>1457913777</v>
      </c>
      <c r="L1535"/>
      <c r="M1535" t="b">
        <v>1</v>
      </c>
      <c r="N1535">
        <v>740</v>
      </c>
      <c r="O1535" t="b">
        <v>1</v>
      </c>
      <c r="P1535" t="s">
        <v>8285</v>
      </c>
      <c r="Q1535" s="5">
        <f t="shared" si="64"/>
        <v>1.4514</v>
      </c>
      <c r="R1535">
        <f t="shared" si="65"/>
        <v>42.337837837837839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/>
      <c r="K1536">
        <v>1438791062</v>
      </c>
      <c r="L1536"/>
      <c r="M1536" t="b">
        <v>1</v>
      </c>
      <c r="N1536">
        <v>369</v>
      </c>
      <c r="O1536" t="b">
        <v>1</v>
      </c>
      <c r="P1536" t="s">
        <v>8285</v>
      </c>
      <c r="Q1536" s="5">
        <f t="shared" si="64"/>
        <v>4.1773333333333333</v>
      </c>
      <c r="R1536">
        <f t="shared" si="65"/>
        <v>14.355013550135501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/>
      <c r="K1537">
        <v>1461527631</v>
      </c>
      <c r="L1537"/>
      <c r="M1537" t="b">
        <v>1</v>
      </c>
      <c r="N1537">
        <v>110</v>
      </c>
      <c r="O1537" t="b">
        <v>1</v>
      </c>
      <c r="P1537" t="s">
        <v>8285</v>
      </c>
      <c r="Q1537" s="5">
        <f t="shared" si="64"/>
        <v>1.3242499999999999</v>
      </c>
      <c r="R1537">
        <f t="shared" si="65"/>
        <v>273.06372727272725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/>
      <c r="K1538">
        <v>1438110910</v>
      </c>
      <c r="L1538"/>
      <c r="M1538" t="b">
        <v>1</v>
      </c>
      <c r="N1538">
        <v>455</v>
      </c>
      <c r="O1538" t="b">
        <v>1</v>
      </c>
      <c r="P1538" t="s">
        <v>8285</v>
      </c>
      <c r="Q1538" s="5">
        <f t="shared" si="64"/>
        <v>2.5030841666666666</v>
      </c>
      <c r="R1538">
        <f t="shared" si="65"/>
        <v>47.446153846153848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/>
      <c r="K1539">
        <v>1467358427</v>
      </c>
      <c r="L1539"/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66">E1539/D1539</f>
        <v>1.7989999999999999</v>
      </c>
      <c r="R1539">
        <f t="shared" ref="R1539:R1602" si="67">E1540/N1539</f>
        <v>32.071428571428569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/>
      <c r="K1540">
        <v>1418064370</v>
      </c>
      <c r="L1540"/>
      <c r="M1540" t="b">
        <v>1</v>
      </c>
      <c r="N1540">
        <v>46</v>
      </c>
      <c r="O1540" t="b">
        <v>1</v>
      </c>
      <c r="P1540" t="s">
        <v>8285</v>
      </c>
      <c r="Q1540" s="5">
        <f t="shared" si="66"/>
        <v>1.0262857142857142</v>
      </c>
      <c r="R1540">
        <f t="shared" si="67"/>
        <v>591.2439130434783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/>
      <c r="K1541">
        <v>1480629819</v>
      </c>
      <c r="L1541"/>
      <c r="M1541" t="b">
        <v>0</v>
      </c>
      <c r="N1541">
        <v>284</v>
      </c>
      <c r="O1541" t="b">
        <v>1</v>
      </c>
      <c r="P1541" t="s">
        <v>8285</v>
      </c>
      <c r="Q1541" s="5">
        <f t="shared" si="66"/>
        <v>1.359861</v>
      </c>
      <c r="R1541">
        <f t="shared" si="67"/>
        <v>62.25352112676056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/>
      <c r="K1542">
        <v>1414368616</v>
      </c>
      <c r="L1542"/>
      <c r="M1542" t="b">
        <v>1</v>
      </c>
      <c r="N1542">
        <v>98</v>
      </c>
      <c r="O1542" t="b">
        <v>1</v>
      </c>
      <c r="P1542" t="s">
        <v>8285</v>
      </c>
      <c r="Q1542" s="5">
        <f t="shared" si="66"/>
        <v>1.1786666666666668</v>
      </c>
      <c r="R1542">
        <f t="shared" si="67"/>
        <v>6.1224489795918366E-2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/>
      <c r="K1543">
        <v>1417453538</v>
      </c>
      <c r="L1543"/>
      <c r="M1543" t="b">
        <v>0</v>
      </c>
      <c r="N1543">
        <v>2</v>
      </c>
      <c r="O1543" t="b">
        <v>0</v>
      </c>
      <c r="P1543" t="s">
        <v>8289</v>
      </c>
      <c r="Q1543" s="5">
        <f t="shared" si="66"/>
        <v>3.3333333333333332E-4</v>
      </c>
      <c r="R1543">
        <f t="shared" si="67"/>
        <v>10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/>
      <c r="K1544">
        <v>1434412500</v>
      </c>
      <c r="L1544"/>
      <c r="M1544" t="b">
        <v>0</v>
      </c>
      <c r="N1544">
        <v>1</v>
      </c>
      <c r="O1544" t="b">
        <v>0</v>
      </c>
      <c r="P1544" t="s">
        <v>8289</v>
      </c>
      <c r="Q1544" s="5">
        <f t="shared" si="66"/>
        <v>0.04</v>
      </c>
      <c r="R1544">
        <f t="shared" si="67"/>
        <v>10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/>
      <c r="K1545">
        <v>1414066434</v>
      </c>
      <c r="L1545"/>
      <c r="M1545" t="b">
        <v>0</v>
      </c>
      <c r="N1545">
        <v>1</v>
      </c>
      <c r="O1545" t="b">
        <v>0</v>
      </c>
      <c r="P1545" t="s">
        <v>8289</v>
      </c>
      <c r="Q1545" s="5">
        <f t="shared" si="66"/>
        <v>4.4444444444444444E-3</v>
      </c>
      <c r="R1545">
        <f t="shared" si="67"/>
        <v>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/>
      <c r="K1546">
        <v>1424222024</v>
      </c>
      <c r="L1546"/>
      <c r="M1546" t="b">
        <v>0</v>
      </c>
      <c r="N1546">
        <v>0</v>
      </c>
      <c r="O1546" t="b">
        <v>0</v>
      </c>
      <c r="P1546" t="s">
        <v>8289</v>
      </c>
      <c r="Q1546" s="5">
        <f t="shared" si="66"/>
        <v>0</v>
      </c>
      <c r="R1546" t="e">
        <f t="shared" si="67"/>
        <v>#DIV/0!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/>
      <c r="K1547">
        <v>1422393234</v>
      </c>
      <c r="L1547"/>
      <c r="M1547" t="b">
        <v>0</v>
      </c>
      <c r="N1547">
        <v>1</v>
      </c>
      <c r="O1547" t="b">
        <v>0</v>
      </c>
      <c r="P1547" t="s">
        <v>8289</v>
      </c>
      <c r="Q1547" s="5">
        <f t="shared" si="66"/>
        <v>3.3333333333333332E-4</v>
      </c>
      <c r="R1547">
        <f t="shared" si="67"/>
        <v>289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/>
      <c r="K1548">
        <v>1405746399</v>
      </c>
      <c r="L1548"/>
      <c r="M1548" t="b">
        <v>0</v>
      </c>
      <c r="N1548">
        <v>11</v>
      </c>
      <c r="O1548" t="b">
        <v>0</v>
      </c>
      <c r="P1548" t="s">
        <v>8289</v>
      </c>
      <c r="Q1548" s="5">
        <f t="shared" si="66"/>
        <v>0.28899999999999998</v>
      </c>
      <c r="R1548">
        <f t="shared" si="67"/>
        <v>0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/>
      <c r="K1549">
        <v>1487240082</v>
      </c>
      <c r="L1549"/>
      <c r="M1549" t="b">
        <v>0</v>
      </c>
      <c r="N1549">
        <v>0</v>
      </c>
      <c r="O1549" t="b">
        <v>0</v>
      </c>
      <c r="P1549" t="s">
        <v>8289</v>
      </c>
      <c r="Q1549" s="5">
        <f t="shared" si="66"/>
        <v>0</v>
      </c>
      <c r="R1549" t="e">
        <f t="shared" si="67"/>
        <v>#DIV/0!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/>
      <c r="K1550">
        <v>1444425020</v>
      </c>
      <c r="L1550"/>
      <c r="M1550" t="b">
        <v>0</v>
      </c>
      <c r="N1550">
        <v>1</v>
      </c>
      <c r="O1550" t="b">
        <v>0</v>
      </c>
      <c r="P1550" t="s">
        <v>8289</v>
      </c>
      <c r="Q1550" s="5">
        <f t="shared" si="66"/>
        <v>8.5714285714285715E-2</v>
      </c>
      <c r="R1550">
        <f t="shared" si="67"/>
        <v>170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/>
      <c r="K1551">
        <v>1443928559</v>
      </c>
      <c r="L1551"/>
      <c r="M1551" t="b">
        <v>0</v>
      </c>
      <c r="N1551">
        <v>6</v>
      </c>
      <c r="O1551" t="b">
        <v>0</v>
      </c>
      <c r="P1551" t="s">
        <v>8289</v>
      </c>
      <c r="Q1551" s="5">
        <f t="shared" si="66"/>
        <v>0.34</v>
      </c>
      <c r="R1551">
        <f t="shared" si="67"/>
        <v>16.833333333333332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/>
      <c r="K1552">
        <v>1460458034</v>
      </c>
      <c r="L1552"/>
      <c r="M1552" t="b">
        <v>0</v>
      </c>
      <c r="N1552">
        <v>7</v>
      </c>
      <c r="O1552" t="b">
        <v>0</v>
      </c>
      <c r="P1552" t="s">
        <v>8289</v>
      </c>
      <c r="Q1552" s="5">
        <f t="shared" si="66"/>
        <v>0.13466666666666666</v>
      </c>
      <c r="R1552">
        <f t="shared" si="67"/>
        <v>0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/>
      <c r="K1553">
        <v>1430164039</v>
      </c>
      <c r="L1553"/>
      <c r="M1553" t="b">
        <v>0</v>
      </c>
      <c r="N1553">
        <v>0</v>
      </c>
      <c r="O1553" t="b">
        <v>0</v>
      </c>
      <c r="P1553" t="s">
        <v>8289</v>
      </c>
      <c r="Q1553" s="5">
        <f t="shared" si="66"/>
        <v>0</v>
      </c>
      <c r="R1553" t="e">
        <f t="shared" si="67"/>
        <v>#DIV/0!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/>
      <c r="K1554">
        <v>1410366708</v>
      </c>
      <c r="L1554"/>
      <c r="M1554" t="b">
        <v>0</v>
      </c>
      <c r="N1554">
        <v>16</v>
      </c>
      <c r="O1554" t="b">
        <v>0</v>
      </c>
      <c r="P1554" t="s">
        <v>8289</v>
      </c>
      <c r="Q1554" s="5">
        <f t="shared" si="66"/>
        <v>0.49186046511627907</v>
      </c>
      <c r="R1554">
        <f t="shared" si="67"/>
        <v>0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/>
      <c r="K1555">
        <v>1438584447</v>
      </c>
      <c r="L1555"/>
      <c r="M1555" t="b">
        <v>0</v>
      </c>
      <c r="N1555">
        <v>0</v>
      </c>
      <c r="O1555" t="b">
        <v>0</v>
      </c>
      <c r="P1555" t="s">
        <v>8289</v>
      </c>
      <c r="Q1555" s="5">
        <f t="shared" si="66"/>
        <v>0</v>
      </c>
      <c r="R1555" t="e">
        <f t="shared" si="67"/>
        <v>#DIV/0!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/>
      <c r="K1556">
        <v>1435903390</v>
      </c>
      <c r="L1556"/>
      <c r="M1556" t="b">
        <v>0</v>
      </c>
      <c r="N1556">
        <v>0</v>
      </c>
      <c r="O1556" t="b">
        <v>0</v>
      </c>
      <c r="P1556" t="s">
        <v>8289</v>
      </c>
      <c r="Q1556" s="5">
        <f t="shared" si="66"/>
        <v>0</v>
      </c>
      <c r="R1556" t="e">
        <f t="shared" si="67"/>
        <v>#DIV/0!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/>
      <c r="K1557">
        <v>1440513832</v>
      </c>
      <c r="L1557"/>
      <c r="M1557" t="b">
        <v>0</v>
      </c>
      <c r="N1557">
        <v>0</v>
      </c>
      <c r="O1557" t="b">
        <v>0</v>
      </c>
      <c r="P1557" t="s">
        <v>8289</v>
      </c>
      <c r="Q1557" s="5">
        <f t="shared" si="66"/>
        <v>0</v>
      </c>
      <c r="R1557" t="e">
        <f t="shared" si="67"/>
        <v>#DIV/0!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/>
      <c r="K1558">
        <v>1465011624</v>
      </c>
      <c r="L1558"/>
      <c r="M1558" t="b">
        <v>0</v>
      </c>
      <c r="N1558">
        <v>12</v>
      </c>
      <c r="O1558" t="b">
        <v>0</v>
      </c>
      <c r="P1558" t="s">
        <v>8289</v>
      </c>
      <c r="Q1558" s="5">
        <f t="shared" si="66"/>
        <v>0.45133333333333331</v>
      </c>
      <c r="R1558">
        <f t="shared" si="67"/>
        <v>8.3333333333333339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/>
      <c r="K1559">
        <v>1408549233</v>
      </c>
      <c r="L1559"/>
      <c r="M1559" t="b">
        <v>0</v>
      </c>
      <c r="N1559">
        <v>1</v>
      </c>
      <c r="O1559" t="b">
        <v>0</v>
      </c>
      <c r="P1559" t="s">
        <v>8289</v>
      </c>
      <c r="Q1559" s="5">
        <f t="shared" si="66"/>
        <v>0.04</v>
      </c>
      <c r="R1559">
        <f t="shared" si="67"/>
        <v>35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/>
      <c r="K1560">
        <v>1435656759</v>
      </c>
      <c r="L1560"/>
      <c r="M1560" t="b">
        <v>0</v>
      </c>
      <c r="N1560">
        <v>3</v>
      </c>
      <c r="O1560" t="b">
        <v>0</v>
      </c>
      <c r="P1560" t="s">
        <v>8289</v>
      </c>
      <c r="Q1560" s="5">
        <f t="shared" si="66"/>
        <v>4.6666666666666669E-2</v>
      </c>
      <c r="R1560">
        <f t="shared" si="67"/>
        <v>16.666666666666668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/>
      <c r="K1561">
        <v>1428974199</v>
      </c>
      <c r="L1561"/>
      <c r="M1561" t="b">
        <v>0</v>
      </c>
      <c r="N1561">
        <v>1</v>
      </c>
      <c r="O1561" t="b">
        <v>0</v>
      </c>
      <c r="P1561" t="s">
        <v>8289</v>
      </c>
      <c r="Q1561" s="5">
        <f t="shared" si="66"/>
        <v>3.3333333333333335E-3</v>
      </c>
      <c r="R1561">
        <f t="shared" si="67"/>
        <v>94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/>
      <c r="K1562">
        <v>1414110593</v>
      </c>
      <c r="L1562"/>
      <c r="M1562" t="b">
        <v>0</v>
      </c>
      <c r="N1562">
        <v>4</v>
      </c>
      <c r="O1562" t="b">
        <v>0</v>
      </c>
      <c r="P1562" t="s">
        <v>8289</v>
      </c>
      <c r="Q1562" s="5">
        <f t="shared" si="66"/>
        <v>3.7600000000000001E-2</v>
      </c>
      <c r="R1562">
        <f t="shared" si="67"/>
        <v>16.75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/>
      <c r="K1563">
        <v>1381194003</v>
      </c>
      <c r="L1563"/>
      <c r="M1563" t="b">
        <v>0</v>
      </c>
      <c r="N1563">
        <v>1</v>
      </c>
      <c r="O1563" t="b">
        <v>0</v>
      </c>
      <c r="P1563" t="s">
        <v>8290</v>
      </c>
      <c r="Q1563" s="5">
        <f t="shared" si="66"/>
        <v>6.7000000000000002E-3</v>
      </c>
      <c r="R1563">
        <f t="shared" si="67"/>
        <v>0</v>
      </c>
      <c r="S1563" t="s">
        <v>8327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/>
      <c r="K1564">
        <v>1253712916</v>
      </c>
      <c r="L1564"/>
      <c r="M1564" t="b">
        <v>0</v>
      </c>
      <c r="N1564">
        <v>0</v>
      </c>
      <c r="O1564" t="b">
        <v>0</v>
      </c>
      <c r="P1564" t="s">
        <v>8290</v>
      </c>
      <c r="Q1564" s="5">
        <f t="shared" si="66"/>
        <v>0</v>
      </c>
      <c r="R1564" t="e">
        <f t="shared" si="67"/>
        <v>#DIV/0!</v>
      </c>
      <c r="S1564" t="s">
        <v>8327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/>
      <c r="K1565">
        <v>1389635351</v>
      </c>
      <c r="L1565"/>
      <c r="M1565" t="b">
        <v>0</v>
      </c>
      <c r="N1565">
        <v>2</v>
      </c>
      <c r="O1565" t="b">
        <v>0</v>
      </c>
      <c r="P1565" t="s">
        <v>8290</v>
      </c>
      <c r="Q1565" s="5">
        <f t="shared" si="66"/>
        <v>1.4166666666666666E-2</v>
      </c>
      <c r="R1565">
        <f t="shared" si="67"/>
        <v>5</v>
      </c>
      <c r="S1565" t="s">
        <v>8327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/>
      <c r="K1566">
        <v>1430124509</v>
      </c>
      <c r="L1566"/>
      <c r="M1566" t="b">
        <v>0</v>
      </c>
      <c r="N1566">
        <v>1</v>
      </c>
      <c r="O1566" t="b">
        <v>0</v>
      </c>
      <c r="P1566" t="s">
        <v>8290</v>
      </c>
      <c r="Q1566" s="5">
        <f t="shared" si="66"/>
        <v>1E-3</v>
      </c>
      <c r="R1566">
        <f t="shared" si="67"/>
        <v>100</v>
      </c>
      <c r="S1566" t="s">
        <v>8327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/>
      <c r="K1567">
        <v>1304962261</v>
      </c>
      <c r="L1567"/>
      <c r="M1567" t="b">
        <v>0</v>
      </c>
      <c r="N1567">
        <v>1</v>
      </c>
      <c r="O1567" t="b">
        <v>0</v>
      </c>
      <c r="P1567" t="s">
        <v>8290</v>
      </c>
      <c r="Q1567" s="5">
        <f t="shared" si="66"/>
        <v>2.5000000000000001E-2</v>
      </c>
      <c r="R1567">
        <f t="shared" si="67"/>
        <v>6375</v>
      </c>
      <c r="S1567" t="s">
        <v>8327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/>
      <c r="K1568">
        <v>1467151204</v>
      </c>
      <c r="L1568"/>
      <c r="M1568" t="b">
        <v>0</v>
      </c>
      <c r="N1568">
        <v>59</v>
      </c>
      <c r="O1568" t="b">
        <v>0</v>
      </c>
      <c r="P1568" t="s">
        <v>8290</v>
      </c>
      <c r="Q1568" s="5">
        <f t="shared" si="66"/>
        <v>0.21249999999999999</v>
      </c>
      <c r="R1568">
        <f t="shared" si="67"/>
        <v>5.9322033898305087</v>
      </c>
      <c r="S1568" t="s">
        <v>8327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/>
      <c r="K1569">
        <v>1391293745</v>
      </c>
      <c r="L1569"/>
      <c r="M1569" t="b">
        <v>0</v>
      </c>
      <c r="N1569">
        <v>13</v>
      </c>
      <c r="O1569" t="b">
        <v>0</v>
      </c>
      <c r="P1569" t="s">
        <v>8290</v>
      </c>
      <c r="Q1569" s="5">
        <f t="shared" si="66"/>
        <v>4.1176470588235294E-2</v>
      </c>
      <c r="R1569">
        <f t="shared" si="67"/>
        <v>262.30769230769232</v>
      </c>
      <c r="S1569" t="s">
        <v>8327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/>
      <c r="K1570">
        <v>1416360585</v>
      </c>
      <c r="L1570"/>
      <c r="M1570" t="b">
        <v>0</v>
      </c>
      <c r="N1570">
        <v>22</v>
      </c>
      <c r="O1570" t="b">
        <v>0</v>
      </c>
      <c r="P1570" t="s">
        <v>8290</v>
      </c>
      <c r="Q1570" s="5">
        <f t="shared" si="66"/>
        <v>0.13639999999999999</v>
      </c>
      <c r="R1570">
        <f t="shared" si="67"/>
        <v>0</v>
      </c>
      <c r="S1570" t="s">
        <v>8327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/>
      <c r="K1571">
        <v>1366906714</v>
      </c>
      <c r="L1571"/>
      <c r="M1571" t="b">
        <v>0</v>
      </c>
      <c r="N1571">
        <v>0</v>
      </c>
      <c r="O1571" t="b">
        <v>0</v>
      </c>
      <c r="P1571" t="s">
        <v>8290</v>
      </c>
      <c r="Q1571" s="5">
        <f t="shared" si="66"/>
        <v>0</v>
      </c>
      <c r="R1571" t="e">
        <f t="shared" si="67"/>
        <v>#DIV/0!</v>
      </c>
      <c r="S1571" t="s">
        <v>8327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/>
      <c r="K1572">
        <v>1457551882</v>
      </c>
      <c r="L1572"/>
      <c r="M1572" t="b">
        <v>0</v>
      </c>
      <c r="N1572">
        <v>52</v>
      </c>
      <c r="O1572" t="b">
        <v>0</v>
      </c>
      <c r="P1572" t="s">
        <v>8290</v>
      </c>
      <c r="Q1572" s="5">
        <f t="shared" si="66"/>
        <v>0.41399999999999998</v>
      </c>
      <c r="R1572">
        <f t="shared" si="67"/>
        <v>1.5384615384615385</v>
      </c>
      <c r="S1572" t="s">
        <v>8327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/>
      <c r="K1573">
        <v>1432146483</v>
      </c>
      <c r="L1573"/>
      <c r="M1573" t="b">
        <v>0</v>
      </c>
      <c r="N1573">
        <v>4</v>
      </c>
      <c r="O1573" t="b">
        <v>0</v>
      </c>
      <c r="P1573" t="s">
        <v>8290</v>
      </c>
      <c r="Q1573" s="5">
        <f t="shared" si="66"/>
        <v>6.6115702479338841E-3</v>
      </c>
      <c r="R1573">
        <f t="shared" si="67"/>
        <v>31.25</v>
      </c>
      <c r="S1573" t="s">
        <v>8327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/>
      <c r="K1574">
        <v>1454546859</v>
      </c>
      <c r="L1574"/>
      <c r="M1574" t="b">
        <v>0</v>
      </c>
      <c r="N1574">
        <v>3</v>
      </c>
      <c r="O1574" t="b">
        <v>0</v>
      </c>
      <c r="P1574" t="s">
        <v>8290</v>
      </c>
      <c r="Q1574" s="5">
        <f t="shared" si="66"/>
        <v>0.05</v>
      </c>
      <c r="R1574">
        <f t="shared" si="67"/>
        <v>74.333333333333329</v>
      </c>
      <c r="S1574" t="s">
        <v>8327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/>
      <c r="K1575">
        <v>1487548802</v>
      </c>
      <c r="L1575"/>
      <c r="M1575" t="b">
        <v>0</v>
      </c>
      <c r="N1575">
        <v>3</v>
      </c>
      <c r="O1575" t="b">
        <v>0</v>
      </c>
      <c r="P1575" t="s">
        <v>8290</v>
      </c>
      <c r="Q1575" s="5">
        <f t="shared" si="66"/>
        <v>2.4777777777777777E-2</v>
      </c>
      <c r="R1575">
        <f t="shared" si="67"/>
        <v>168.66666666666666</v>
      </c>
      <c r="S1575" t="s">
        <v>8327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/>
      <c r="K1576">
        <v>1421187329</v>
      </c>
      <c r="L1576"/>
      <c r="M1576" t="b">
        <v>0</v>
      </c>
      <c r="N1576">
        <v>6</v>
      </c>
      <c r="O1576" t="b">
        <v>0</v>
      </c>
      <c r="P1576" t="s">
        <v>8290</v>
      </c>
      <c r="Q1576" s="5">
        <f t="shared" si="66"/>
        <v>5.0599999999999999E-2</v>
      </c>
      <c r="R1576">
        <f t="shared" si="67"/>
        <v>381.83333333333331</v>
      </c>
      <c r="S1576" t="s">
        <v>8327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/>
      <c r="K1577">
        <v>1402317296</v>
      </c>
      <c r="L1577"/>
      <c r="M1577" t="b">
        <v>0</v>
      </c>
      <c r="N1577">
        <v>35</v>
      </c>
      <c r="O1577" t="b">
        <v>0</v>
      </c>
      <c r="P1577" t="s">
        <v>8290</v>
      </c>
      <c r="Q1577" s="5">
        <f t="shared" si="66"/>
        <v>0.2291</v>
      </c>
      <c r="R1577">
        <f t="shared" si="67"/>
        <v>18.571428571428573</v>
      </c>
      <c r="S1577" t="s">
        <v>8327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/>
      <c r="K1578">
        <v>1431810368</v>
      </c>
      <c r="L1578"/>
      <c r="M1578" t="b">
        <v>0</v>
      </c>
      <c r="N1578">
        <v>10</v>
      </c>
      <c r="O1578" t="b">
        <v>0</v>
      </c>
      <c r="P1578" t="s">
        <v>8290</v>
      </c>
      <c r="Q1578" s="5">
        <f t="shared" si="66"/>
        <v>0.13</v>
      </c>
      <c r="R1578">
        <f t="shared" si="67"/>
        <v>5.5</v>
      </c>
      <c r="S1578" t="s">
        <v>8327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/>
      <c r="K1579">
        <v>1337977248</v>
      </c>
      <c r="L1579"/>
      <c r="M1579" t="b">
        <v>0</v>
      </c>
      <c r="N1579">
        <v>2</v>
      </c>
      <c r="O1579" t="b">
        <v>0</v>
      </c>
      <c r="P1579" t="s">
        <v>8290</v>
      </c>
      <c r="Q1579" s="5">
        <f t="shared" si="66"/>
        <v>5.4999999999999997E-3</v>
      </c>
      <c r="R1579">
        <f t="shared" si="67"/>
        <v>102.5</v>
      </c>
      <c r="S1579" t="s">
        <v>8327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/>
      <c r="K1580">
        <v>1281317691</v>
      </c>
      <c r="L1580"/>
      <c r="M1580" t="b">
        <v>0</v>
      </c>
      <c r="N1580">
        <v>4</v>
      </c>
      <c r="O1580" t="b">
        <v>0</v>
      </c>
      <c r="P1580" t="s">
        <v>8290</v>
      </c>
      <c r="Q1580" s="5">
        <f t="shared" si="66"/>
        <v>0.10806536636794939</v>
      </c>
      <c r="R1580">
        <f t="shared" si="67"/>
        <v>7</v>
      </c>
      <c r="S1580" t="s">
        <v>8327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/>
      <c r="K1581">
        <v>1374882891</v>
      </c>
      <c r="L1581"/>
      <c r="M1581" t="b">
        <v>0</v>
      </c>
      <c r="N1581">
        <v>2</v>
      </c>
      <c r="O1581" t="b">
        <v>0</v>
      </c>
      <c r="P1581" t="s">
        <v>8290</v>
      </c>
      <c r="Q1581" s="5">
        <f t="shared" si="66"/>
        <v>8.4008400840084006E-3</v>
      </c>
      <c r="R1581">
        <f t="shared" si="67"/>
        <v>0</v>
      </c>
      <c r="S1581" t="s">
        <v>8327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/>
      <c r="K1582">
        <v>1332378726</v>
      </c>
      <c r="L1582"/>
      <c r="M1582" t="b">
        <v>0</v>
      </c>
      <c r="N1582">
        <v>0</v>
      </c>
      <c r="O1582" t="b">
        <v>0</v>
      </c>
      <c r="P1582" t="s">
        <v>8290</v>
      </c>
      <c r="Q1582" s="5">
        <f t="shared" si="66"/>
        <v>0</v>
      </c>
      <c r="R1582" t="e">
        <f t="shared" si="67"/>
        <v>#DIV/0!</v>
      </c>
      <c r="S1582" t="s">
        <v>8327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/>
      <c r="K1583">
        <v>1447757190</v>
      </c>
      <c r="L1583"/>
      <c r="M1583" t="b">
        <v>0</v>
      </c>
      <c r="N1583">
        <v>1</v>
      </c>
      <c r="O1583" t="b">
        <v>0</v>
      </c>
      <c r="P1583" t="s">
        <v>8291</v>
      </c>
      <c r="Q1583" s="5">
        <f t="shared" si="66"/>
        <v>5.0000000000000001E-3</v>
      </c>
      <c r="R1583">
        <f t="shared" si="67"/>
        <v>93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/>
      <c r="K1584">
        <v>1440961053</v>
      </c>
      <c r="L1584"/>
      <c r="M1584" t="b">
        <v>0</v>
      </c>
      <c r="N1584">
        <v>3</v>
      </c>
      <c r="O1584" t="b">
        <v>0</v>
      </c>
      <c r="P1584" t="s">
        <v>8291</v>
      </c>
      <c r="Q1584" s="5">
        <f t="shared" si="66"/>
        <v>9.2999999999999999E-2</v>
      </c>
      <c r="R1584">
        <f t="shared" si="67"/>
        <v>5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/>
      <c r="K1585">
        <v>1409089391</v>
      </c>
      <c r="L1585"/>
      <c r="M1585" t="b">
        <v>0</v>
      </c>
      <c r="N1585">
        <v>1</v>
      </c>
      <c r="O1585" t="b">
        <v>0</v>
      </c>
      <c r="P1585" t="s">
        <v>8291</v>
      </c>
      <c r="Q1585" s="5">
        <f t="shared" si="66"/>
        <v>7.5000000000000002E-4</v>
      </c>
      <c r="R1585">
        <f t="shared" si="67"/>
        <v>0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/>
      <c r="K1586">
        <v>1400600101</v>
      </c>
      <c r="L1586"/>
      <c r="M1586" t="b">
        <v>0</v>
      </c>
      <c r="N1586">
        <v>0</v>
      </c>
      <c r="O1586" t="b">
        <v>0</v>
      </c>
      <c r="P1586" t="s">
        <v>8291</v>
      </c>
      <c r="Q1586" s="5">
        <f t="shared" si="66"/>
        <v>0</v>
      </c>
      <c r="R1586" t="e">
        <f t="shared" si="67"/>
        <v>#DIV/0!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/>
      <c r="K1587">
        <v>1480800568</v>
      </c>
      <c r="L1587"/>
      <c r="M1587" t="b">
        <v>0</v>
      </c>
      <c r="N1587">
        <v>12</v>
      </c>
      <c r="O1587" t="b">
        <v>0</v>
      </c>
      <c r="P1587" t="s">
        <v>8291</v>
      </c>
      <c r="Q1587" s="5">
        <f t="shared" si="66"/>
        <v>0.79</v>
      </c>
      <c r="R1587">
        <f t="shared" si="67"/>
        <v>0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/>
      <c r="K1588">
        <v>1425609022</v>
      </c>
      <c r="L1588"/>
      <c r="M1588" t="b">
        <v>0</v>
      </c>
      <c r="N1588">
        <v>0</v>
      </c>
      <c r="O1588" t="b">
        <v>0</v>
      </c>
      <c r="P1588" t="s">
        <v>8291</v>
      </c>
      <c r="Q1588" s="5">
        <f t="shared" si="66"/>
        <v>0</v>
      </c>
      <c r="R1588" t="e">
        <f t="shared" si="67"/>
        <v>#DIV/0!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/>
      <c r="K1589">
        <v>1415918965</v>
      </c>
      <c r="L1589"/>
      <c r="M1589" t="b">
        <v>0</v>
      </c>
      <c r="N1589">
        <v>1</v>
      </c>
      <c r="O1589" t="b">
        <v>0</v>
      </c>
      <c r="P1589" t="s">
        <v>8291</v>
      </c>
      <c r="Q1589" s="5">
        <f t="shared" si="66"/>
        <v>1.3333333333333334E-4</v>
      </c>
      <c r="R1589">
        <f t="shared" si="67"/>
        <v>0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/>
      <c r="K1590">
        <v>1420091999</v>
      </c>
      <c r="L1590"/>
      <c r="M1590" t="b">
        <v>0</v>
      </c>
      <c r="N1590">
        <v>0</v>
      </c>
      <c r="O1590" t="b">
        <v>0</v>
      </c>
      <c r="P1590" t="s">
        <v>8291</v>
      </c>
      <c r="Q1590" s="5">
        <f t="shared" si="66"/>
        <v>0</v>
      </c>
      <c r="R1590" t="e">
        <f t="shared" si="67"/>
        <v>#DIV/0!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/>
      <c r="K1591">
        <v>1441841886</v>
      </c>
      <c r="L1591"/>
      <c r="M1591" t="b">
        <v>0</v>
      </c>
      <c r="N1591">
        <v>0</v>
      </c>
      <c r="O1591" t="b">
        <v>0</v>
      </c>
      <c r="P1591" t="s">
        <v>8291</v>
      </c>
      <c r="Q1591" s="5">
        <f t="shared" si="66"/>
        <v>0</v>
      </c>
      <c r="R1591" t="e">
        <f t="shared" si="67"/>
        <v>#DIV/0!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/>
      <c r="K1592">
        <v>1440448464</v>
      </c>
      <c r="L1592"/>
      <c r="M1592" t="b">
        <v>0</v>
      </c>
      <c r="N1592">
        <v>2</v>
      </c>
      <c r="O1592" t="b">
        <v>0</v>
      </c>
      <c r="P1592" t="s">
        <v>8291</v>
      </c>
      <c r="Q1592" s="5">
        <f t="shared" si="66"/>
        <v>1.7000000000000001E-2</v>
      </c>
      <c r="R1592">
        <f t="shared" si="67"/>
        <v>2046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/>
      <c r="K1593">
        <v>1457112341</v>
      </c>
      <c r="L1593"/>
      <c r="M1593" t="b">
        <v>0</v>
      </c>
      <c r="N1593">
        <v>92</v>
      </c>
      <c r="O1593" t="b">
        <v>0</v>
      </c>
      <c r="P1593" t="s">
        <v>8291</v>
      </c>
      <c r="Q1593" s="5">
        <f t="shared" si="66"/>
        <v>0.29228571428571426</v>
      </c>
      <c r="R1593">
        <f t="shared" si="67"/>
        <v>0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/>
      <c r="K1594">
        <v>1423619085</v>
      </c>
      <c r="L1594"/>
      <c r="M1594" t="b">
        <v>0</v>
      </c>
      <c r="N1594">
        <v>0</v>
      </c>
      <c r="O1594" t="b">
        <v>0</v>
      </c>
      <c r="P1594" t="s">
        <v>8291</v>
      </c>
      <c r="Q1594" s="5">
        <f t="shared" si="66"/>
        <v>0</v>
      </c>
      <c r="R1594" t="e">
        <f t="shared" si="67"/>
        <v>#DIV/0!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/>
      <c r="K1595">
        <v>1422562655</v>
      </c>
      <c r="L1595"/>
      <c r="M1595" t="b">
        <v>0</v>
      </c>
      <c r="N1595">
        <v>3</v>
      </c>
      <c r="O1595" t="b">
        <v>0</v>
      </c>
      <c r="P1595" t="s">
        <v>8291</v>
      </c>
      <c r="Q1595" s="5">
        <f t="shared" si="66"/>
        <v>1.3636363636363637E-4</v>
      </c>
      <c r="R1595">
        <f t="shared" si="67"/>
        <v>68.333333333333329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/>
      <c r="K1596">
        <v>1458147982</v>
      </c>
      <c r="L1596"/>
      <c r="M1596" t="b">
        <v>0</v>
      </c>
      <c r="N1596">
        <v>10</v>
      </c>
      <c r="O1596" t="b">
        <v>0</v>
      </c>
      <c r="P1596" t="s">
        <v>8291</v>
      </c>
      <c r="Q1596" s="5">
        <f t="shared" si="66"/>
        <v>0.20499999999999999</v>
      </c>
      <c r="R1596">
        <f t="shared" si="67"/>
        <v>28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/>
      <c r="K1597">
        <v>1400634728</v>
      </c>
      <c r="L1597"/>
      <c r="M1597" t="b">
        <v>0</v>
      </c>
      <c r="N1597">
        <v>7</v>
      </c>
      <c r="O1597" t="b">
        <v>0</v>
      </c>
      <c r="P1597" t="s">
        <v>8291</v>
      </c>
      <c r="Q1597" s="5">
        <f t="shared" si="66"/>
        <v>2.8E-3</v>
      </c>
      <c r="R1597">
        <f t="shared" si="67"/>
        <v>10.714285714285714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/>
      <c r="K1598">
        <v>1414577969</v>
      </c>
      <c r="L1598"/>
      <c r="M1598" t="b">
        <v>0</v>
      </c>
      <c r="N1598">
        <v>3</v>
      </c>
      <c r="O1598" t="b">
        <v>0</v>
      </c>
      <c r="P1598" t="s">
        <v>8291</v>
      </c>
      <c r="Q1598" s="5">
        <f t="shared" si="66"/>
        <v>2.3076923076923078E-2</v>
      </c>
      <c r="R1598">
        <f t="shared" si="67"/>
        <v>0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/>
      <c r="K1599">
        <v>1471768197</v>
      </c>
      <c r="L1599"/>
      <c r="M1599" t="b">
        <v>0</v>
      </c>
      <c r="N1599">
        <v>0</v>
      </c>
      <c r="O1599" t="b">
        <v>0</v>
      </c>
      <c r="P1599" t="s">
        <v>8291</v>
      </c>
      <c r="Q1599" s="5">
        <f t="shared" si="66"/>
        <v>0</v>
      </c>
      <c r="R1599" t="e">
        <f t="shared" si="67"/>
        <v>#DIV/0!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/>
      <c r="K1600">
        <v>1432742458</v>
      </c>
      <c r="L1600"/>
      <c r="M1600" t="b">
        <v>0</v>
      </c>
      <c r="N1600">
        <v>1</v>
      </c>
      <c r="O1600" t="b">
        <v>0</v>
      </c>
      <c r="P1600" t="s">
        <v>8291</v>
      </c>
      <c r="Q1600" s="5">
        <f t="shared" si="66"/>
        <v>1.25E-3</v>
      </c>
      <c r="R1600">
        <f t="shared" si="67"/>
        <v>0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/>
      <c r="K1601">
        <v>1457528176</v>
      </c>
      <c r="L1601"/>
      <c r="M1601" t="b">
        <v>0</v>
      </c>
      <c r="N1601">
        <v>0</v>
      </c>
      <c r="O1601" t="b">
        <v>0</v>
      </c>
      <c r="P1601" t="s">
        <v>8291</v>
      </c>
      <c r="Q1601" s="5">
        <f t="shared" si="66"/>
        <v>0</v>
      </c>
      <c r="R1601" t="e">
        <f t="shared" si="67"/>
        <v>#DIV/0!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/>
      <c r="K1602">
        <v>1401585752</v>
      </c>
      <c r="L1602"/>
      <c r="M1602" t="b">
        <v>0</v>
      </c>
      <c r="N1602">
        <v>9</v>
      </c>
      <c r="O1602" t="b">
        <v>0</v>
      </c>
      <c r="P1602" t="s">
        <v>8291</v>
      </c>
      <c r="Q1602" s="5">
        <f t="shared" si="66"/>
        <v>7.3400000000000007E-2</v>
      </c>
      <c r="R1602">
        <f t="shared" si="67"/>
        <v>300.6922222222222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/>
      <c r="K1603">
        <v>1301969633</v>
      </c>
      <c r="L1603"/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68">E1603/D1603</f>
        <v>1.082492</v>
      </c>
      <c r="R1603">
        <f t="shared" ref="R1603:R1666" si="69">E1604/N1603</f>
        <v>26.830357142857142</v>
      </c>
      <c r="S1603" t="s">
        <v>8330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/>
      <c r="K1604">
        <v>1314947317</v>
      </c>
      <c r="L1604"/>
      <c r="M1604" t="b">
        <v>0</v>
      </c>
      <c r="N1604">
        <v>32</v>
      </c>
      <c r="O1604" t="b">
        <v>1</v>
      </c>
      <c r="P1604" t="s">
        <v>8276</v>
      </c>
      <c r="Q1604" s="5">
        <f t="shared" si="68"/>
        <v>1.0016666666666667</v>
      </c>
      <c r="R1604">
        <f t="shared" si="69"/>
        <v>62.520625000000003</v>
      </c>
      <c r="S1604" t="s">
        <v>8330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/>
      <c r="K1605">
        <v>1322539459</v>
      </c>
      <c r="L1605"/>
      <c r="M1605" t="b">
        <v>0</v>
      </c>
      <c r="N1605">
        <v>30</v>
      </c>
      <c r="O1605" t="b">
        <v>1</v>
      </c>
      <c r="P1605" t="s">
        <v>8276</v>
      </c>
      <c r="Q1605" s="5">
        <f t="shared" si="68"/>
        <v>1.0003299999999999</v>
      </c>
      <c r="R1605">
        <f t="shared" si="69"/>
        <v>113.96666666666667</v>
      </c>
      <c r="S1605" t="s">
        <v>8330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/>
      <c r="K1606">
        <v>1328559435</v>
      </c>
      <c r="L1606"/>
      <c r="M1606" t="b">
        <v>0</v>
      </c>
      <c r="N1606">
        <v>70</v>
      </c>
      <c r="O1606" t="b">
        <v>1</v>
      </c>
      <c r="P1606" t="s">
        <v>8276</v>
      </c>
      <c r="Q1606" s="5">
        <f t="shared" si="68"/>
        <v>1.2210714285714286</v>
      </c>
      <c r="R1606">
        <f t="shared" si="69"/>
        <v>86.30857142857144</v>
      </c>
      <c r="S1606" t="s">
        <v>8330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/>
      <c r="K1607">
        <v>1311380313</v>
      </c>
      <c r="L1607"/>
      <c r="M1607" t="b">
        <v>0</v>
      </c>
      <c r="N1607">
        <v>44</v>
      </c>
      <c r="O1607" t="b">
        <v>1</v>
      </c>
      <c r="P1607" t="s">
        <v>8276</v>
      </c>
      <c r="Q1607" s="5">
        <f t="shared" si="68"/>
        <v>1.0069333333333335</v>
      </c>
      <c r="R1607">
        <f t="shared" si="69"/>
        <v>183.64386363636365</v>
      </c>
      <c r="S1607" t="s">
        <v>8330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/>
      <c r="K1608">
        <v>1293158438</v>
      </c>
      <c r="L1608"/>
      <c r="M1608" t="b">
        <v>0</v>
      </c>
      <c r="N1608">
        <v>92</v>
      </c>
      <c r="O1608" t="b">
        <v>1</v>
      </c>
      <c r="P1608" t="s">
        <v>8276</v>
      </c>
      <c r="Q1608" s="5">
        <f t="shared" si="68"/>
        <v>1.01004125</v>
      </c>
      <c r="R1608">
        <f t="shared" si="69"/>
        <v>157.72826086956522</v>
      </c>
      <c r="S1608" t="s">
        <v>8330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/>
      <c r="K1609">
        <v>1337887451</v>
      </c>
      <c r="L1609"/>
      <c r="M1609" t="b">
        <v>0</v>
      </c>
      <c r="N1609">
        <v>205</v>
      </c>
      <c r="O1609" t="b">
        <v>1</v>
      </c>
      <c r="P1609" t="s">
        <v>8276</v>
      </c>
      <c r="Q1609" s="5">
        <f t="shared" si="68"/>
        <v>1.4511000000000001</v>
      </c>
      <c r="R1609">
        <f t="shared" si="69"/>
        <v>5.9268292682926829</v>
      </c>
      <c r="S1609" t="s">
        <v>8330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/>
      <c r="K1610">
        <v>1385754986</v>
      </c>
      <c r="L1610"/>
      <c r="M1610" t="b">
        <v>0</v>
      </c>
      <c r="N1610">
        <v>23</v>
      </c>
      <c r="O1610" t="b">
        <v>1</v>
      </c>
      <c r="P1610" t="s">
        <v>8276</v>
      </c>
      <c r="Q1610" s="5">
        <f t="shared" si="68"/>
        <v>1.0125</v>
      </c>
      <c r="R1610">
        <f t="shared" si="69"/>
        <v>77.173913043478265</v>
      </c>
      <c r="S1610" t="s">
        <v>8330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/>
      <c r="K1611">
        <v>1315612909</v>
      </c>
      <c r="L1611"/>
      <c r="M1611" t="b">
        <v>0</v>
      </c>
      <c r="N1611">
        <v>4</v>
      </c>
      <c r="O1611" t="b">
        <v>1</v>
      </c>
      <c r="P1611" t="s">
        <v>8276</v>
      </c>
      <c r="Q1611" s="5">
        <f t="shared" si="68"/>
        <v>1.1833333333333333</v>
      </c>
      <c r="R1611">
        <f t="shared" si="69"/>
        <v>1359.25</v>
      </c>
      <c r="S1611" t="s">
        <v>8330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/>
      <c r="K1612">
        <v>1353017510</v>
      </c>
      <c r="L1612"/>
      <c r="M1612" t="b">
        <v>0</v>
      </c>
      <c r="N1612">
        <v>112</v>
      </c>
      <c r="O1612" t="b">
        <v>1</v>
      </c>
      <c r="P1612" t="s">
        <v>8276</v>
      </c>
      <c r="Q1612" s="5">
        <f t="shared" si="68"/>
        <v>2.7185000000000001</v>
      </c>
      <c r="R1612">
        <f t="shared" si="69"/>
        <v>8.9375</v>
      </c>
      <c r="S1612" t="s">
        <v>8330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/>
      <c r="K1613">
        <v>1368576032</v>
      </c>
      <c r="L1613"/>
      <c r="M1613" t="b">
        <v>0</v>
      </c>
      <c r="N1613">
        <v>27</v>
      </c>
      <c r="O1613" t="b">
        <v>1</v>
      </c>
      <c r="P1613" t="s">
        <v>8276</v>
      </c>
      <c r="Q1613" s="5">
        <f t="shared" si="68"/>
        <v>1.25125</v>
      </c>
      <c r="R1613">
        <f t="shared" si="69"/>
        <v>20.37037037037037</v>
      </c>
      <c r="S1613" t="s">
        <v>8330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/>
      <c r="K1614">
        <v>1354568384</v>
      </c>
      <c r="L1614"/>
      <c r="M1614" t="b">
        <v>0</v>
      </c>
      <c r="N1614">
        <v>11</v>
      </c>
      <c r="O1614" t="b">
        <v>1</v>
      </c>
      <c r="P1614" t="s">
        <v>8276</v>
      </c>
      <c r="Q1614" s="5">
        <f t="shared" si="68"/>
        <v>1.1000000000000001</v>
      </c>
      <c r="R1614">
        <f t="shared" si="69"/>
        <v>92.272727272727266</v>
      </c>
      <c r="S1614" t="s">
        <v>8330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/>
      <c r="K1615">
        <v>1340329202</v>
      </c>
      <c r="L1615"/>
      <c r="M1615" t="b">
        <v>0</v>
      </c>
      <c r="N1615">
        <v>26</v>
      </c>
      <c r="O1615" t="b">
        <v>1</v>
      </c>
      <c r="P1615" t="s">
        <v>8276</v>
      </c>
      <c r="Q1615" s="5">
        <f t="shared" si="68"/>
        <v>1.0149999999999999</v>
      </c>
      <c r="R1615">
        <f t="shared" si="69"/>
        <v>197.5</v>
      </c>
      <c r="S1615" t="s">
        <v>8330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/>
      <c r="K1616">
        <v>1401924769</v>
      </c>
      <c r="L1616"/>
      <c r="M1616" t="b">
        <v>0</v>
      </c>
      <c r="N1616">
        <v>77</v>
      </c>
      <c r="O1616" t="b">
        <v>1</v>
      </c>
      <c r="P1616" t="s">
        <v>8276</v>
      </c>
      <c r="Q1616" s="5">
        <f t="shared" si="68"/>
        <v>1.0269999999999999</v>
      </c>
      <c r="R1616">
        <f t="shared" si="69"/>
        <v>118.57142857142857</v>
      </c>
      <c r="S1616" t="s">
        <v>8330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/>
      <c r="K1617">
        <v>1319850796</v>
      </c>
      <c r="L1617"/>
      <c r="M1617" t="b">
        <v>0</v>
      </c>
      <c r="N1617">
        <v>136</v>
      </c>
      <c r="O1617" t="b">
        <v>1</v>
      </c>
      <c r="P1617" t="s">
        <v>8276</v>
      </c>
      <c r="Q1617" s="5">
        <f t="shared" si="68"/>
        <v>1.1412500000000001</v>
      </c>
      <c r="R1617">
        <f t="shared" si="69"/>
        <v>76.617647058823536</v>
      </c>
      <c r="S1617" t="s">
        <v>8330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/>
      <c r="K1618">
        <v>1350061821</v>
      </c>
      <c r="L1618"/>
      <c r="M1618" t="b">
        <v>0</v>
      </c>
      <c r="N1618">
        <v>157</v>
      </c>
      <c r="O1618" t="b">
        <v>1</v>
      </c>
      <c r="P1618" t="s">
        <v>8276</v>
      </c>
      <c r="Q1618" s="5">
        <f t="shared" si="68"/>
        <v>1.042</v>
      </c>
      <c r="R1618">
        <f t="shared" si="69"/>
        <v>65.031847133757964</v>
      </c>
      <c r="S1618" t="s">
        <v>8330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/>
      <c r="K1619">
        <v>1380470188</v>
      </c>
      <c r="L1619"/>
      <c r="M1619" t="b">
        <v>0</v>
      </c>
      <c r="N1619">
        <v>158</v>
      </c>
      <c r="O1619" t="b">
        <v>1</v>
      </c>
      <c r="P1619" t="s">
        <v>8276</v>
      </c>
      <c r="Q1619" s="5">
        <f t="shared" si="68"/>
        <v>1.4585714285714286</v>
      </c>
      <c r="R1619">
        <f t="shared" si="69"/>
        <v>9.9746835443037973</v>
      </c>
      <c r="S1619" t="s">
        <v>8330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/>
      <c r="K1620">
        <v>1359301335</v>
      </c>
      <c r="L1620"/>
      <c r="M1620" t="b">
        <v>0</v>
      </c>
      <c r="N1620">
        <v>27</v>
      </c>
      <c r="O1620" t="b">
        <v>1</v>
      </c>
      <c r="P1620" t="s">
        <v>8276</v>
      </c>
      <c r="Q1620" s="5">
        <f t="shared" si="68"/>
        <v>1.0506666666666666</v>
      </c>
      <c r="R1620">
        <f t="shared" si="69"/>
        <v>74.074074074074076</v>
      </c>
      <c r="S1620" t="s">
        <v>8330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/>
      <c r="K1621">
        <v>1408940886</v>
      </c>
      <c r="L1621"/>
      <c r="M1621" t="b">
        <v>0</v>
      </c>
      <c r="N1621">
        <v>23</v>
      </c>
      <c r="O1621" t="b">
        <v>1</v>
      </c>
      <c r="P1621" t="s">
        <v>8276</v>
      </c>
      <c r="Q1621" s="5">
        <f t="shared" si="68"/>
        <v>1.3333333333333333</v>
      </c>
      <c r="R1621">
        <f t="shared" si="69"/>
        <v>49.130434782608695</v>
      </c>
      <c r="S1621" t="s">
        <v>8330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/>
      <c r="K1622">
        <v>1361002140</v>
      </c>
      <c r="L1622"/>
      <c r="M1622" t="b">
        <v>0</v>
      </c>
      <c r="N1622">
        <v>17</v>
      </c>
      <c r="O1622" t="b">
        <v>1</v>
      </c>
      <c r="P1622" t="s">
        <v>8276</v>
      </c>
      <c r="Q1622" s="5">
        <f t="shared" si="68"/>
        <v>1.1299999999999999</v>
      </c>
      <c r="R1622">
        <f t="shared" si="69"/>
        <v>356.47058823529414</v>
      </c>
      <c r="S1622" t="s">
        <v>8330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/>
      <c r="K1623">
        <v>1333550015</v>
      </c>
      <c r="L1623"/>
      <c r="M1623" t="b">
        <v>0</v>
      </c>
      <c r="N1623">
        <v>37</v>
      </c>
      <c r="O1623" t="b">
        <v>1</v>
      </c>
      <c r="P1623" t="s">
        <v>8276</v>
      </c>
      <c r="Q1623" s="5">
        <f t="shared" si="68"/>
        <v>1.212</v>
      </c>
      <c r="R1623">
        <f t="shared" si="69"/>
        <v>189.70270270270271</v>
      </c>
      <c r="S1623" t="s">
        <v>8330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/>
      <c r="K1624">
        <v>1415343874</v>
      </c>
      <c r="L1624"/>
      <c r="M1624" t="b">
        <v>0</v>
      </c>
      <c r="N1624">
        <v>65</v>
      </c>
      <c r="O1624" t="b">
        <v>1</v>
      </c>
      <c r="P1624" t="s">
        <v>8276</v>
      </c>
      <c r="Q1624" s="5">
        <f t="shared" si="68"/>
        <v>1.0172463768115942</v>
      </c>
      <c r="R1624">
        <f t="shared" si="69"/>
        <v>11.661538461538461</v>
      </c>
      <c r="S1624" t="s">
        <v>8330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/>
      <c r="K1625">
        <v>1372437089</v>
      </c>
      <c r="L1625"/>
      <c r="M1625" t="b">
        <v>0</v>
      </c>
      <c r="N1625">
        <v>18</v>
      </c>
      <c r="O1625" t="b">
        <v>1</v>
      </c>
      <c r="P1625" t="s">
        <v>8276</v>
      </c>
      <c r="Q1625" s="5">
        <f t="shared" si="68"/>
        <v>1.0106666666666666</v>
      </c>
      <c r="R1625">
        <f t="shared" si="69"/>
        <v>65.555555555555557</v>
      </c>
      <c r="S1625" t="s">
        <v>8330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/>
      <c r="K1626">
        <v>1354265335</v>
      </c>
      <c r="L1626"/>
      <c r="M1626" t="b">
        <v>0</v>
      </c>
      <c r="N1626">
        <v>25</v>
      </c>
      <c r="O1626" t="b">
        <v>1</v>
      </c>
      <c r="P1626" t="s">
        <v>8276</v>
      </c>
      <c r="Q1626" s="5">
        <f t="shared" si="68"/>
        <v>1.18</v>
      </c>
      <c r="R1626">
        <f t="shared" si="69"/>
        <v>466</v>
      </c>
      <c r="S1626" t="s">
        <v>8330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/>
      <c r="K1627">
        <v>1344962853</v>
      </c>
      <c r="L1627"/>
      <c r="M1627" t="b">
        <v>0</v>
      </c>
      <c r="N1627">
        <v>104</v>
      </c>
      <c r="O1627" t="b">
        <v>1</v>
      </c>
      <c r="P1627" t="s">
        <v>8276</v>
      </c>
      <c r="Q1627" s="5">
        <f t="shared" si="68"/>
        <v>1.5533333333333332</v>
      </c>
      <c r="R1627">
        <f t="shared" si="69"/>
        <v>77.836538461538467</v>
      </c>
      <c r="S1627" t="s">
        <v>8330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/>
      <c r="K1628">
        <v>1383337267</v>
      </c>
      <c r="L1628"/>
      <c r="M1628" t="b">
        <v>0</v>
      </c>
      <c r="N1628">
        <v>108</v>
      </c>
      <c r="O1628" t="b">
        <v>1</v>
      </c>
      <c r="P1628" t="s">
        <v>8276</v>
      </c>
      <c r="Q1628" s="5">
        <f t="shared" si="68"/>
        <v>1.0118750000000001</v>
      </c>
      <c r="R1628">
        <f t="shared" si="69"/>
        <v>21.666666666666668</v>
      </c>
      <c r="S1628" t="s">
        <v>8330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/>
      <c r="K1629">
        <v>1351011489</v>
      </c>
      <c r="L1629"/>
      <c r="M1629" t="b">
        <v>0</v>
      </c>
      <c r="N1629">
        <v>38</v>
      </c>
      <c r="O1629" t="b">
        <v>1</v>
      </c>
      <c r="P1629" t="s">
        <v>8276</v>
      </c>
      <c r="Q1629" s="5">
        <f t="shared" si="68"/>
        <v>1.17</v>
      </c>
      <c r="R1629">
        <f t="shared" si="69"/>
        <v>106.23684210526316</v>
      </c>
      <c r="S1629" t="s">
        <v>8330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/>
      <c r="K1630">
        <v>1400175682</v>
      </c>
      <c r="L1630"/>
      <c r="M1630" t="b">
        <v>0</v>
      </c>
      <c r="N1630">
        <v>88</v>
      </c>
      <c r="O1630" t="b">
        <v>1</v>
      </c>
      <c r="P1630" t="s">
        <v>8276</v>
      </c>
      <c r="Q1630" s="5">
        <f t="shared" si="68"/>
        <v>1.00925</v>
      </c>
      <c r="R1630">
        <f t="shared" si="69"/>
        <v>70.681818181818187</v>
      </c>
      <c r="S1630" t="s">
        <v>8330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/>
      <c r="K1631">
        <v>1389041333</v>
      </c>
      <c r="L1631"/>
      <c r="M1631" t="b">
        <v>0</v>
      </c>
      <c r="N1631">
        <v>82</v>
      </c>
      <c r="O1631" t="b">
        <v>1</v>
      </c>
      <c r="P1631" t="s">
        <v>8276</v>
      </c>
      <c r="Q1631" s="5">
        <f t="shared" si="68"/>
        <v>1.0366666666666666</v>
      </c>
      <c r="R1631">
        <f t="shared" si="69"/>
        <v>129.39024390243901</v>
      </c>
      <c r="S1631" t="s">
        <v>8330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/>
      <c r="K1632">
        <v>1328040375</v>
      </c>
      <c r="L1632"/>
      <c r="M1632" t="b">
        <v>0</v>
      </c>
      <c r="N1632">
        <v>126</v>
      </c>
      <c r="O1632" t="b">
        <v>1</v>
      </c>
      <c r="P1632" t="s">
        <v>8276</v>
      </c>
      <c r="Q1632" s="5">
        <f t="shared" si="68"/>
        <v>2.6524999999999999</v>
      </c>
      <c r="R1632">
        <f t="shared" si="69"/>
        <v>123.73809523809524</v>
      </c>
      <c r="S1632" t="s">
        <v>8330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/>
      <c r="K1633">
        <v>1347482261</v>
      </c>
      <c r="L1633"/>
      <c r="M1633" t="b">
        <v>0</v>
      </c>
      <c r="N1633">
        <v>133</v>
      </c>
      <c r="O1633" t="b">
        <v>1</v>
      </c>
      <c r="P1633" t="s">
        <v>8276</v>
      </c>
      <c r="Q1633" s="5">
        <f t="shared" si="68"/>
        <v>1.5590999999999999</v>
      </c>
      <c r="R1633">
        <f t="shared" si="69"/>
        <v>30.563909774436091</v>
      </c>
      <c r="S1633" t="s">
        <v>8330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/>
      <c r="K1634">
        <v>1311667854</v>
      </c>
      <c r="L1634"/>
      <c r="M1634" t="b">
        <v>0</v>
      </c>
      <c r="N1634">
        <v>47</v>
      </c>
      <c r="O1634" t="b">
        <v>1</v>
      </c>
      <c r="P1634" t="s">
        <v>8276</v>
      </c>
      <c r="Q1634" s="5">
        <f t="shared" si="68"/>
        <v>1.0162500000000001</v>
      </c>
      <c r="R1634">
        <f t="shared" si="69"/>
        <v>212.7659574468085</v>
      </c>
      <c r="S1634" t="s">
        <v>8330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/>
      <c r="K1635">
        <v>1324329156</v>
      </c>
      <c r="L1635"/>
      <c r="M1635" t="b">
        <v>0</v>
      </c>
      <c r="N1635">
        <v>58</v>
      </c>
      <c r="O1635" t="b">
        <v>1</v>
      </c>
      <c r="P1635" t="s">
        <v>8276</v>
      </c>
      <c r="Q1635" s="5">
        <f t="shared" si="68"/>
        <v>1</v>
      </c>
      <c r="R1635">
        <f t="shared" si="69"/>
        <v>34.655172413793103</v>
      </c>
      <c r="S1635" t="s">
        <v>8330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/>
      <c r="K1636">
        <v>1303706001</v>
      </c>
      <c r="L1636"/>
      <c r="M1636" t="b">
        <v>0</v>
      </c>
      <c r="N1636">
        <v>32</v>
      </c>
      <c r="O1636" t="b">
        <v>1</v>
      </c>
      <c r="P1636" t="s">
        <v>8276</v>
      </c>
      <c r="Q1636" s="5">
        <f t="shared" si="68"/>
        <v>1.0049999999999999</v>
      </c>
      <c r="R1636">
        <f t="shared" si="69"/>
        <v>78.3125</v>
      </c>
      <c r="S1636" t="s">
        <v>8330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/>
      <c r="K1637">
        <v>1463086261</v>
      </c>
      <c r="L1637"/>
      <c r="M1637" t="b">
        <v>0</v>
      </c>
      <c r="N1637">
        <v>37</v>
      </c>
      <c r="O1637" t="b">
        <v>1</v>
      </c>
      <c r="P1637" t="s">
        <v>8276</v>
      </c>
      <c r="Q1637" s="5">
        <f t="shared" si="68"/>
        <v>1.2529999999999999</v>
      </c>
      <c r="R1637">
        <f t="shared" si="69"/>
        <v>125.94594594594595</v>
      </c>
      <c r="S1637" t="s">
        <v>8330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/>
      <c r="K1638">
        <v>1304129088</v>
      </c>
      <c r="L1638"/>
      <c r="M1638" t="b">
        <v>0</v>
      </c>
      <c r="N1638">
        <v>87</v>
      </c>
      <c r="O1638" t="b">
        <v>1</v>
      </c>
      <c r="P1638" t="s">
        <v>8276</v>
      </c>
      <c r="Q1638" s="5">
        <f t="shared" si="68"/>
        <v>1.0355555555555556</v>
      </c>
      <c r="R1638">
        <f t="shared" si="69"/>
        <v>5.9655172413793105</v>
      </c>
      <c r="S1638" t="s">
        <v>8330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/>
      <c r="K1639">
        <v>1257444140</v>
      </c>
      <c r="L1639"/>
      <c r="M1639" t="b">
        <v>0</v>
      </c>
      <c r="N1639">
        <v>15</v>
      </c>
      <c r="O1639" t="b">
        <v>1</v>
      </c>
      <c r="P1639" t="s">
        <v>8276</v>
      </c>
      <c r="Q1639" s="5">
        <f t="shared" si="68"/>
        <v>1.038</v>
      </c>
      <c r="R1639">
        <f t="shared" si="69"/>
        <v>70</v>
      </c>
      <c r="S1639" t="s">
        <v>8330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/>
      <c r="K1640">
        <v>1358180968</v>
      </c>
      <c r="L1640"/>
      <c r="M1640" t="b">
        <v>0</v>
      </c>
      <c r="N1640">
        <v>27</v>
      </c>
      <c r="O1640" t="b">
        <v>1</v>
      </c>
      <c r="P1640" t="s">
        <v>8276</v>
      </c>
      <c r="Q1640" s="5">
        <f t="shared" si="68"/>
        <v>1.05</v>
      </c>
      <c r="R1640">
        <f t="shared" si="69"/>
        <v>66.666666666666671</v>
      </c>
      <c r="S1640" t="s">
        <v>8330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/>
      <c r="K1641">
        <v>1328197165</v>
      </c>
      <c r="L1641"/>
      <c r="M1641" t="b">
        <v>0</v>
      </c>
      <c r="N1641">
        <v>19</v>
      </c>
      <c r="O1641" t="b">
        <v>1</v>
      </c>
      <c r="P1641" t="s">
        <v>8276</v>
      </c>
      <c r="Q1641" s="5">
        <f t="shared" si="68"/>
        <v>1</v>
      </c>
      <c r="R1641">
        <f t="shared" si="69"/>
        <v>35.760000000000005</v>
      </c>
      <c r="S1641" t="s">
        <v>8330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/>
      <c r="K1642">
        <v>1279603955</v>
      </c>
      <c r="L1642"/>
      <c r="M1642" t="b">
        <v>0</v>
      </c>
      <c r="N1642">
        <v>17</v>
      </c>
      <c r="O1642" t="b">
        <v>1</v>
      </c>
      <c r="P1642" t="s">
        <v>8276</v>
      </c>
      <c r="Q1642" s="5">
        <f t="shared" si="68"/>
        <v>1.6986000000000001</v>
      </c>
      <c r="R1642">
        <f t="shared" si="69"/>
        <v>149.11764705882354</v>
      </c>
      <c r="S1642" t="s">
        <v>8330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/>
      <c r="K1643">
        <v>1416406744</v>
      </c>
      <c r="L1643"/>
      <c r="M1643" t="b">
        <v>0</v>
      </c>
      <c r="N1643">
        <v>26</v>
      </c>
      <c r="O1643" t="b">
        <v>1</v>
      </c>
      <c r="P1643" t="s">
        <v>8292</v>
      </c>
      <c r="Q1643" s="5">
        <f t="shared" si="68"/>
        <v>1.014</v>
      </c>
      <c r="R1643">
        <f t="shared" si="69"/>
        <v>46.153846153846153</v>
      </c>
      <c r="S1643" t="s">
        <v>8330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/>
      <c r="K1644">
        <v>1306283727</v>
      </c>
      <c r="L1644"/>
      <c r="M1644" t="b">
        <v>0</v>
      </c>
      <c r="N1644">
        <v>28</v>
      </c>
      <c r="O1644" t="b">
        <v>1</v>
      </c>
      <c r="P1644" t="s">
        <v>8292</v>
      </c>
      <c r="Q1644" s="5">
        <f t="shared" si="68"/>
        <v>1</v>
      </c>
      <c r="R1644">
        <f t="shared" si="69"/>
        <v>222.67857142857142</v>
      </c>
      <c r="S1644" t="s">
        <v>8330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/>
      <c r="K1645">
        <v>1345924012</v>
      </c>
      <c r="L1645"/>
      <c r="M1645" t="b">
        <v>0</v>
      </c>
      <c r="N1645">
        <v>37</v>
      </c>
      <c r="O1645" t="b">
        <v>1</v>
      </c>
      <c r="P1645" t="s">
        <v>8292</v>
      </c>
      <c r="Q1645" s="5">
        <f t="shared" si="68"/>
        <v>1.2470000000000001</v>
      </c>
      <c r="R1645">
        <f t="shared" si="69"/>
        <v>295.94594594594594</v>
      </c>
      <c r="S1645" t="s">
        <v>8330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/>
      <c r="K1646">
        <v>1348363560</v>
      </c>
      <c r="L1646"/>
      <c r="M1646" t="b">
        <v>0</v>
      </c>
      <c r="N1646">
        <v>128</v>
      </c>
      <c r="O1646" t="b">
        <v>1</v>
      </c>
      <c r="P1646" t="s">
        <v>8292</v>
      </c>
      <c r="Q1646" s="5">
        <f t="shared" si="68"/>
        <v>1.095</v>
      </c>
      <c r="R1646">
        <f t="shared" si="69"/>
        <v>43.28125</v>
      </c>
      <c r="S1646" t="s">
        <v>8330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/>
      <c r="K1647">
        <v>1378306140</v>
      </c>
      <c r="L1647"/>
      <c r="M1647" t="b">
        <v>0</v>
      </c>
      <c r="N1647">
        <v>10</v>
      </c>
      <c r="O1647" t="b">
        <v>1</v>
      </c>
      <c r="P1647" t="s">
        <v>8292</v>
      </c>
      <c r="Q1647" s="5">
        <f t="shared" si="68"/>
        <v>1.1080000000000001</v>
      </c>
      <c r="R1647">
        <f t="shared" si="69"/>
        <v>220.4</v>
      </c>
      <c r="S1647" t="s">
        <v>8330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/>
      <c r="K1648">
        <v>1405248503</v>
      </c>
      <c r="L1648"/>
      <c r="M1648" t="b">
        <v>0</v>
      </c>
      <c r="N1648">
        <v>83</v>
      </c>
      <c r="O1648" t="b">
        <v>1</v>
      </c>
      <c r="P1648" t="s">
        <v>8292</v>
      </c>
      <c r="Q1648" s="5">
        <f t="shared" si="68"/>
        <v>1.1020000000000001</v>
      </c>
      <c r="R1648">
        <f t="shared" si="69"/>
        <v>63.084337349397593</v>
      </c>
      <c r="S1648" t="s">
        <v>8330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/>
      <c r="K1649">
        <v>1336643377</v>
      </c>
      <c r="L1649"/>
      <c r="M1649" t="b">
        <v>0</v>
      </c>
      <c r="N1649">
        <v>46</v>
      </c>
      <c r="O1649" t="b">
        <v>1</v>
      </c>
      <c r="P1649" t="s">
        <v>8292</v>
      </c>
      <c r="Q1649" s="5">
        <f t="shared" si="68"/>
        <v>1.0471999999999999</v>
      </c>
      <c r="R1649">
        <f t="shared" si="69"/>
        <v>62.630434782608695</v>
      </c>
      <c r="S1649" t="s">
        <v>8330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/>
      <c r="K1650">
        <v>1298048082</v>
      </c>
      <c r="L1650"/>
      <c r="M1650" t="b">
        <v>0</v>
      </c>
      <c r="N1650">
        <v>90</v>
      </c>
      <c r="O1650" t="b">
        <v>1</v>
      </c>
      <c r="P1650" t="s">
        <v>8292</v>
      </c>
      <c r="Q1650" s="5">
        <f t="shared" si="68"/>
        <v>1.2526086956521738</v>
      </c>
      <c r="R1650">
        <f t="shared" si="69"/>
        <v>42.470333333333329</v>
      </c>
      <c r="S1650" t="s">
        <v>8330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/>
      <c r="K1651">
        <v>1396974355</v>
      </c>
      <c r="L1651"/>
      <c r="M1651" t="b">
        <v>0</v>
      </c>
      <c r="N1651">
        <v>81</v>
      </c>
      <c r="O1651" t="b">
        <v>1</v>
      </c>
      <c r="P1651" t="s">
        <v>8292</v>
      </c>
      <c r="Q1651" s="5">
        <f t="shared" si="68"/>
        <v>1.0058763157894737</v>
      </c>
      <c r="R1651">
        <f t="shared" si="69"/>
        <v>34.950617283950621</v>
      </c>
      <c r="S1651" t="s">
        <v>8330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/>
      <c r="K1652">
        <v>1378722437</v>
      </c>
      <c r="L1652"/>
      <c r="M1652" t="b">
        <v>0</v>
      </c>
      <c r="N1652">
        <v>32</v>
      </c>
      <c r="O1652" t="b">
        <v>1</v>
      </c>
      <c r="P1652" t="s">
        <v>8292</v>
      </c>
      <c r="Q1652" s="5">
        <f t="shared" si="68"/>
        <v>1.4155</v>
      </c>
      <c r="R1652">
        <f t="shared" si="69"/>
        <v>62.96875</v>
      </c>
      <c r="S1652" t="s">
        <v>8330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/>
      <c r="K1653">
        <v>1300916220</v>
      </c>
      <c r="L1653"/>
      <c r="M1653" t="b">
        <v>0</v>
      </c>
      <c r="N1653">
        <v>20</v>
      </c>
      <c r="O1653" t="b">
        <v>1</v>
      </c>
      <c r="P1653" t="s">
        <v>8292</v>
      </c>
      <c r="Q1653" s="5">
        <f t="shared" si="68"/>
        <v>1.0075000000000001</v>
      </c>
      <c r="R1653">
        <f t="shared" si="69"/>
        <v>226.5</v>
      </c>
      <c r="S1653" t="s">
        <v>8330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/>
      <c r="K1654">
        <v>1382701793</v>
      </c>
      <c r="L1654"/>
      <c r="M1654" t="b">
        <v>0</v>
      </c>
      <c r="N1654">
        <v>70</v>
      </c>
      <c r="O1654" t="b">
        <v>1</v>
      </c>
      <c r="P1654" t="s">
        <v>8292</v>
      </c>
      <c r="Q1654" s="5">
        <f t="shared" si="68"/>
        <v>1.0066666666666666</v>
      </c>
      <c r="R1654">
        <f t="shared" si="69"/>
        <v>124.45028571428573</v>
      </c>
      <c r="S1654" t="s">
        <v>8330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/>
      <c r="K1655">
        <v>1300996896</v>
      </c>
      <c r="L1655"/>
      <c r="M1655" t="b">
        <v>0</v>
      </c>
      <c r="N1655">
        <v>168</v>
      </c>
      <c r="O1655" t="b">
        <v>1</v>
      </c>
      <c r="P1655" t="s">
        <v>8292</v>
      </c>
      <c r="Q1655" s="5">
        <f t="shared" si="68"/>
        <v>1.7423040000000001</v>
      </c>
      <c r="R1655">
        <f t="shared" si="69"/>
        <v>7.8511904761904763</v>
      </c>
      <c r="S1655" t="s">
        <v>8330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/>
      <c r="K1656">
        <v>1332192160</v>
      </c>
      <c r="L1656"/>
      <c r="M1656" t="b">
        <v>0</v>
      </c>
      <c r="N1656">
        <v>34</v>
      </c>
      <c r="O1656" t="b">
        <v>1</v>
      </c>
      <c r="P1656" t="s">
        <v>8292</v>
      </c>
      <c r="Q1656" s="5">
        <f t="shared" si="68"/>
        <v>1.199090909090909</v>
      </c>
      <c r="R1656">
        <f t="shared" si="69"/>
        <v>63.029411764705884</v>
      </c>
      <c r="S1656" t="s">
        <v>8330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/>
      <c r="K1657">
        <v>1331060420</v>
      </c>
      <c r="L1657"/>
      <c r="M1657" t="b">
        <v>0</v>
      </c>
      <c r="N1657">
        <v>48</v>
      </c>
      <c r="O1657" t="b">
        <v>1</v>
      </c>
      <c r="P1657" t="s">
        <v>8292</v>
      </c>
      <c r="Q1657" s="5">
        <f t="shared" si="68"/>
        <v>1.4286666666666668</v>
      </c>
      <c r="R1657">
        <f t="shared" si="69"/>
        <v>156.77333333333334</v>
      </c>
      <c r="S1657" t="s">
        <v>8330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/>
      <c r="K1658">
        <v>1352845052</v>
      </c>
      <c r="L1658"/>
      <c r="M1658" t="b">
        <v>0</v>
      </c>
      <c r="N1658">
        <v>48</v>
      </c>
      <c r="O1658" t="b">
        <v>1</v>
      </c>
      <c r="P1658" t="s">
        <v>8292</v>
      </c>
      <c r="Q1658" s="5">
        <f t="shared" si="68"/>
        <v>1.0033493333333334</v>
      </c>
      <c r="R1658">
        <f t="shared" si="69"/>
        <v>546.53020833333335</v>
      </c>
      <c r="S1658" t="s">
        <v>8330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/>
      <c r="K1659">
        <v>1335293168</v>
      </c>
      <c r="L1659"/>
      <c r="M1659" t="b">
        <v>0</v>
      </c>
      <c r="N1659">
        <v>221</v>
      </c>
      <c r="O1659" t="b">
        <v>1</v>
      </c>
      <c r="P1659" t="s">
        <v>8292</v>
      </c>
      <c r="Q1659" s="5">
        <f t="shared" si="68"/>
        <v>1.0493380000000001</v>
      </c>
      <c r="R1659">
        <f t="shared" si="69"/>
        <v>35.900452488687783</v>
      </c>
      <c r="S1659" t="s">
        <v>8330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/>
      <c r="K1660">
        <v>1352524767</v>
      </c>
      <c r="L1660"/>
      <c r="M1660" t="b">
        <v>0</v>
      </c>
      <c r="N1660">
        <v>107</v>
      </c>
      <c r="O1660" t="b">
        <v>1</v>
      </c>
      <c r="P1660" t="s">
        <v>8292</v>
      </c>
      <c r="Q1660" s="5">
        <f t="shared" si="68"/>
        <v>1.3223333333333334</v>
      </c>
      <c r="R1660">
        <f t="shared" si="69"/>
        <v>5.2710280373831777</v>
      </c>
      <c r="S1660" t="s">
        <v>8330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/>
      <c r="K1661">
        <v>1384811721</v>
      </c>
      <c r="L1661"/>
      <c r="M1661" t="b">
        <v>0</v>
      </c>
      <c r="N1661">
        <v>45</v>
      </c>
      <c r="O1661" t="b">
        <v>1</v>
      </c>
      <c r="P1661" t="s">
        <v>8292</v>
      </c>
      <c r="Q1661" s="5">
        <f t="shared" si="68"/>
        <v>1.1279999999999999</v>
      </c>
      <c r="R1661">
        <f t="shared" si="69"/>
        <v>22.288888888888888</v>
      </c>
      <c r="S1661" t="s">
        <v>8330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/>
      <c r="K1662">
        <v>1459355950</v>
      </c>
      <c r="L1662"/>
      <c r="M1662" t="b">
        <v>0</v>
      </c>
      <c r="N1662">
        <v>36</v>
      </c>
      <c r="O1662" t="b">
        <v>1</v>
      </c>
      <c r="P1662" t="s">
        <v>8292</v>
      </c>
      <c r="Q1662" s="5">
        <f t="shared" si="68"/>
        <v>12.5375</v>
      </c>
      <c r="R1662">
        <f t="shared" si="69"/>
        <v>224.94444444444446</v>
      </c>
      <c r="S1662" t="s">
        <v>8330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/>
      <c r="K1663">
        <v>1449359831</v>
      </c>
      <c r="L1663"/>
      <c r="M1663" t="b">
        <v>0</v>
      </c>
      <c r="N1663">
        <v>101</v>
      </c>
      <c r="O1663" t="b">
        <v>1</v>
      </c>
      <c r="P1663" t="s">
        <v>8292</v>
      </c>
      <c r="Q1663" s="5">
        <f t="shared" si="68"/>
        <v>1.0250632911392406</v>
      </c>
      <c r="R1663">
        <f t="shared" si="69"/>
        <v>81.297029702970292</v>
      </c>
      <c r="S1663" t="s">
        <v>8330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/>
      <c r="K1664">
        <v>1320122736</v>
      </c>
      <c r="L1664"/>
      <c r="M1664" t="b">
        <v>0</v>
      </c>
      <c r="N1664">
        <v>62</v>
      </c>
      <c r="O1664" t="b">
        <v>1</v>
      </c>
      <c r="P1664" t="s">
        <v>8292</v>
      </c>
      <c r="Q1664" s="5">
        <f t="shared" si="68"/>
        <v>1.026375</v>
      </c>
      <c r="R1664">
        <f t="shared" si="69"/>
        <v>17.419354838709676</v>
      </c>
      <c r="S1664" t="s">
        <v>8330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/>
      <c r="K1665">
        <v>1420158707</v>
      </c>
      <c r="L1665"/>
      <c r="M1665" t="b">
        <v>0</v>
      </c>
      <c r="N1665">
        <v>32</v>
      </c>
      <c r="O1665" t="b">
        <v>1</v>
      </c>
      <c r="P1665" t="s">
        <v>8292</v>
      </c>
      <c r="Q1665" s="5">
        <f t="shared" si="68"/>
        <v>1.08</v>
      </c>
      <c r="R1665">
        <f t="shared" si="69"/>
        <v>95.631874999999994</v>
      </c>
      <c r="S1665" t="s">
        <v>8330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/>
      <c r="K1666">
        <v>1328033818</v>
      </c>
      <c r="L1666"/>
      <c r="M1666" t="b">
        <v>0</v>
      </c>
      <c r="N1666">
        <v>89</v>
      </c>
      <c r="O1666" t="b">
        <v>1</v>
      </c>
      <c r="P1666" t="s">
        <v>8292</v>
      </c>
      <c r="Q1666" s="5">
        <f t="shared" si="68"/>
        <v>1.2240879999999998</v>
      </c>
      <c r="R1666">
        <f t="shared" si="69"/>
        <v>46.977528089887642</v>
      </c>
      <c r="S1666" t="s">
        <v>8330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/>
      <c r="K1667">
        <v>1295624113</v>
      </c>
      <c r="L1667"/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70">E1667/D1667</f>
        <v>1.1945714285714286</v>
      </c>
      <c r="R1667">
        <f t="shared" ref="R1667:R1730" si="71">E1668/N1667</f>
        <v>43.247311827956992</v>
      </c>
      <c r="S1667" t="s">
        <v>8330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/>
      <c r="K1668">
        <v>1361858673</v>
      </c>
      <c r="L1668"/>
      <c r="M1668" t="b">
        <v>0</v>
      </c>
      <c r="N1668">
        <v>98</v>
      </c>
      <c r="O1668" t="b">
        <v>1</v>
      </c>
      <c r="P1668" t="s">
        <v>8292</v>
      </c>
      <c r="Q1668" s="5">
        <f t="shared" si="70"/>
        <v>1.6088</v>
      </c>
      <c r="R1668">
        <f t="shared" si="71"/>
        <v>44.010204081632651</v>
      </c>
      <c r="S1668" t="s">
        <v>8330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/>
      <c r="K1669">
        <v>1392169298</v>
      </c>
      <c r="L1669"/>
      <c r="M1669" t="b">
        <v>0</v>
      </c>
      <c r="N1669">
        <v>82</v>
      </c>
      <c r="O1669" t="b">
        <v>1</v>
      </c>
      <c r="P1669" t="s">
        <v>8292</v>
      </c>
      <c r="Q1669" s="5">
        <f t="shared" si="70"/>
        <v>1.2685294117647059</v>
      </c>
      <c r="R1669">
        <f t="shared" si="71"/>
        <v>100.13414634146342</v>
      </c>
      <c r="S1669" t="s">
        <v>8330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/>
      <c r="K1670">
        <v>1319859339</v>
      </c>
      <c r="L1670"/>
      <c r="M1670" t="b">
        <v>0</v>
      </c>
      <c r="N1670">
        <v>116</v>
      </c>
      <c r="O1670" t="b">
        <v>1</v>
      </c>
      <c r="P1670" t="s">
        <v>8292</v>
      </c>
      <c r="Q1670" s="5">
        <f t="shared" si="70"/>
        <v>1.026375</v>
      </c>
      <c r="R1670">
        <f t="shared" si="71"/>
        <v>24.094827586206897</v>
      </c>
      <c r="S1670" t="s">
        <v>8330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/>
      <c r="K1671">
        <v>1459545276</v>
      </c>
      <c r="L1671"/>
      <c r="M1671" t="b">
        <v>0</v>
      </c>
      <c r="N1671">
        <v>52</v>
      </c>
      <c r="O1671" t="b">
        <v>1</v>
      </c>
      <c r="P1671" t="s">
        <v>8292</v>
      </c>
      <c r="Q1671" s="5">
        <f t="shared" si="70"/>
        <v>1.3975</v>
      </c>
      <c r="R1671">
        <f t="shared" si="71"/>
        <v>19.73076923076923</v>
      </c>
      <c r="S1671" t="s">
        <v>8330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/>
      <c r="K1672">
        <v>1273961999</v>
      </c>
      <c r="L1672"/>
      <c r="M1672" t="b">
        <v>0</v>
      </c>
      <c r="N1672">
        <v>23</v>
      </c>
      <c r="O1672" t="b">
        <v>1</v>
      </c>
      <c r="P1672" t="s">
        <v>8292</v>
      </c>
      <c r="Q1672" s="5">
        <f t="shared" si="70"/>
        <v>1.026</v>
      </c>
      <c r="R1672">
        <f t="shared" si="71"/>
        <v>87.542173913043484</v>
      </c>
      <c r="S1672" t="s">
        <v>8330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/>
      <c r="K1673">
        <v>1467464614</v>
      </c>
      <c r="L1673"/>
      <c r="M1673" t="b">
        <v>0</v>
      </c>
      <c r="N1673">
        <v>77</v>
      </c>
      <c r="O1673" t="b">
        <v>1</v>
      </c>
      <c r="P1673" t="s">
        <v>8292</v>
      </c>
      <c r="Q1673" s="5">
        <f t="shared" si="70"/>
        <v>1.0067349999999999</v>
      </c>
      <c r="R1673">
        <f t="shared" si="71"/>
        <v>24.935064935064936</v>
      </c>
      <c r="S1673" t="s">
        <v>8330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/>
      <c r="K1674">
        <v>1336232730</v>
      </c>
      <c r="L1674"/>
      <c r="M1674" t="b">
        <v>0</v>
      </c>
      <c r="N1674">
        <v>49</v>
      </c>
      <c r="O1674" t="b">
        <v>1</v>
      </c>
      <c r="P1674" t="s">
        <v>8292</v>
      </c>
      <c r="Q1674" s="5">
        <f t="shared" si="70"/>
        <v>1.1294117647058823</v>
      </c>
      <c r="R1674">
        <f t="shared" si="71"/>
        <v>54.897959183673471</v>
      </c>
      <c r="S1674" t="s">
        <v>8330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/>
      <c r="K1675">
        <v>1423083892</v>
      </c>
      <c r="L1675"/>
      <c r="M1675" t="b">
        <v>0</v>
      </c>
      <c r="N1675">
        <v>59</v>
      </c>
      <c r="O1675" t="b">
        <v>1</v>
      </c>
      <c r="P1675" t="s">
        <v>8292</v>
      </c>
      <c r="Q1675" s="5">
        <f t="shared" si="70"/>
        <v>1.2809523809523808</v>
      </c>
      <c r="R1675">
        <f t="shared" si="71"/>
        <v>170.93220338983051</v>
      </c>
      <c r="S1675" t="s">
        <v>8330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/>
      <c r="K1676">
        <v>1468852306</v>
      </c>
      <c r="L1676"/>
      <c r="M1676" t="b">
        <v>0</v>
      </c>
      <c r="N1676">
        <v>113</v>
      </c>
      <c r="O1676" t="b">
        <v>1</v>
      </c>
      <c r="P1676" t="s">
        <v>8292</v>
      </c>
      <c r="Q1676" s="5">
        <f t="shared" si="70"/>
        <v>2.0169999999999999</v>
      </c>
      <c r="R1676">
        <f t="shared" si="71"/>
        <v>12.160707964601771</v>
      </c>
      <c r="S1676" t="s">
        <v>8330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/>
      <c r="K1677">
        <v>1316194540</v>
      </c>
      <c r="L1677"/>
      <c r="M1677" t="b">
        <v>0</v>
      </c>
      <c r="N1677">
        <v>34</v>
      </c>
      <c r="O1677" t="b">
        <v>1</v>
      </c>
      <c r="P1677" t="s">
        <v>8292</v>
      </c>
      <c r="Q1677" s="5">
        <f t="shared" si="70"/>
        <v>1.37416</v>
      </c>
      <c r="R1677">
        <f t="shared" si="71"/>
        <v>101.76470588235294</v>
      </c>
      <c r="S1677" t="s">
        <v>8330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/>
      <c r="K1678">
        <v>1330968347</v>
      </c>
      <c r="L1678"/>
      <c r="M1678" t="b">
        <v>0</v>
      </c>
      <c r="N1678">
        <v>42</v>
      </c>
      <c r="O1678" t="b">
        <v>1</v>
      </c>
      <c r="P1678" t="s">
        <v>8292</v>
      </c>
      <c r="Q1678" s="5">
        <f t="shared" si="70"/>
        <v>1.1533333333333333</v>
      </c>
      <c r="R1678">
        <f t="shared" si="71"/>
        <v>159.52380952380952</v>
      </c>
      <c r="S1678" t="s">
        <v>8330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/>
      <c r="K1679">
        <v>1455615976</v>
      </c>
      <c r="L1679"/>
      <c r="M1679" t="b">
        <v>0</v>
      </c>
      <c r="N1679">
        <v>42</v>
      </c>
      <c r="O1679" t="b">
        <v>1</v>
      </c>
      <c r="P1679" t="s">
        <v>8292</v>
      </c>
      <c r="Q1679" s="5">
        <f t="shared" si="70"/>
        <v>1.1166666666666667</v>
      </c>
      <c r="R1679">
        <f t="shared" si="71"/>
        <v>42.285714285714285</v>
      </c>
      <c r="S1679" t="s">
        <v>8330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/>
      <c r="K1680">
        <v>1390509071</v>
      </c>
      <c r="L1680"/>
      <c r="M1680" t="b">
        <v>0</v>
      </c>
      <c r="N1680">
        <v>49</v>
      </c>
      <c r="O1680" t="b">
        <v>1</v>
      </c>
      <c r="P1680" t="s">
        <v>8292</v>
      </c>
      <c r="Q1680" s="5">
        <f t="shared" si="70"/>
        <v>1.1839999999999999</v>
      </c>
      <c r="R1680">
        <f t="shared" si="71"/>
        <v>71.428571428571431</v>
      </c>
      <c r="S1680" t="s">
        <v>8330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/>
      <c r="K1681">
        <v>1309311545</v>
      </c>
      <c r="L1681"/>
      <c r="M1681" t="b">
        <v>0</v>
      </c>
      <c r="N1681">
        <v>56</v>
      </c>
      <c r="O1681" t="b">
        <v>1</v>
      </c>
      <c r="P1681" t="s">
        <v>8292</v>
      </c>
      <c r="Q1681" s="5">
        <f t="shared" si="70"/>
        <v>1.75</v>
      </c>
      <c r="R1681">
        <f t="shared" si="71"/>
        <v>20.982142857142858</v>
      </c>
      <c r="S1681" t="s">
        <v>8330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/>
      <c r="K1682">
        <v>1402596667</v>
      </c>
      <c r="L1682"/>
      <c r="M1682" t="b">
        <v>0</v>
      </c>
      <c r="N1682">
        <v>25</v>
      </c>
      <c r="O1682" t="b">
        <v>1</v>
      </c>
      <c r="P1682" t="s">
        <v>8292</v>
      </c>
      <c r="Q1682" s="5">
        <f t="shared" si="70"/>
        <v>1.175</v>
      </c>
      <c r="R1682">
        <f t="shared" si="71"/>
        <v>2636.9752000000003</v>
      </c>
      <c r="S1682" t="s">
        <v>8330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/>
      <c r="K1683">
        <v>1486522484</v>
      </c>
      <c r="L1683"/>
      <c r="M1683" t="b">
        <v>0</v>
      </c>
      <c r="N1683">
        <v>884</v>
      </c>
      <c r="O1683" t="b">
        <v>0</v>
      </c>
      <c r="P1683" t="s">
        <v>8293</v>
      </c>
      <c r="Q1683" s="5">
        <f t="shared" si="70"/>
        <v>1.0142212307692309</v>
      </c>
      <c r="R1683">
        <f t="shared" si="71"/>
        <v>0</v>
      </c>
      <c r="S1683" t="s">
        <v>8330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/>
      <c r="K1684">
        <v>1486962460</v>
      </c>
      <c r="L1684"/>
      <c r="M1684" t="b">
        <v>0</v>
      </c>
      <c r="N1684">
        <v>0</v>
      </c>
      <c r="O1684" t="b">
        <v>0</v>
      </c>
      <c r="P1684" t="s">
        <v>8293</v>
      </c>
      <c r="Q1684" s="5">
        <f t="shared" si="70"/>
        <v>0</v>
      </c>
      <c r="R1684" t="e">
        <f t="shared" si="71"/>
        <v>#DIV/0!</v>
      </c>
      <c r="S1684" t="s">
        <v>8330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/>
      <c r="K1685">
        <v>1489517138</v>
      </c>
      <c r="L1685"/>
      <c r="M1685" t="b">
        <v>0</v>
      </c>
      <c r="N1685">
        <v>10</v>
      </c>
      <c r="O1685" t="b">
        <v>0</v>
      </c>
      <c r="P1685" t="s">
        <v>8293</v>
      </c>
      <c r="Q1685" s="5">
        <f t="shared" si="70"/>
        <v>0.21714285714285714</v>
      </c>
      <c r="R1685">
        <f t="shared" si="71"/>
        <v>873</v>
      </c>
      <c r="S1685" t="s">
        <v>8330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/>
      <c r="K1686">
        <v>1487360041</v>
      </c>
      <c r="L1686"/>
      <c r="M1686" t="b">
        <v>0</v>
      </c>
      <c r="N1686">
        <v>101</v>
      </c>
      <c r="O1686" t="b">
        <v>0</v>
      </c>
      <c r="P1686" t="s">
        <v>8293</v>
      </c>
      <c r="Q1686" s="5">
        <f t="shared" si="70"/>
        <v>1.0912500000000001</v>
      </c>
      <c r="R1686">
        <f t="shared" si="71"/>
        <v>3.5643564356435644</v>
      </c>
      <c r="S1686" t="s">
        <v>8330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/>
      <c r="K1687">
        <v>1487743223</v>
      </c>
      <c r="L1687"/>
      <c r="M1687" t="b">
        <v>0</v>
      </c>
      <c r="N1687">
        <v>15</v>
      </c>
      <c r="O1687" t="b">
        <v>0</v>
      </c>
      <c r="P1687" t="s">
        <v>8293</v>
      </c>
      <c r="Q1687" s="5">
        <f t="shared" si="70"/>
        <v>1.0285714285714285</v>
      </c>
      <c r="R1687">
        <f t="shared" si="71"/>
        <v>1.2</v>
      </c>
      <c r="S1687" t="s">
        <v>8330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/>
      <c r="K1688">
        <v>1488140119</v>
      </c>
      <c r="L1688"/>
      <c r="M1688" t="b">
        <v>0</v>
      </c>
      <c r="N1688">
        <v>1</v>
      </c>
      <c r="O1688" t="b">
        <v>0</v>
      </c>
      <c r="P1688" t="s">
        <v>8293</v>
      </c>
      <c r="Q1688" s="5">
        <f t="shared" si="70"/>
        <v>3.5999999999999999E-3</v>
      </c>
      <c r="R1688">
        <f t="shared" si="71"/>
        <v>3125</v>
      </c>
      <c r="S1688" t="s">
        <v>8330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/>
      <c r="K1689">
        <v>1488935245</v>
      </c>
      <c r="L1689"/>
      <c r="M1689" t="b">
        <v>0</v>
      </c>
      <c r="N1689">
        <v>39</v>
      </c>
      <c r="O1689" t="b">
        <v>0</v>
      </c>
      <c r="P1689" t="s">
        <v>8293</v>
      </c>
      <c r="Q1689" s="5">
        <f t="shared" si="70"/>
        <v>0.3125</v>
      </c>
      <c r="R1689">
        <f t="shared" si="71"/>
        <v>45.435897435897438</v>
      </c>
      <c r="S1689" t="s">
        <v>8330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/>
      <c r="K1690">
        <v>1489150194</v>
      </c>
      <c r="L1690"/>
      <c r="M1690" t="b">
        <v>0</v>
      </c>
      <c r="N1690">
        <v>7</v>
      </c>
      <c r="O1690" t="b">
        <v>0</v>
      </c>
      <c r="P1690" t="s">
        <v>8293</v>
      </c>
      <c r="Q1690" s="5">
        <f t="shared" si="70"/>
        <v>0.443</v>
      </c>
      <c r="R1690">
        <f t="shared" si="71"/>
        <v>342.85714285714283</v>
      </c>
      <c r="S1690" t="s">
        <v>8330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/>
      <c r="K1691">
        <v>1487111830</v>
      </c>
      <c r="L1691"/>
      <c r="M1691" t="b">
        <v>0</v>
      </c>
      <c r="N1691">
        <v>14</v>
      </c>
      <c r="O1691" t="b">
        <v>0</v>
      </c>
      <c r="P1691" t="s">
        <v>8293</v>
      </c>
      <c r="Q1691" s="5">
        <f t="shared" si="70"/>
        <v>1</v>
      </c>
      <c r="R1691">
        <f t="shared" si="71"/>
        <v>45.357142857142854</v>
      </c>
      <c r="S1691" t="s">
        <v>8330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/>
      <c r="K1692">
        <v>1488882042</v>
      </c>
      <c r="L1692"/>
      <c r="M1692" t="b">
        <v>0</v>
      </c>
      <c r="N1692">
        <v>11</v>
      </c>
      <c r="O1692" t="b">
        <v>0</v>
      </c>
      <c r="P1692" t="s">
        <v>8293</v>
      </c>
      <c r="Q1692" s="5">
        <f t="shared" si="70"/>
        <v>0.254</v>
      </c>
      <c r="R1692">
        <f t="shared" si="71"/>
        <v>912.90909090909088</v>
      </c>
      <c r="S1692" t="s">
        <v>8330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/>
      <c r="K1693">
        <v>1488387008</v>
      </c>
      <c r="L1693"/>
      <c r="M1693" t="b">
        <v>0</v>
      </c>
      <c r="N1693">
        <v>38</v>
      </c>
      <c r="O1693" t="b">
        <v>0</v>
      </c>
      <c r="P1693" t="s">
        <v>8293</v>
      </c>
      <c r="Q1693" s="5">
        <f t="shared" si="70"/>
        <v>0.33473333333333333</v>
      </c>
      <c r="R1693">
        <f t="shared" si="71"/>
        <v>62.89473684210526</v>
      </c>
      <c r="S1693" t="s">
        <v>8330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/>
      <c r="K1694">
        <v>1487734667</v>
      </c>
      <c r="L1694"/>
      <c r="M1694" t="b">
        <v>0</v>
      </c>
      <c r="N1694">
        <v>15</v>
      </c>
      <c r="O1694" t="b">
        <v>0</v>
      </c>
      <c r="P1694" t="s">
        <v>8293</v>
      </c>
      <c r="Q1694" s="5">
        <f t="shared" si="70"/>
        <v>0.47799999999999998</v>
      </c>
      <c r="R1694">
        <f t="shared" si="71"/>
        <v>18.666666666666668</v>
      </c>
      <c r="S1694" t="s">
        <v>8330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/>
      <c r="K1695">
        <v>1489097112</v>
      </c>
      <c r="L1695"/>
      <c r="M1695" t="b">
        <v>0</v>
      </c>
      <c r="N1695">
        <v>8</v>
      </c>
      <c r="O1695" t="b">
        <v>0</v>
      </c>
      <c r="P1695" t="s">
        <v>8293</v>
      </c>
      <c r="Q1695" s="5">
        <f t="shared" si="70"/>
        <v>9.3333333333333338E-2</v>
      </c>
      <c r="R1695">
        <f t="shared" si="71"/>
        <v>0.625</v>
      </c>
      <c r="S1695" t="s">
        <v>8330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/>
      <c r="K1696">
        <v>1488038674</v>
      </c>
      <c r="L1696"/>
      <c r="M1696" t="b">
        <v>0</v>
      </c>
      <c r="N1696">
        <v>1</v>
      </c>
      <c r="O1696" t="b">
        <v>0</v>
      </c>
      <c r="P1696" t="s">
        <v>8293</v>
      </c>
      <c r="Q1696" s="5">
        <f t="shared" si="70"/>
        <v>5.0000000000000001E-4</v>
      </c>
      <c r="R1696">
        <f t="shared" si="71"/>
        <v>1405</v>
      </c>
      <c r="S1696" t="s">
        <v>8330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/>
      <c r="K1697">
        <v>1488847514</v>
      </c>
      <c r="L1697"/>
      <c r="M1697" t="b">
        <v>0</v>
      </c>
      <c r="N1697">
        <v>23</v>
      </c>
      <c r="O1697" t="b">
        <v>0</v>
      </c>
      <c r="P1697" t="s">
        <v>8293</v>
      </c>
      <c r="Q1697" s="5">
        <f t="shared" si="70"/>
        <v>0.11708333333333333</v>
      </c>
      <c r="R1697">
        <f t="shared" si="71"/>
        <v>0</v>
      </c>
      <c r="S1697" t="s">
        <v>8330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/>
      <c r="K1698">
        <v>1488418811</v>
      </c>
      <c r="L1698"/>
      <c r="M1698" t="b">
        <v>0</v>
      </c>
      <c r="N1698">
        <v>0</v>
      </c>
      <c r="O1698" t="b">
        <v>0</v>
      </c>
      <c r="P1698" t="s">
        <v>8293</v>
      </c>
      <c r="Q1698" s="5">
        <f t="shared" si="70"/>
        <v>0</v>
      </c>
      <c r="R1698" t="e">
        <f t="shared" si="71"/>
        <v>#DIV/0!</v>
      </c>
      <c r="S1698" t="s">
        <v>8330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/>
      <c r="K1699">
        <v>1489193248</v>
      </c>
      <c r="L1699"/>
      <c r="M1699" t="b">
        <v>0</v>
      </c>
      <c r="N1699">
        <v>22</v>
      </c>
      <c r="O1699" t="b">
        <v>0</v>
      </c>
      <c r="P1699" t="s">
        <v>8293</v>
      </c>
      <c r="Q1699" s="5">
        <f t="shared" si="70"/>
        <v>0.20208000000000001</v>
      </c>
      <c r="R1699">
        <f t="shared" si="71"/>
        <v>0</v>
      </c>
      <c r="S1699" t="s">
        <v>8330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/>
      <c r="K1700">
        <v>1488430760</v>
      </c>
      <c r="L1700"/>
      <c r="M1700" t="b">
        <v>0</v>
      </c>
      <c r="N1700">
        <v>0</v>
      </c>
      <c r="O1700" t="b">
        <v>0</v>
      </c>
      <c r="P1700" t="s">
        <v>8293</v>
      </c>
      <c r="Q1700" s="5">
        <f t="shared" si="70"/>
        <v>0</v>
      </c>
      <c r="R1700" t="e">
        <f t="shared" si="71"/>
        <v>#DIV/0!</v>
      </c>
      <c r="S1700" t="s">
        <v>8330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/>
      <c r="K1701">
        <v>1489351445</v>
      </c>
      <c r="L1701"/>
      <c r="M1701" t="b">
        <v>0</v>
      </c>
      <c r="N1701">
        <v>4</v>
      </c>
      <c r="O1701" t="b">
        <v>0</v>
      </c>
      <c r="P1701" t="s">
        <v>8293</v>
      </c>
      <c r="Q1701" s="5">
        <f t="shared" si="70"/>
        <v>4.2311459353574929E-2</v>
      </c>
      <c r="R1701">
        <f t="shared" si="71"/>
        <v>1303</v>
      </c>
      <c r="S1701" t="s">
        <v>8330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/>
      <c r="K1702">
        <v>1488418990</v>
      </c>
      <c r="L1702"/>
      <c r="M1702" t="b">
        <v>0</v>
      </c>
      <c r="N1702">
        <v>79</v>
      </c>
      <c r="O1702" t="b">
        <v>0</v>
      </c>
      <c r="P1702" t="s">
        <v>8293</v>
      </c>
      <c r="Q1702" s="5">
        <f t="shared" si="70"/>
        <v>0.2606</v>
      </c>
      <c r="R1702">
        <f t="shared" si="71"/>
        <v>0.12658227848101267</v>
      </c>
      <c r="S1702" t="s">
        <v>8330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/>
      <c r="K1703">
        <v>1418745405</v>
      </c>
      <c r="L1703"/>
      <c r="M1703" t="b">
        <v>0</v>
      </c>
      <c r="N1703">
        <v>2</v>
      </c>
      <c r="O1703" t="b">
        <v>0</v>
      </c>
      <c r="P1703" t="s">
        <v>8293</v>
      </c>
      <c r="Q1703" s="5">
        <f t="shared" si="70"/>
        <v>1.9801980198019802E-3</v>
      </c>
      <c r="R1703">
        <f t="shared" si="71"/>
        <v>0.5</v>
      </c>
      <c r="S1703" t="s">
        <v>8330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/>
      <c r="K1704">
        <v>1425156750</v>
      </c>
      <c r="L1704"/>
      <c r="M1704" t="b">
        <v>0</v>
      </c>
      <c r="N1704">
        <v>1</v>
      </c>
      <c r="O1704" t="b">
        <v>0</v>
      </c>
      <c r="P1704" t="s">
        <v>8293</v>
      </c>
      <c r="Q1704" s="5">
        <f t="shared" si="70"/>
        <v>6.0606060606060605E-5</v>
      </c>
      <c r="R1704">
        <f t="shared" si="71"/>
        <v>51</v>
      </c>
      <c r="S1704" t="s">
        <v>8330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/>
      <c r="K1705">
        <v>1435819537</v>
      </c>
      <c r="L1705"/>
      <c r="M1705" t="b">
        <v>0</v>
      </c>
      <c r="N1705">
        <v>2</v>
      </c>
      <c r="O1705" t="b">
        <v>0</v>
      </c>
      <c r="P1705" t="s">
        <v>8293</v>
      </c>
      <c r="Q1705" s="5">
        <f t="shared" si="70"/>
        <v>1.0200000000000001E-2</v>
      </c>
      <c r="R1705">
        <f t="shared" si="71"/>
        <v>651</v>
      </c>
      <c r="S1705" t="s">
        <v>8330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/>
      <c r="K1706">
        <v>1421464873</v>
      </c>
      <c r="L1706"/>
      <c r="M1706" t="b">
        <v>0</v>
      </c>
      <c r="N1706">
        <v>11</v>
      </c>
      <c r="O1706" t="b">
        <v>0</v>
      </c>
      <c r="P1706" t="s">
        <v>8293</v>
      </c>
      <c r="Q1706" s="5">
        <f t="shared" si="70"/>
        <v>0.65100000000000002</v>
      </c>
      <c r="R1706">
        <f t="shared" si="71"/>
        <v>0</v>
      </c>
      <c r="S1706" t="s">
        <v>8330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/>
      <c r="K1707">
        <v>1440807846</v>
      </c>
      <c r="L1707"/>
      <c r="M1707" t="b">
        <v>0</v>
      </c>
      <c r="N1707">
        <v>0</v>
      </c>
      <c r="O1707" t="b">
        <v>0</v>
      </c>
      <c r="P1707" t="s">
        <v>8293</v>
      </c>
      <c r="Q1707" s="5">
        <f t="shared" si="70"/>
        <v>0</v>
      </c>
      <c r="R1707" t="e">
        <f t="shared" si="71"/>
        <v>#DIV/0!</v>
      </c>
      <c r="S1707" t="s">
        <v>8330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/>
      <c r="K1708">
        <v>1435130472</v>
      </c>
      <c r="L1708"/>
      <c r="M1708" t="b">
        <v>0</v>
      </c>
      <c r="N1708">
        <v>0</v>
      </c>
      <c r="O1708" t="b">
        <v>0</v>
      </c>
      <c r="P1708" t="s">
        <v>8293</v>
      </c>
      <c r="Q1708" s="5">
        <f t="shared" si="70"/>
        <v>0</v>
      </c>
      <c r="R1708" t="e">
        <f t="shared" si="71"/>
        <v>#DIV/0!</v>
      </c>
      <c r="S1708" t="s">
        <v>8330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/>
      <c r="K1709">
        <v>1456593495</v>
      </c>
      <c r="L1709"/>
      <c r="M1709" t="b">
        <v>0</v>
      </c>
      <c r="N1709">
        <v>9</v>
      </c>
      <c r="O1709" t="b">
        <v>0</v>
      </c>
      <c r="P1709" t="s">
        <v>8293</v>
      </c>
      <c r="Q1709" s="5">
        <f t="shared" si="70"/>
        <v>9.74E-2</v>
      </c>
      <c r="R1709">
        <f t="shared" si="71"/>
        <v>0</v>
      </c>
      <c r="S1709" t="s">
        <v>8330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/>
      <c r="K1710">
        <v>1458679706</v>
      </c>
      <c r="L1710"/>
      <c r="M1710" t="b">
        <v>0</v>
      </c>
      <c r="N1710">
        <v>0</v>
      </c>
      <c r="O1710" t="b">
        <v>0</v>
      </c>
      <c r="P1710" t="s">
        <v>8293</v>
      </c>
      <c r="Q1710" s="5">
        <f t="shared" si="70"/>
        <v>0</v>
      </c>
      <c r="R1710" t="e">
        <f t="shared" si="71"/>
        <v>#DIV/0!</v>
      </c>
      <c r="S1710" t="s">
        <v>8330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/>
      <c r="K1711">
        <v>1405949514</v>
      </c>
      <c r="L1711"/>
      <c r="M1711" t="b">
        <v>0</v>
      </c>
      <c r="N1711">
        <v>4</v>
      </c>
      <c r="O1711" t="b">
        <v>0</v>
      </c>
      <c r="P1711" t="s">
        <v>8293</v>
      </c>
      <c r="Q1711" s="5">
        <f t="shared" si="70"/>
        <v>4.8571428571428571E-2</v>
      </c>
      <c r="R1711">
        <f t="shared" si="71"/>
        <v>8.5</v>
      </c>
      <c r="S1711" t="s">
        <v>8330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/>
      <c r="K1712">
        <v>1449151888</v>
      </c>
      <c r="L1712"/>
      <c r="M1712" t="b">
        <v>0</v>
      </c>
      <c r="N1712">
        <v>1</v>
      </c>
      <c r="O1712" t="b">
        <v>0</v>
      </c>
      <c r="P1712" t="s">
        <v>8293</v>
      </c>
      <c r="Q1712" s="5">
        <f t="shared" si="70"/>
        <v>6.7999999999999996E-3</v>
      </c>
      <c r="R1712">
        <f t="shared" si="71"/>
        <v>1050</v>
      </c>
      <c r="S1712" t="s">
        <v>8330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/>
      <c r="K1713">
        <v>1406907034</v>
      </c>
      <c r="L1713"/>
      <c r="M1713" t="b">
        <v>0</v>
      </c>
      <c r="N1713">
        <v>2</v>
      </c>
      <c r="O1713" t="b">
        <v>0</v>
      </c>
      <c r="P1713" t="s">
        <v>8293</v>
      </c>
      <c r="Q1713" s="5">
        <f t="shared" si="70"/>
        <v>0.105</v>
      </c>
      <c r="R1713">
        <f t="shared" si="71"/>
        <v>0</v>
      </c>
      <c r="S1713" t="s">
        <v>8330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/>
      <c r="K1714">
        <v>1430517353</v>
      </c>
      <c r="L1714"/>
      <c r="M1714" t="b">
        <v>0</v>
      </c>
      <c r="N1714">
        <v>0</v>
      </c>
      <c r="O1714" t="b">
        <v>0</v>
      </c>
      <c r="P1714" t="s">
        <v>8293</v>
      </c>
      <c r="Q1714" s="5">
        <f t="shared" si="70"/>
        <v>0</v>
      </c>
      <c r="R1714" t="e">
        <f t="shared" si="71"/>
        <v>#DIV/0!</v>
      </c>
      <c r="S1714" t="s">
        <v>8330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/>
      <c r="K1715">
        <v>1409944412</v>
      </c>
      <c r="L1715"/>
      <c r="M1715" t="b">
        <v>0</v>
      </c>
      <c r="N1715">
        <v>1</v>
      </c>
      <c r="O1715" t="b">
        <v>0</v>
      </c>
      <c r="P1715" t="s">
        <v>8293</v>
      </c>
      <c r="Q1715" s="5">
        <f t="shared" si="70"/>
        <v>1.6666666666666666E-2</v>
      </c>
      <c r="R1715">
        <f t="shared" si="71"/>
        <v>1967</v>
      </c>
      <c r="S1715" t="s">
        <v>8330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/>
      <c r="K1716">
        <v>1427925761</v>
      </c>
      <c r="L1716"/>
      <c r="M1716" t="b">
        <v>0</v>
      </c>
      <c r="N1716">
        <v>17</v>
      </c>
      <c r="O1716" t="b">
        <v>0</v>
      </c>
      <c r="P1716" t="s">
        <v>8293</v>
      </c>
      <c r="Q1716" s="5">
        <f t="shared" si="70"/>
        <v>7.868E-2</v>
      </c>
      <c r="R1716">
        <f t="shared" si="71"/>
        <v>0.6470588235294118</v>
      </c>
      <c r="S1716" t="s">
        <v>8330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/>
      <c r="K1717">
        <v>1425186785</v>
      </c>
      <c r="L1717"/>
      <c r="M1717" t="b">
        <v>0</v>
      </c>
      <c r="N1717">
        <v>2</v>
      </c>
      <c r="O1717" t="b">
        <v>0</v>
      </c>
      <c r="P1717" t="s">
        <v>8293</v>
      </c>
      <c r="Q1717" s="5">
        <f t="shared" si="70"/>
        <v>2.2000000000000001E-3</v>
      </c>
      <c r="R1717">
        <f t="shared" si="71"/>
        <v>75</v>
      </c>
      <c r="S1717" t="s">
        <v>8330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/>
      <c r="K1718">
        <v>1477835499</v>
      </c>
      <c r="L1718"/>
      <c r="M1718" t="b">
        <v>0</v>
      </c>
      <c r="N1718">
        <v>3</v>
      </c>
      <c r="O1718" t="b">
        <v>0</v>
      </c>
      <c r="P1718" t="s">
        <v>8293</v>
      </c>
      <c r="Q1718" s="5">
        <f t="shared" si="70"/>
        <v>7.4999999999999997E-2</v>
      </c>
      <c r="R1718">
        <f t="shared" si="71"/>
        <v>465</v>
      </c>
      <c r="S1718" t="s">
        <v>8330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/>
      <c r="K1719">
        <v>1459467238</v>
      </c>
      <c r="L1719"/>
      <c r="M1719" t="b">
        <v>0</v>
      </c>
      <c r="N1719">
        <v>41</v>
      </c>
      <c r="O1719" t="b">
        <v>0</v>
      </c>
      <c r="P1719" t="s">
        <v>8293</v>
      </c>
      <c r="Q1719" s="5">
        <f t="shared" si="70"/>
        <v>0.42725880551301687</v>
      </c>
      <c r="R1719">
        <f t="shared" si="71"/>
        <v>1.8292682926829269</v>
      </c>
      <c r="S1719" t="s">
        <v>8330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/>
      <c r="K1720">
        <v>1459435149</v>
      </c>
      <c r="L1720"/>
      <c r="M1720" t="b">
        <v>0</v>
      </c>
      <c r="N1720">
        <v>2</v>
      </c>
      <c r="O1720" t="b">
        <v>0</v>
      </c>
      <c r="P1720" t="s">
        <v>8293</v>
      </c>
      <c r="Q1720" s="5">
        <f t="shared" si="70"/>
        <v>2.142857142857143E-3</v>
      </c>
      <c r="R1720">
        <f t="shared" si="71"/>
        <v>17.5</v>
      </c>
      <c r="S1720" t="s">
        <v>8330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/>
      <c r="K1721">
        <v>1408366191</v>
      </c>
      <c r="L1721"/>
      <c r="M1721" t="b">
        <v>0</v>
      </c>
      <c r="N1721">
        <v>3</v>
      </c>
      <c r="O1721" t="b">
        <v>0</v>
      </c>
      <c r="P1721" t="s">
        <v>8293</v>
      </c>
      <c r="Q1721" s="5">
        <f t="shared" si="70"/>
        <v>8.7500000000000008E-3</v>
      </c>
      <c r="R1721">
        <f t="shared" si="71"/>
        <v>75</v>
      </c>
      <c r="S1721" t="s">
        <v>8330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/>
      <c r="K1722">
        <v>1412966871</v>
      </c>
      <c r="L1722"/>
      <c r="M1722" t="b">
        <v>0</v>
      </c>
      <c r="N1722">
        <v>8</v>
      </c>
      <c r="O1722" t="b">
        <v>0</v>
      </c>
      <c r="P1722" t="s">
        <v>8293</v>
      </c>
      <c r="Q1722" s="5">
        <f t="shared" si="70"/>
        <v>5.6250000000000001E-2</v>
      </c>
      <c r="R1722">
        <f t="shared" si="71"/>
        <v>0</v>
      </c>
      <c r="S1722" t="s">
        <v>8330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/>
      <c r="K1723">
        <v>1447239863</v>
      </c>
      <c r="L1723"/>
      <c r="M1723" t="b">
        <v>0</v>
      </c>
      <c r="N1723">
        <v>0</v>
      </c>
      <c r="O1723" t="b">
        <v>0</v>
      </c>
      <c r="P1723" t="s">
        <v>8293</v>
      </c>
      <c r="Q1723" s="5">
        <f t="shared" si="70"/>
        <v>0</v>
      </c>
      <c r="R1723" t="e">
        <f t="shared" si="71"/>
        <v>#DIV/0!</v>
      </c>
      <c r="S1723" t="s">
        <v>8330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/>
      <c r="K1724">
        <v>1456441429</v>
      </c>
      <c r="L1724"/>
      <c r="M1724" t="b">
        <v>0</v>
      </c>
      <c r="N1724">
        <v>1</v>
      </c>
      <c r="O1724" t="b">
        <v>0</v>
      </c>
      <c r="P1724" t="s">
        <v>8293</v>
      </c>
      <c r="Q1724" s="5">
        <f t="shared" si="70"/>
        <v>3.4722222222222224E-4</v>
      </c>
      <c r="R1724">
        <f t="shared" si="71"/>
        <v>650</v>
      </c>
      <c r="S1724" t="s">
        <v>8330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/>
      <c r="K1725">
        <v>1430855315</v>
      </c>
      <c r="L1725"/>
      <c r="M1725" t="b">
        <v>0</v>
      </c>
      <c r="N1725">
        <v>3</v>
      </c>
      <c r="O1725" t="b">
        <v>0</v>
      </c>
      <c r="P1725" t="s">
        <v>8293</v>
      </c>
      <c r="Q1725" s="5">
        <f t="shared" si="70"/>
        <v>6.5000000000000002E-2</v>
      </c>
      <c r="R1725">
        <f t="shared" si="71"/>
        <v>11.666666666666666</v>
      </c>
      <c r="S1725" t="s">
        <v>8330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/>
      <c r="K1726">
        <v>1412115762</v>
      </c>
      <c r="L1726"/>
      <c r="M1726" t="b">
        <v>0</v>
      </c>
      <c r="N1726">
        <v>4</v>
      </c>
      <c r="O1726" t="b">
        <v>0</v>
      </c>
      <c r="P1726" t="s">
        <v>8293</v>
      </c>
      <c r="Q1726" s="5">
        <f t="shared" si="70"/>
        <v>5.8333333333333336E-3</v>
      </c>
      <c r="R1726">
        <f t="shared" si="71"/>
        <v>140</v>
      </c>
      <c r="S1726" t="s">
        <v>8330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/>
      <c r="K1727">
        <v>1406330049</v>
      </c>
      <c r="L1727"/>
      <c r="M1727" t="b">
        <v>0</v>
      </c>
      <c r="N1727">
        <v>9</v>
      </c>
      <c r="O1727" t="b">
        <v>0</v>
      </c>
      <c r="P1727" t="s">
        <v>8293</v>
      </c>
      <c r="Q1727" s="5">
        <f t="shared" si="70"/>
        <v>0.10181818181818182</v>
      </c>
      <c r="R1727">
        <f t="shared" si="71"/>
        <v>244</v>
      </c>
      <c r="S1727" t="s">
        <v>8330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/>
      <c r="K1728">
        <v>1401401064</v>
      </c>
      <c r="L1728"/>
      <c r="M1728" t="b">
        <v>0</v>
      </c>
      <c r="N1728">
        <v>16</v>
      </c>
      <c r="O1728" t="b">
        <v>0</v>
      </c>
      <c r="P1728" t="s">
        <v>8293</v>
      </c>
      <c r="Q1728" s="5">
        <f t="shared" si="70"/>
        <v>0.33784615384615385</v>
      </c>
      <c r="R1728">
        <f t="shared" si="71"/>
        <v>6.25E-2</v>
      </c>
      <c r="S1728" t="s">
        <v>8330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/>
      <c r="K1729">
        <v>1423520177</v>
      </c>
      <c r="L1729"/>
      <c r="M1729" t="b">
        <v>0</v>
      </c>
      <c r="N1729">
        <v>1</v>
      </c>
      <c r="O1729" t="b">
        <v>0</v>
      </c>
      <c r="P1729" t="s">
        <v>8293</v>
      </c>
      <c r="Q1729" s="5">
        <f t="shared" si="70"/>
        <v>3.3333333333333332E-4</v>
      </c>
      <c r="R1729">
        <f t="shared" si="71"/>
        <v>855</v>
      </c>
      <c r="S1729" t="s">
        <v>8330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/>
      <c r="K1730">
        <v>1442847674</v>
      </c>
      <c r="L1730"/>
      <c r="M1730" t="b">
        <v>0</v>
      </c>
      <c r="N1730">
        <v>7</v>
      </c>
      <c r="O1730" t="b">
        <v>0</v>
      </c>
      <c r="P1730" t="s">
        <v>8293</v>
      </c>
      <c r="Q1730" s="5">
        <f t="shared" si="70"/>
        <v>0.68400000000000005</v>
      </c>
      <c r="R1730">
        <f t="shared" si="71"/>
        <v>0</v>
      </c>
      <c r="S1730" t="s">
        <v>8330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/>
      <c r="K1731">
        <v>1460337306</v>
      </c>
      <c r="L1731"/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72">E1731/D1731</f>
        <v>0</v>
      </c>
      <c r="R1731" t="e">
        <f t="shared" ref="R1731:R1794" si="73">E1732/N1731</f>
        <v>#DIV/0!</v>
      </c>
      <c r="S1731" t="s">
        <v>8330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/>
      <c r="K1732">
        <v>1443146783</v>
      </c>
      <c r="L1732"/>
      <c r="M1732" t="b">
        <v>0</v>
      </c>
      <c r="N1732">
        <v>0</v>
      </c>
      <c r="O1732" t="b">
        <v>0</v>
      </c>
      <c r="P1732" t="s">
        <v>8293</v>
      </c>
      <c r="Q1732" s="5">
        <f t="shared" si="72"/>
        <v>0</v>
      </c>
      <c r="R1732" t="e">
        <f t="shared" si="73"/>
        <v>#DIV/0!</v>
      </c>
      <c r="S1732" t="s">
        <v>8330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/>
      <c r="K1733">
        <v>1432849552</v>
      </c>
      <c r="L1733"/>
      <c r="M1733" t="b">
        <v>0</v>
      </c>
      <c r="N1733">
        <v>0</v>
      </c>
      <c r="O1733" t="b">
        <v>0</v>
      </c>
      <c r="P1733" t="s">
        <v>8293</v>
      </c>
      <c r="Q1733" s="5">
        <f t="shared" si="72"/>
        <v>0</v>
      </c>
      <c r="R1733" t="e">
        <f t="shared" si="73"/>
        <v>#DIV/0!</v>
      </c>
      <c r="S1733" t="s">
        <v>8330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/>
      <c r="K1734">
        <v>1447777481</v>
      </c>
      <c r="L1734"/>
      <c r="M1734" t="b">
        <v>0</v>
      </c>
      <c r="N1734">
        <v>0</v>
      </c>
      <c r="O1734" t="b">
        <v>0</v>
      </c>
      <c r="P1734" t="s">
        <v>8293</v>
      </c>
      <c r="Q1734" s="5">
        <f t="shared" si="72"/>
        <v>0</v>
      </c>
      <c r="R1734" t="e">
        <f t="shared" si="73"/>
        <v>#DIV/0!</v>
      </c>
      <c r="S1734" t="s">
        <v>8330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/>
      <c r="K1735">
        <v>1472746374</v>
      </c>
      <c r="L1735"/>
      <c r="M1735" t="b">
        <v>0</v>
      </c>
      <c r="N1735">
        <v>0</v>
      </c>
      <c r="O1735" t="b">
        <v>0</v>
      </c>
      <c r="P1735" t="s">
        <v>8293</v>
      </c>
      <c r="Q1735" s="5">
        <f t="shared" si="72"/>
        <v>0</v>
      </c>
      <c r="R1735" t="e">
        <f t="shared" si="73"/>
        <v>#DIV/0!</v>
      </c>
      <c r="S1735" t="s">
        <v>8330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/>
      <c r="K1736">
        <v>1428454356</v>
      </c>
      <c r="L1736"/>
      <c r="M1736" t="b">
        <v>0</v>
      </c>
      <c r="N1736">
        <v>1</v>
      </c>
      <c r="O1736" t="b">
        <v>0</v>
      </c>
      <c r="P1736" t="s">
        <v>8293</v>
      </c>
      <c r="Q1736" s="5">
        <f t="shared" si="72"/>
        <v>2.2222222222222223E-4</v>
      </c>
      <c r="R1736">
        <f t="shared" si="73"/>
        <v>110</v>
      </c>
      <c r="S1736" t="s">
        <v>8330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/>
      <c r="K1737">
        <v>1468006345</v>
      </c>
      <c r="L1737"/>
      <c r="M1737" t="b">
        <v>0</v>
      </c>
      <c r="N1737">
        <v>2</v>
      </c>
      <c r="O1737" t="b">
        <v>0</v>
      </c>
      <c r="P1737" t="s">
        <v>8293</v>
      </c>
      <c r="Q1737" s="5">
        <f t="shared" si="72"/>
        <v>0.11</v>
      </c>
      <c r="R1737">
        <f t="shared" si="73"/>
        <v>11</v>
      </c>
      <c r="S1737" t="s">
        <v>8330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/>
      <c r="K1738">
        <v>1444423233</v>
      </c>
      <c r="L1738"/>
      <c r="M1738" t="b">
        <v>0</v>
      </c>
      <c r="N1738">
        <v>1</v>
      </c>
      <c r="O1738" t="b">
        <v>0</v>
      </c>
      <c r="P1738" t="s">
        <v>8293</v>
      </c>
      <c r="Q1738" s="5">
        <f t="shared" si="72"/>
        <v>7.3333333333333332E-3</v>
      </c>
      <c r="R1738">
        <f t="shared" si="73"/>
        <v>850</v>
      </c>
      <c r="S1738" t="s">
        <v>8330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/>
      <c r="K1739">
        <v>1434840392</v>
      </c>
      <c r="L1739"/>
      <c r="M1739" t="b">
        <v>0</v>
      </c>
      <c r="N1739">
        <v>15</v>
      </c>
      <c r="O1739" t="b">
        <v>0</v>
      </c>
      <c r="P1739" t="s">
        <v>8293</v>
      </c>
      <c r="Q1739" s="5">
        <f t="shared" si="72"/>
        <v>0.21249999999999999</v>
      </c>
      <c r="R1739">
        <f t="shared" si="73"/>
        <v>1.3333333333333333</v>
      </c>
      <c r="S1739" t="s">
        <v>8330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/>
      <c r="K1740">
        <v>1409691542</v>
      </c>
      <c r="L1740"/>
      <c r="M1740" t="b">
        <v>0</v>
      </c>
      <c r="N1740">
        <v>1</v>
      </c>
      <c r="O1740" t="b">
        <v>0</v>
      </c>
      <c r="P1740" t="s">
        <v>8293</v>
      </c>
      <c r="Q1740" s="5">
        <f t="shared" si="72"/>
        <v>4.0000000000000001E-3</v>
      </c>
      <c r="R1740">
        <f t="shared" si="73"/>
        <v>1</v>
      </c>
      <c r="S1740" t="s">
        <v>8330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/>
      <c r="K1741">
        <v>1457297932</v>
      </c>
      <c r="L1741"/>
      <c r="M1741" t="b">
        <v>0</v>
      </c>
      <c r="N1741">
        <v>1</v>
      </c>
      <c r="O1741" t="b">
        <v>0</v>
      </c>
      <c r="P1741" t="s">
        <v>8293</v>
      </c>
      <c r="Q1741" s="5">
        <f t="shared" si="72"/>
        <v>1E-3</v>
      </c>
      <c r="R1741">
        <f t="shared" si="73"/>
        <v>0</v>
      </c>
      <c r="S1741" t="s">
        <v>8330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/>
      <c r="K1742">
        <v>1434483422</v>
      </c>
      <c r="L1742"/>
      <c r="M1742" t="b">
        <v>0</v>
      </c>
      <c r="N1742">
        <v>0</v>
      </c>
      <c r="O1742" t="b">
        <v>0</v>
      </c>
      <c r="P1742" t="s">
        <v>8293</v>
      </c>
      <c r="Q1742" s="5">
        <f t="shared" si="72"/>
        <v>0</v>
      </c>
      <c r="R1742" t="e">
        <f t="shared" si="73"/>
        <v>#DIV/0!</v>
      </c>
      <c r="S1742" t="s">
        <v>8330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/>
      <c r="K1743">
        <v>1430060671</v>
      </c>
      <c r="L1743"/>
      <c r="M1743" t="b">
        <v>0</v>
      </c>
      <c r="N1743">
        <v>52</v>
      </c>
      <c r="O1743" t="b">
        <v>1</v>
      </c>
      <c r="P1743" t="s">
        <v>8285</v>
      </c>
      <c r="Q1743" s="5">
        <f t="shared" si="72"/>
        <v>1.1083333333333334</v>
      </c>
      <c r="R1743">
        <f t="shared" si="73"/>
        <v>41.82692307692308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/>
      <c r="K1744">
        <v>1481058170</v>
      </c>
      <c r="L1744"/>
      <c r="M1744" t="b">
        <v>0</v>
      </c>
      <c r="N1744">
        <v>34</v>
      </c>
      <c r="O1744" t="b">
        <v>1</v>
      </c>
      <c r="P1744" t="s">
        <v>8285</v>
      </c>
      <c r="Q1744" s="5">
        <f t="shared" si="72"/>
        <v>1.0874999999999999</v>
      </c>
      <c r="R1744">
        <f t="shared" si="73"/>
        <v>177.20588235294119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/>
      <c r="K1745">
        <v>1470348775</v>
      </c>
      <c r="L1745"/>
      <c r="M1745" t="b">
        <v>0</v>
      </c>
      <c r="N1745">
        <v>67</v>
      </c>
      <c r="O1745" t="b">
        <v>1</v>
      </c>
      <c r="P1745" t="s">
        <v>8285</v>
      </c>
      <c r="Q1745" s="5">
        <f t="shared" si="72"/>
        <v>1.0041666666666667</v>
      </c>
      <c r="R1745">
        <f t="shared" si="73"/>
        <v>97.238805970149258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/>
      <c r="K1746">
        <v>1421937077</v>
      </c>
      <c r="L1746"/>
      <c r="M1746" t="b">
        <v>0</v>
      </c>
      <c r="N1746">
        <v>70</v>
      </c>
      <c r="O1746" t="b">
        <v>1</v>
      </c>
      <c r="P1746" t="s">
        <v>8285</v>
      </c>
      <c r="Q1746" s="5">
        <f t="shared" si="72"/>
        <v>1.1845454545454546</v>
      </c>
      <c r="R1746">
        <f t="shared" si="73"/>
        <v>114.01428571428572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/>
      <c r="K1747">
        <v>1479276838</v>
      </c>
      <c r="L1747"/>
      <c r="M1747" t="b">
        <v>0</v>
      </c>
      <c r="N1747">
        <v>89</v>
      </c>
      <c r="O1747" t="b">
        <v>1</v>
      </c>
      <c r="P1747" t="s">
        <v>8285</v>
      </c>
      <c r="Q1747" s="5">
        <f t="shared" si="72"/>
        <v>1.1401428571428571</v>
      </c>
      <c r="R1747">
        <f t="shared" si="73"/>
        <v>249.6067415730337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/>
      <c r="K1748">
        <v>1477368867</v>
      </c>
      <c r="L1748"/>
      <c r="M1748" t="b">
        <v>0</v>
      </c>
      <c r="N1748">
        <v>107</v>
      </c>
      <c r="O1748" t="b">
        <v>1</v>
      </c>
      <c r="P1748" t="s">
        <v>8285</v>
      </c>
      <c r="Q1748" s="5">
        <f t="shared" si="72"/>
        <v>1.4810000000000001</v>
      </c>
      <c r="R1748">
        <f t="shared" si="73"/>
        <v>88.280373831775705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/>
      <c r="K1749">
        <v>1444904830</v>
      </c>
      <c r="L1749"/>
      <c r="M1749" t="b">
        <v>0</v>
      </c>
      <c r="N1749">
        <v>159</v>
      </c>
      <c r="O1749" t="b">
        <v>1</v>
      </c>
      <c r="P1749" t="s">
        <v>8285</v>
      </c>
      <c r="Q1749" s="5">
        <f t="shared" si="72"/>
        <v>1.0495555555555556</v>
      </c>
      <c r="R1749">
        <f t="shared" si="73"/>
        <v>408.64150943396226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/>
      <c r="K1750">
        <v>1438642143</v>
      </c>
      <c r="L1750"/>
      <c r="M1750" t="b">
        <v>0</v>
      </c>
      <c r="N1750">
        <v>181</v>
      </c>
      <c r="O1750" t="b">
        <v>1</v>
      </c>
      <c r="P1750" t="s">
        <v>8285</v>
      </c>
      <c r="Q1750" s="5">
        <f t="shared" si="72"/>
        <v>1.29948</v>
      </c>
      <c r="R1750">
        <f t="shared" si="73"/>
        <v>68.56629834254143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/>
      <c r="K1751">
        <v>1485213921</v>
      </c>
      <c r="L1751"/>
      <c r="M1751" t="b">
        <v>0</v>
      </c>
      <c r="N1751">
        <v>131</v>
      </c>
      <c r="O1751" t="b">
        <v>1</v>
      </c>
      <c r="P1751" t="s">
        <v>8285</v>
      </c>
      <c r="Q1751" s="5">
        <f t="shared" si="72"/>
        <v>1.2348756218905472</v>
      </c>
      <c r="R1751">
        <f t="shared" si="73"/>
        <v>76.954198473282446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/>
      <c r="K1752">
        <v>1458936304</v>
      </c>
      <c r="L1752"/>
      <c r="M1752" t="b">
        <v>0</v>
      </c>
      <c r="N1752">
        <v>125</v>
      </c>
      <c r="O1752" t="b">
        <v>1</v>
      </c>
      <c r="P1752" t="s">
        <v>8285</v>
      </c>
      <c r="Q1752" s="5">
        <f t="shared" si="72"/>
        <v>2.0162</v>
      </c>
      <c r="R1752">
        <f t="shared" si="73"/>
        <v>82.32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/>
      <c r="K1753">
        <v>1424198723</v>
      </c>
      <c r="L1753"/>
      <c r="M1753" t="b">
        <v>0</v>
      </c>
      <c r="N1753">
        <v>61</v>
      </c>
      <c r="O1753" t="b">
        <v>1</v>
      </c>
      <c r="P1753" t="s">
        <v>8285</v>
      </c>
      <c r="Q1753" s="5">
        <f t="shared" si="72"/>
        <v>1.0289999999999999</v>
      </c>
      <c r="R1753">
        <f t="shared" si="73"/>
        <v>51.180327868852459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/>
      <c r="K1754">
        <v>1473833082</v>
      </c>
      <c r="L1754"/>
      <c r="M1754" t="b">
        <v>0</v>
      </c>
      <c r="N1754">
        <v>90</v>
      </c>
      <c r="O1754" t="b">
        <v>1</v>
      </c>
      <c r="P1754" t="s">
        <v>8285</v>
      </c>
      <c r="Q1754" s="5">
        <f t="shared" si="72"/>
        <v>2.6016666666666666</v>
      </c>
      <c r="R1754">
        <f t="shared" si="73"/>
        <v>180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/>
      <c r="K1755">
        <v>1455991168</v>
      </c>
      <c r="L1755"/>
      <c r="M1755" t="b">
        <v>0</v>
      </c>
      <c r="N1755">
        <v>35</v>
      </c>
      <c r="O1755" t="b">
        <v>1</v>
      </c>
      <c r="P1755" t="s">
        <v>8285</v>
      </c>
      <c r="Q1755" s="5">
        <f t="shared" si="72"/>
        <v>1.08</v>
      </c>
      <c r="R1755">
        <f t="shared" si="73"/>
        <v>268.42857142857144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/>
      <c r="K1756">
        <v>1425502953</v>
      </c>
      <c r="L1756"/>
      <c r="M1756" t="b">
        <v>0</v>
      </c>
      <c r="N1756">
        <v>90</v>
      </c>
      <c r="O1756" t="b">
        <v>1</v>
      </c>
      <c r="P1756" t="s">
        <v>8285</v>
      </c>
      <c r="Q1756" s="5">
        <f t="shared" si="72"/>
        <v>1.1052941176470588</v>
      </c>
      <c r="R1756">
        <f t="shared" si="73"/>
        <v>0.33333333333333331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/>
      <c r="K1757">
        <v>1441479361</v>
      </c>
      <c r="L1757"/>
      <c r="M1757" t="b">
        <v>0</v>
      </c>
      <c r="N1757">
        <v>4</v>
      </c>
      <c r="O1757" t="b">
        <v>1</v>
      </c>
      <c r="P1757" t="s">
        <v>8285</v>
      </c>
      <c r="Q1757" s="5">
        <f t="shared" si="72"/>
        <v>1.2</v>
      </c>
      <c r="R1757">
        <f t="shared" si="73"/>
        <v>1413.9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/>
      <c r="K1758">
        <v>1468987269</v>
      </c>
      <c r="L1758"/>
      <c r="M1758" t="b">
        <v>0</v>
      </c>
      <c r="N1758">
        <v>120</v>
      </c>
      <c r="O1758" t="b">
        <v>1</v>
      </c>
      <c r="P1758" t="s">
        <v>8285</v>
      </c>
      <c r="Q1758" s="5">
        <f t="shared" si="72"/>
        <v>1.0282909090909091</v>
      </c>
      <c r="R1758">
        <f t="shared" si="73"/>
        <v>48.333333333333336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/>
      <c r="K1759">
        <v>1483041083</v>
      </c>
      <c r="L1759"/>
      <c r="M1759" t="b">
        <v>0</v>
      </c>
      <c r="N1759">
        <v>14</v>
      </c>
      <c r="O1759" t="b">
        <v>1</v>
      </c>
      <c r="P1759" t="s">
        <v>8285</v>
      </c>
      <c r="Q1759" s="5">
        <f t="shared" si="72"/>
        <v>1.1599999999999999</v>
      </c>
      <c r="R1759">
        <f t="shared" si="73"/>
        <v>81.928571428571431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/>
      <c r="K1760">
        <v>1463352992</v>
      </c>
      <c r="L1760"/>
      <c r="M1760" t="b">
        <v>0</v>
      </c>
      <c r="N1760">
        <v>27</v>
      </c>
      <c r="O1760" t="b">
        <v>1</v>
      </c>
      <c r="P1760" t="s">
        <v>8285</v>
      </c>
      <c r="Q1760" s="5">
        <f t="shared" si="72"/>
        <v>1.147</v>
      </c>
      <c r="R1760">
        <f t="shared" si="73"/>
        <v>197.40740740740742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/>
      <c r="K1761">
        <v>1425585229</v>
      </c>
      <c r="L1761"/>
      <c r="M1761" t="b">
        <v>0</v>
      </c>
      <c r="N1761">
        <v>49</v>
      </c>
      <c r="O1761" t="b">
        <v>1</v>
      </c>
      <c r="P1761" t="s">
        <v>8285</v>
      </c>
      <c r="Q1761" s="5">
        <f t="shared" si="72"/>
        <v>1.0660000000000001</v>
      </c>
      <c r="R1761">
        <f t="shared" si="73"/>
        <v>168.81632653061226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/>
      <c r="K1762">
        <v>1454688513</v>
      </c>
      <c r="L1762"/>
      <c r="M1762" t="b">
        <v>0</v>
      </c>
      <c r="N1762">
        <v>102</v>
      </c>
      <c r="O1762" t="b">
        <v>1</v>
      </c>
      <c r="P1762" t="s">
        <v>8285</v>
      </c>
      <c r="Q1762" s="5">
        <f t="shared" si="72"/>
        <v>1.6544000000000001</v>
      </c>
      <c r="R1762">
        <f t="shared" si="73"/>
        <v>1.5196078431372548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/>
      <c r="K1763">
        <v>1437745060</v>
      </c>
      <c r="L1763"/>
      <c r="M1763" t="b">
        <v>0</v>
      </c>
      <c r="N1763">
        <v>3</v>
      </c>
      <c r="O1763" t="b">
        <v>1</v>
      </c>
      <c r="P1763" t="s">
        <v>8285</v>
      </c>
      <c r="Q1763" s="5">
        <f t="shared" si="72"/>
        <v>1.55</v>
      </c>
      <c r="R1763">
        <f t="shared" si="73"/>
        <v>295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/>
      <c r="K1764">
        <v>1455147245</v>
      </c>
      <c r="L1764"/>
      <c r="M1764" t="b">
        <v>0</v>
      </c>
      <c r="N1764">
        <v>25</v>
      </c>
      <c r="O1764" t="b">
        <v>1</v>
      </c>
      <c r="P1764" t="s">
        <v>8285</v>
      </c>
      <c r="Q1764" s="5">
        <f t="shared" si="72"/>
        <v>8.85</v>
      </c>
      <c r="R1764">
        <f t="shared" si="73"/>
        <v>489.16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/>
      <c r="K1765">
        <v>1474663840</v>
      </c>
      <c r="L1765"/>
      <c r="M1765" t="b">
        <v>0</v>
      </c>
      <c r="N1765">
        <v>118</v>
      </c>
      <c r="O1765" t="b">
        <v>1</v>
      </c>
      <c r="P1765" t="s">
        <v>8285</v>
      </c>
      <c r="Q1765" s="5">
        <f t="shared" si="72"/>
        <v>1.0190833333333333</v>
      </c>
      <c r="R1765">
        <f t="shared" si="73"/>
        <v>18.271186440677965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/>
      <c r="K1766">
        <v>1404560379</v>
      </c>
      <c r="L1766"/>
      <c r="M1766" t="b">
        <v>1</v>
      </c>
      <c r="N1766">
        <v>39</v>
      </c>
      <c r="O1766" t="b">
        <v>0</v>
      </c>
      <c r="P1766" t="s">
        <v>8285</v>
      </c>
      <c r="Q1766" s="5">
        <f t="shared" si="72"/>
        <v>0.19600000000000001</v>
      </c>
      <c r="R1766">
        <f t="shared" si="73"/>
        <v>190.60205128205126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/>
      <c r="K1767">
        <v>1405380712</v>
      </c>
      <c r="L1767"/>
      <c r="M1767" t="b">
        <v>1</v>
      </c>
      <c r="N1767">
        <v>103</v>
      </c>
      <c r="O1767" t="b">
        <v>0</v>
      </c>
      <c r="P1767" t="s">
        <v>8285</v>
      </c>
      <c r="Q1767" s="5">
        <f t="shared" si="72"/>
        <v>0.59467839999999994</v>
      </c>
      <c r="R1767">
        <f t="shared" si="73"/>
        <v>0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/>
      <c r="K1768">
        <v>1407184688</v>
      </c>
      <c r="L1768"/>
      <c r="M1768" t="b">
        <v>1</v>
      </c>
      <c r="N1768">
        <v>0</v>
      </c>
      <c r="O1768" t="b">
        <v>0</v>
      </c>
      <c r="P1768" t="s">
        <v>8285</v>
      </c>
      <c r="Q1768" s="5">
        <f t="shared" si="72"/>
        <v>0</v>
      </c>
      <c r="R1768" t="e">
        <f t="shared" si="73"/>
        <v>#DIV/0!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/>
      <c r="K1769">
        <v>1404488884</v>
      </c>
      <c r="L1769"/>
      <c r="M1769" t="b">
        <v>1</v>
      </c>
      <c r="N1769">
        <v>39</v>
      </c>
      <c r="O1769" t="b">
        <v>0</v>
      </c>
      <c r="P1769" t="s">
        <v>8285</v>
      </c>
      <c r="Q1769" s="5">
        <f t="shared" si="72"/>
        <v>0.4572</v>
      </c>
      <c r="R1769">
        <f t="shared" si="73"/>
        <v>4.7948717948717947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/>
      <c r="K1770">
        <v>1406640444</v>
      </c>
      <c r="L1770"/>
      <c r="M1770" t="b">
        <v>1</v>
      </c>
      <c r="N1770">
        <v>15</v>
      </c>
      <c r="O1770" t="b">
        <v>0</v>
      </c>
      <c r="P1770" t="s">
        <v>8285</v>
      </c>
      <c r="Q1770" s="5">
        <f t="shared" si="72"/>
        <v>3.7400000000000003E-2</v>
      </c>
      <c r="R1770">
        <f t="shared" si="73"/>
        <v>72.066666666666663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/>
      <c r="K1771">
        <v>1418585959</v>
      </c>
      <c r="L1771"/>
      <c r="M1771" t="b">
        <v>1</v>
      </c>
      <c r="N1771">
        <v>22</v>
      </c>
      <c r="O1771" t="b">
        <v>0</v>
      </c>
      <c r="P1771" t="s">
        <v>8285</v>
      </c>
      <c r="Q1771" s="5">
        <f t="shared" si="72"/>
        <v>2.7025E-2</v>
      </c>
      <c r="R1771">
        <f t="shared" si="73"/>
        <v>629.36363636363637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/>
      <c r="K1772">
        <v>1410288194</v>
      </c>
      <c r="L1772"/>
      <c r="M1772" t="b">
        <v>1</v>
      </c>
      <c r="N1772">
        <v>92</v>
      </c>
      <c r="O1772" t="b">
        <v>0</v>
      </c>
      <c r="P1772" t="s">
        <v>8285</v>
      </c>
      <c r="Q1772" s="5">
        <f t="shared" si="72"/>
        <v>0.56514285714285717</v>
      </c>
      <c r="R1772">
        <f t="shared" si="73"/>
        <v>9.7282608695652169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/>
      <c r="K1773">
        <v>1411515040</v>
      </c>
      <c r="L1773"/>
      <c r="M1773" t="b">
        <v>1</v>
      </c>
      <c r="N1773">
        <v>25</v>
      </c>
      <c r="O1773" t="b">
        <v>0</v>
      </c>
      <c r="P1773" t="s">
        <v>8285</v>
      </c>
      <c r="Q1773" s="5">
        <f t="shared" si="72"/>
        <v>0.21309523809523809</v>
      </c>
      <c r="R1773">
        <f t="shared" si="73"/>
        <v>34.32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/>
      <c r="K1774">
        <v>1399482836</v>
      </c>
      <c r="L1774"/>
      <c r="M1774" t="b">
        <v>1</v>
      </c>
      <c r="N1774">
        <v>19</v>
      </c>
      <c r="O1774" t="b">
        <v>0</v>
      </c>
      <c r="P1774" t="s">
        <v>8285</v>
      </c>
      <c r="Q1774" s="5">
        <f t="shared" si="72"/>
        <v>0.156</v>
      </c>
      <c r="R1774">
        <f t="shared" si="73"/>
        <v>98.78947368421052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/>
      <c r="K1775">
        <v>1417803298</v>
      </c>
      <c r="L1775"/>
      <c r="M1775" t="b">
        <v>1</v>
      </c>
      <c r="N1775">
        <v>19</v>
      </c>
      <c r="O1775" t="b">
        <v>0</v>
      </c>
      <c r="P1775" t="s">
        <v>8285</v>
      </c>
      <c r="Q1775" s="5">
        <f t="shared" si="72"/>
        <v>6.2566666666666673E-2</v>
      </c>
      <c r="R1775">
        <f t="shared" si="73"/>
        <v>60.421052631578945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/>
      <c r="K1776">
        <v>1413609292</v>
      </c>
      <c r="L1776"/>
      <c r="M1776" t="b">
        <v>1</v>
      </c>
      <c r="N1776">
        <v>13</v>
      </c>
      <c r="O1776" t="b">
        <v>0</v>
      </c>
      <c r="P1776" t="s">
        <v>8285</v>
      </c>
      <c r="Q1776" s="5">
        <f t="shared" si="72"/>
        <v>0.4592</v>
      </c>
      <c r="R1776">
        <f t="shared" si="73"/>
        <v>1627.5384615384614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/>
      <c r="K1777">
        <v>1410305160</v>
      </c>
      <c r="L1777"/>
      <c r="M1777" t="b">
        <v>1</v>
      </c>
      <c r="N1777">
        <v>124</v>
      </c>
      <c r="O1777" t="b">
        <v>0</v>
      </c>
      <c r="P1777" t="s">
        <v>8285</v>
      </c>
      <c r="Q1777" s="5">
        <f t="shared" si="72"/>
        <v>0.65101538461538466</v>
      </c>
      <c r="R1777">
        <f t="shared" si="73"/>
        <v>2.7016129032258065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/>
      <c r="K1778">
        <v>1411513071</v>
      </c>
      <c r="L1778"/>
      <c r="M1778" t="b">
        <v>1</v>
      </c>
      <c r="N1778">
        <v>4</v>
      </c>
      <c r="O1778" t="b">
        <v>0</v>
      </c>
      <c r="P1778" t="s">
        <v>8285</v>
      </c>
      <c r="Q1778" s="5">
        <f t="shared" si="72"/>
        <v>6.7000000000000004E-2</v>
      </c>
      <c r="R1778">
        <f t="shared" si="73"/>
        <v>162.75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/>
      <c r="K1779">
        <v>1421829253</v>
      </c>
      <c r="L1779"/>
      <c r="M1779" t="b">
        <v>1</v>
      </c>
      <c r="N1779">
        <v>10</v>
      </c>
      <c r="O1779" t="b">
        <v>0</v>
      </c>
      <c r="P1779" t="s">
        <v>8285</v>
      </c>
      <c r="Q1779" s="5">
        <f t="shared" si="72"/>
        <v>0.135625</v>
      </c>
      <c r="R1779">
        <f t="shared" si="73"/>
        <v>99.5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/>
      <c r="K1780">
        <v>1423600995</v>
      </c>
      <c r="L1780"/>
      <c r="M1780" t="b">
        <v>1</v>
      </c>
      <c r="N1780">
        <v>15</v>
      </c>
      <c r="O1780" t="b">
        <v>0</v>
      </c>
      <c r="P1780" t="s">
        <v>8285</v>
      </c>
      <c r="Q1780" s="5">
        <f t="shared" si="72"/>
        <v>1.9900000000000001E-2</v>
      </c>
      <c r="R1780">
        <f t="shared" si="73"/>
        <v>265.73333333333335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/>
      <c r="K1781">
        <v>1470242180</v>
      </c>
      <c r="L1781"/>
      <c r="M1781" t="b">
        <v>1</v>
      </c>
      <c r="N1781">
        <v>38</v>
      </c>
      <c r="O1781" t="b">
        <v>0</v>
      </c>
      <c r="P1781" t="s">
        <v>8285</v>
      </c>
      <c r="Q1781" s="5">
        <f t="shared" si="72"/>
        <v>0.36236363636363639</v>
      </c>
      <c r="R1781">
        <f t="shared" si="73"/>
        <v>313.76315789473682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/>
      <c r="K1782">
        <v>1462285510</v>
      </c>
      <c r="L1782"/>
      <c r="M1782" t="b">
        <v>1</v>
      </c>
      <c r="N1782">
        <v>152</v>
      </c>
      <c r="O1782" t="b">
        <v>0</v>
      </c>
      <c r="P1782" t="s">
        <v>8285</v>
      </c>
      <c r="Q1782" s="5">
        <f t="shared" si="72"/>
        <v>0.39743333333333336</v>
      </c>
      <c r="R1782">
        <f t="shared" si="73"/>
        <v>9.3223684210526319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/>
      <c r="K1783">
        <v>1471272545</v>
      </c>
      <c r="L1783"/>
      <c r="M1783" t="b">
        <v>1</v>
      </c>
      <c r="N1783">
        <v>24</v>
      </c>
      <c r="O1783" t="b">
        <v>0</v>
      </c>
      <c r="P1783" t="s">
        <v>8285</v>
      </c>
      <c r="Q1783" s="5">
        <f t="shared" si="72"/>
        <v>0.25763636363636366</v>
      </c>
      <c r="R1783">
        <f t="shared" si="73"/>
        <v>225.91666666666666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/>
      <c r="K1784">
        <v>1453211289</v>
      </c>
      <c r="L1784"/>
      <c r="M1784" t="b">
        <v>1</v>
      </c>
      <c r="N1784">
        <v>76</v>
      </c>
      <c r="O1784" t="b">
        <v>0</v>
      </c>
      <c r="P1784" t="s">
        <v>8285</v>
      </c>
      <c r="Q1784" s="5">
        <f t="shared" si="72"/>
        <v>0.15491428571428573</v>
      </c>
      <c r="R1784">
        <f t="shared" si="73"/>
        <v>124.69736842105263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/>
      <c r="K1785">
        <v>1429656478</v>
      </c>
      <c r="L1785"/>
      <c r="M1785" t="b">
        <v>1</v>
      </c>
      <c r="N1785">
        <v>185</v>
      </c>
      <c r="O1785" t="b">
        <v>0</v>
      </c>
      <c r="P1785" t="s">
        <v>8285</v>
      </c>
      <c r="Q1785" s="5">
        <f t="shared" si="72"/>
        <v>0.236925</v>
      </c>
      <c r="R1785">
        <f t="shared" si="73"/>
        <v>10.745945945945946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/>
      <c r="K1786">
        <v>1419954240</v>
      </c>
      <c r="L1786"/>
      <c r="M1786" t="b">
        <v>1</v>
      </c>
      <c r="N1786">
        <v>33</v>
      </c>
      <c r="O1786" t="b">
        <v>0</v>
      </c>
      <c r="P1786" t="s">
        <v>8285</v>
      </c>
      <c r="Q1786" s="5">
        <f t="shared" si="72"/>
        <v>0.39760000000000001</v>
      </c>
      <c r="R1786">
        <f t="shared" si="73"/>
        <v>147.06060606060606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/>
      <c r="K1787">
        <v>1410750855</v>
      </c>
      <c r="L1787"/>
      <c r="M1787" t="b">
        <v>1</v>
      </c>
      <c r="N1787">
        <v>108</v>
      </c>
      <c r="O1787" t="b">
        <v>0</v>
      </c>
      <c r="P1787" t="s">
        <v>8285</v>
      </c>
      <c r="Q1787" s="5">
        <f t="shared" si="72"/>
        <v>0.20220833333333332</v>
      </c>
      <c r="R1787">
        <f t="shared" si="73"/>
        <v>8.3796296296296298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/>
      <c r="K1788">
        <v>1416057177</v>
      </c>
      <c r="L1788"/>
      <c r="M1788" t="b">
        <v>1</v>
      </c>
      <c r="N1788">
        <v>29</v>
      </c>
      <c r="O1788" t="b">
        <v>0</v>
      </c>
      <c r="P1788" t="s">
        <v>8285</v>
      </c>
      <c r="Q1788" s="5">
        <f t="shared" si="72"/>
        <v>0.47631578947368419</v>
      </c>
      <c r="R1788">
        <f t="shared" si="73"/>
        <v>52.862068965517238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/>
      <c r="K1789">
        <v>1425570237</v>
      </c>
      <c r="L1789"/>
      <c r="M1789" t="b">
        <v>1</v>
      </c>
      <c r="N1789">
        <v>24</v>
      </c>
      <c r="O1789" t="b">
        <v>0</v>
      </c>
      <c r="P1789" t="s">
        <v>8285</v>
      </c>
      <c r="Q1789" s="5">
        <f t="shared" si="72"/>
        <v>0.15329999999999999</v>
      </c>
      <c r="R1789">
        <f t="shared" si="73"/>
        <v>3.1666666666666665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/>
      <c r="K1790">
        <v>1412203542</v>
      </c>
      <c r="L1790"/>
      <c r="M1790" t="b">
        <v>1</v>
      </c>
      <c r="N1790">
        <v>4</v>
      </c>
      <c r="O1790" t="b">
        <v>0</v>
      </c>
      <c r="P1790" t="s">
        <v>8285</v>
      </c>
      <c r="Q1790" s="5">
        <f t="shared" si="72"/>
        <v>1.3818181818181818E-2</v>
      </c>
      <c r="R1790">
        <f t="shared" si="73"/>
        <v>10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/>
      <c r="K1791">
        <v>1415858403</v>
      </c>
      <c r="L1791"/>
      <c r="M1791" t="b">
        <v>1</v>
      </c>
      <c r="N1791">
        <v>4</v>
      </c>
      <c r="O1791" t="b">
        <v>0</v>
      </c>
      <c r="P1791" t="s">
        <v>8285</v>
      </c>
      <c r="Q1791" s="5">
        <f t="shared" si="72"/>
        <v>5.0000000000000001E-3</v>
      </c>
      <c r="R1791">
        <f t="shared" si="73"/>
        <v>409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/>
      <c r="K1792">
        <v>1420560678</v>
      </c>
      <c r="L1792"/>
      <c r="M1792" t="b">
        <v>1</v>
      </c>
      <c r="N1792">
        <v>15</v>
      </c>
      <c r="O1792" t="b">
        <v>0</v>
      </c>
      <c r="P1792" t="s">
        <v>8285</v>
      </c>
      <c r="Q1792" s="5">
        <f t="shared" si="72"/>
        <v>4.9575757575757579E-2</v>
      </c>
      <c r="R1792">
        <f t="shared" si="73"/>
        <v>7.1333333333333337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/>
      <c r="K1793">
        <v>1417369565</v>
      </c>
      <c r="L1793"/>
      <c r="M1793" t="b">
        <v>1</v>
      </c>
      <c r="N1793">
        <v>4</v>
      </c>
      <c r="O1793" t="b">
        <v>0</v>
      </c>
      <c r="P1793" t="s">
        <v>8285</v>
      </c>
      <c r="Q1793" s="5">
        <f t="shared" si="72"/>
        <v>3.5666666666666666E-2</v>
      </c>
      <c r="R1793">
        <f t="shared" si="73"/>
        <v>3820.25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/>
      <c r="K1794">
        <v>1435970682</v>
      </c>
      <c r="L1794"/>
      <c r="M1794" t="b">
        <v>1</v>
      </c>
      <c r="N1794">
        <v>139</v>
      </c>
      <c r="O1794" t="b">
        <v>0</v>
      </c>
      <c r="P1794" t="s">
        <v>8285</v>
      </c>
      <c r="Q1794" s="5">
        <f t="shared" si="72"/>
        <v>0.61124000000000001</v>
      </c>
      <c r="R1794">
        <f t="shared" si="73"/>
        <v>0.28776978417266186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/>
      <c r="K1795">
        <v>1414531440</v>
      </c>
      <c r="L1795"/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74">E1795/D1795</f>
        <v>1.3333333333333334E-2</v>
      </c>
      <c r="R1795">
        <f t="shared" ref="R1795:R1858" si="75">E1796/N1795</f>
        <v>498.5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/>
      <c r="K1796">
        <v>1420636422</v>
      </c>
      <c r="L1796"/>
      <c r="M1796" t="b">
        <v>1</v>
      </c>
      <c r="N1796">
        <v>18</v>
      </c>
      <c r="O1796" t="b">
        <v>0</v>
      </c>
      <c r="P1796" t="s">
        <v>8285</v>
      </c>
      <c r="Q1796" s="5">
        <f t="shared" si="74"/>
        <v>0.11077777777777778</v>
      </c>
      <c r="R1796">
        <f t="shared" si="75"/>
        <v>602.55555555555554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/>
      <c r="K1797">
        <v>1473922541</v>
      </c>
      <c r="L1797"/>
      <c r="M1797" t="b">
        <v>1</v>
      </c>
      <c r="N1797">
        <v>81</v>
      </c>
      <c r="O1797" t="b">
        <v>0</v>
      </c>
      <c r="P1797" t="s">
        <v>8285</v>
      </c>
      <c r="Q1797" s="5">
        <f t="shared" si="74"/>
        <v>0.38735714285714284</v>
      </c>
      <c r="R1797">
        <f t="shared" si="75"/>
        <v>51.728395061728392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/>
      <c r="K1798">
        <v>1464172366</v>
      </c>
      <c r="L1798"/>
      <c r="M1798" t="b">
        <v>1</v>
      </c>
      <c r="N1798">
        <v>86</v>
      </c>
      <c r="O1798" t="b">
        <v>0</v>
      </c>
      <c r="P1798" t="s">
        <v>8285</v>
      </c>
      <c r="Q1798" s="5">
        <f t="shared" si="74"/>
        <v>0.22052631578947368</v>
      </c>
      <c r="R1798">
        <f t="shared" si="75"/>
        <v>78.54651162790698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/>
      <c r="K1799">
        <v>1479217189</v>
      </c>
      <c r="L1799"/>
      <c r="M1799" t="b">
        <v>1</v>
      </c>
      <c r="N1799">
        <v>140</v>
      </c>
      <c r="O1799" t="b">
        <v>0</v>
      </c>
      <c r="P1799" t="s">
        <v>8285</v>
      </c>
      <c r="Q1799" s="5">
        <f t="shared" si="74"/>
        <v>0.67549999999999999</v>
      </c>
      <c r="R1799">
        <f t="shared" si="75"/>
        <v>15.585714285714285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/>
      <c r="K1800">
        <v>1449388233</v>
      </c>
      <c r="L1800"/>
      <c r="M1800" t="b">
        <v>1</v>
      </c>
      <c r="N1800">
        <v>37</v>
      </c>
      <c r="O1800" t="b">
        <v>0</v>
      </c>
      <c r="P1800" t="s">
        <v>8285</v>
      </c>
      <c r="Q1800" s="5">
        <f t="shared" si="74"/>
        <v>0.136375</v>
      </c>
      <c r="R1800">
        <f t="shared" si="75"/>
        <v>1.8872972972972972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/>
      <c r="K1801">
        <v>1414008808</v>
      </c>
      <c r="L1801"/>
      <c r="M1801" t="b">
        <v>1</v>
      </c>
      <c r="N1801">
        <v>6</v>
      </c>
      <c r="O1801" t="b">
        <v>0</v>
      </c>
      <c r="P1801" t="s">
        <v>8285</v>
      </c>
      <c r="Q1801" s="5">
        <f t="shared" si="74"/>
        <v>1.7457500000000001E-2</v>
      </c>
      <c r="R1801">
        <f t="shared" si="75"/>
        <v>1576.6666666666667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/>
      <c r="K1802">
        <v>1473517970</v>
      </c>
      <c r="L1802"/>
      <c r="M1802" t="b">
        <v>1</v>
      </c>
      <c r="N1802">
        <v>113</v>
      </c>
      <c r="O1802" t="b">
        <v>0</v>
      </c>
      <c r="P1802" t="s">
        <v>8285</v>
      </c>
      <c r="Q1802" s="5">
        <f t="shared" si="74"/>
        <v>0.20449632511889321</v>
      </c>
      <c r="R1802">
        <f t="shared" si="75"/>
        <v>20.840707964601769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/>
      <c r="K1803">
        <v>1447429868</v>
      </c>
      <c r="L1803"/>
      <c r="M1803" t="b">
        <v>1</v>
      </c>
      <c r="N1803">
        <v>37</v>
      </c>
      <c r="O1803" t="b">
        <v>0</v>
      </c>
      <c r="P1803" t="s">
        <v>8285</v>
      </c>
      <c r="Q1803" s="5">
        <f t="shared" si="74"/>
        <v>0.13852941176470587</v>
      </c>
      <c r="R1803">
        <f t="shared" si="75"/>
        <v>45.864864864864863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/>
      <c r="K1804">
        <v>1433416830</v>
      </c>
      <c r="L1804"/>
      <c r="M1804" t="b">
        <v>1</v>
      </c>
      <c r="N1804">
        <v>18</v>
      </c>
      <c r="O1804" t="b">
        <v>0</v>
      </c>
      <c r="P1804" t="s">
        <v>8285</v>
      </c>
      <c r="Q1804" s="5">
        <f t="shared" si="74"/>
        <v>0.48485714285714288</v>
      </c>
      <c r="R1804">
        <f t="shared" si="75"/>
        <v>299.44444444444446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/>
      <c r="K1805">
        <v>1421199782</v>
      </c>
      <c r="L1805"/>
      <c r="M1805" t="b">
        <v>1</v>
      </c>
      <c r="N1805">
        <v>75</v>
      </c>
      <c r="O1805" t="b">
        <v>0</v>
      </c>
      <c r="P1805" t="s">
        <v>8285</v>
      </c>
      <c r="Q1805" s="5">
        <f t="shared" si="74"/>
        <v>0.308</v>
      </c>
      <c r="R1805">
        <f t="shared" si="75"/>
        <v>72.693333333333328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/>
      <c r="K1806">
        <v>1444061804</v>
      </c>
      <c r="L1806"/>
      <c r="M1806" t="b">
        <v>1</v>
      </c>
      <c r="N1806">
        <v>52</v>
      </c>
      <c r="O1806" t="b">
        <v>0</v>
      </c>
      <c r="P1806" t="s">
        <v>8285</v>
      </c>
      <c r="Q1806" s="5">
        <f t="shared" si="74"/>
        <v>0.35174193548387095</v>
      </c>
      <c r="R1806">
        <f t="shared" si="75"/>
        <v>157.51923076923077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/>
      <c r="K1807">
        <v>1441048658</v>
      </c>
      <c r="L1807"/>
      <c r="M1807" t="b">
        <v>1</v>
      </c>
      <c r="N1807">
        <v>122</v>
      </c>
      <c r="O1807" t="b">
        <v>0</v>
      </c>
      <c r="P1807" t="s">
        <v>8285</v>
      </c>
      <c r="Q1807" s="5">
        <f t="shared" si="74"/>
        <v>0.36404444444444445</v>
      </c>
      <c r="R1807">
        <f t="shared" si="75"/>
        <v>4.8442622950819674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/>
      <c r="K1808">
        <v>1409066349</v>
      </c>
      <c r="L1808"/>
      <c r="M1808" t="b">
        <v>1</v>
      </c>
      <c r="N1808">
        <v>8</v>
      </c>
      <c r="O1808" t="b">
        <v>0</v>
      </c>
      <c r="P1808" t="s">
        <v>8285</v>
      </c>
      <c r="Q1808" s="5">
        <f t="shared" si="74"/>
        <v>2.955E-2</v>
      </c>
      <c r="R1808">
        <f t="shared" si="75"/>
        <v>69.125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/>
      <c r="K1809">
        <v>1409276313</v>
      </c>
      <c r="L1809"/>
      <c r="M1809" t="b">
        <v>1</v>
      </c>
      <c r="N1809">
        <v>8</v>
      </c>
      <c r="O1809" t="b">
        <v>0</v>
      </c>
      <c r="P1809" t="s">
        <v>8285</v>
      </c>
      <c r="Q1809" s="5">
        <f t="shared" si="74"/>
        <v>0.1106</v>
      </c>
      <c r="R1809">
        <f t="shared" si="75"/>
        <v>1449.25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/>
      <c r="K1810">
        <v>1483806030</v>
      </c>
      <c r="L1810"/>
      <c r="M1810" t="b">
        <v>1</v>
      </c>
      <c r="N1810">
        <v>96</v>
      </c>
      <c r="O1810" t="b">
        <v>0</v>
      </c>
      <c r="P1810" t="s">
        <v>8285</v>
      </c>
      <c r="Q1810" s="5">
        <f t="shared" si="74"/>
        <v>0.41407142857142859</v>
      </c>
      <c r="R1810">
        <f t="shared" si="75"/>
        <v>3.9583333333333335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/>
      <c r="K1811">
        <v>1422222439</v>
      </c>
      <c r="L1811"/>
      <c r="M1811" t="b">
        <v>1</v>
      </c>
      <c r="N1811">
        <v>9</v>
      </c>
      <c r="O1811" t="b">
        <v>0</v>
      </c>
      <c r="P1811" t="s">
        <v>8285</v>
      </c>
      <c r="Q1811" s="5">
        <f t="shared" si="74"/>
        <v>0.10857142857142857</v>
      </c>
      <c r="R1811">
        <f t="shared" si="75"/>
        <v>1.6666666666666667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/>
      <c r="K1812">
        <v>1407621026</v>
      </c>
      <c r="L1812"/>
      <c r="M1812" t="b">
        <v>0</v>
      </c>
      <c r="N1812">
        <v>2</v>
      </c>
      <c r="O1812" t="b">
        <v>0</v>
      </c>
      <c r="P1812" t="s">
        <v>8285</v>
      </c>
      <c r="Q1812" s="5">
        <f t="shared" si="74"/>
        <v>3.3333333333333333E-2</v>
      </c>
      <c r="R1812">
        <f t="shared" si="75"/>
        <v>20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/>
      <c r="K1813">
        <v>1408962270</v>
      </c>
      <c r="L1813"/>
      <c r="M1813" t="b">
        <v>0</v>
      </c>
      <c r="N1813">
        <v>26</v>
      </c>
      <c r="O1813" t="b">
        <v>0</v>
      </c>
      <c r="P1813" t="s">
        <v>8285</v>
      </c>
      <c r="Q1813" s="5">
        <f t="shared" si="74"/>
        <v>7.407407407407407E-4</v>
      </c>
      <c r="R1813">
        <f t="shared" si="75"/>
        <v>33.269230769230766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/>
      <c r="K1814">
        <v>1464939536</v>
      </c>
      <c r="L1814"/>
      <c r="M1814" t="b">
        <v>0</v>
      </c>
      <c r="N1814">
        <v>23</v>
      </c>
      <c r="O1814" t="b">
        <v>0</v>
      </c>
      <c r="P1814" t="s">
        <v>8285</v>
      </c>
      <c r="Q1814" s="5">
        <f t="shared" si="74"/>
        <v>0.13307692307692306</v>
      </c>
      <c r="R1814">
        <f t="shared" si="75"/>
        <v>0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/>
      <c r="K1815">
        <v>1404940812</v>
      </c>
      <c r="L1815"/>
      <c r="M1815" t="b">
        <v>0</v>
      </c>
      <c r="N1815">
        <v>0</v>
      </c>
      <c r="O1815" t="b">
        <v>0</v>
      </c>
      <c r="P1815" t="s">
        <v>8285</v>
      </c>
      <c r="Q1815" s="5">
        <f t="shared" si="74"/>
        <v>0</v>
      </c>
      <c r="R1815" t="e">
        <f t="shared" si="75"/>
        <v>#DIV/0!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/>
      <c r="K1816">
        <v>1422516736</v>
      </c>
      <c r="L1816"/>
      <c r="M1816" t="b">
        <v>0</v>
      </c>
      <c r="N1816">
        <v>140</v>
      </c>
      <c r="O1816" t="b">
        <v>0</v>
      </c>
      <c r="P1816" t="s">
        <v>8285</v>
      </c>
      <c r="Q1816" s="5">
        <f t="shared" si="74"/>
        <v>0.49183333333333334</v>
      </c>
      <c r="R1816">
        <f t="shared" si="75"/>
        <v>0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/>
      <c r="K1817">
        <v>1434577537</v>
      </c>
      <c r="L1817"/>
      <c r="M1817" t="b">
        <v>0</v>
      </c>
      <c r="N1817">
        <v>0</v>
      </c>
      <c r="O1817" t="b">
        <v>0</v>
      </c>
      <c r="P1817" t="s">
        <v>8285</v>
      </c>
      <c r="Q1817" s="5">
        <f t="shared" si="74"/>
        <v>0</v>
      </c>
      <c r="R1817" t="e">
        <f t="shared" si="75"/>
        <v>#DIV/0!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/>
      <c r="K1818">
        <v>1467061303</v>
      </c>
      <c r="L1818"/>
      <c r="M1818" t="b">
        <v>0</v>
      </c>
      <c r="N1818">
        <v>6</v>
      </c>
      <c r="O1818" t="b">
        <v>0</v>
      </c>
      <c r="P1818" t="s">
        <v>8285</v>
      </c>
      <c r="Q1818" s="5">
        <f t="shared" si="74"/>
        <v>2.036E-2</v>
      </c>
      <c r="R1818">
        <f t="shared" si="75"/>
        <v>1569.8333333333333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/>
      <c r="K1819">
        <v>1480607607</v>
      </c>
      <c r="L1819"/>
      <c r="M1819" t="b">
        <v>0</v>
      </c>
      <c r="N1819">
        <v>100</v>
      </c>
      <c r="O1819" t="b">
        <v>0</v>
      </c>
      <c r="P1819" t="s">
        <v>8285</v>
      </c>
      <c r="Q1819" s="5">
        <f t="shared" si="74"/>
        <v>0.52327777777777773</v>
      </c>
      <c r="R1819">
        <f t="shared" si="75"/>
        <v>0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/>
      <c r="K1820">
        <v>1425447450</v>
      </c>
      <c r="L1820"/>
      <c r="M1820" t="b">
        <v>0</v>
      </c>
      <c r="N1820">
        <v>0</v>
      </c>
      <c r="O1820" t="b">
        <v>0</v>
      </c>
      <c r="P1820" t="s">
        <v>8285</v>
      </c>
      <c r="Q1820" s="5">
        <f t="shared" si="74"/>
        <v>0</v>
      </c>
      <c r="R1820" t="e">
        <f t="shared" si="75"/>
        <v>#DIV/0!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/>
      <c r="K1821">
        <v>1404151396</v>
      </c>
      <c r="L1821"/>
      <c r="M1821" t="b">
        <v>0</v>
      </c>
      <c r="N1821">
        <v>4</v>
      </c>
      <c r="O1821" t="b">
        <v>0</v>
      </c>
      <c r="P1821" t="s">
        <v>8285</v>
      </c>
      <c r="Q1821" s="5">
        <f t="shared" si="74"/>
        <v>2.0833333333333332E-2</v>
      </c>
      <c r="R1821">
        <f t="shared" si="75"/>
        <v>426.75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/>
      <c r="K1822">
        <v>1425261690</v>
      </c>
      <c r="L1822"/>
      <c r="M1822" t="b">
        <v>0</v>
      </c>
      <c r="N1822">
        <v>8</v>
      </c>
      <c r="O1822" t="b">
        <v>0</v>
      </c>
      <c r="P1822" t="s">
        <v>8285</v>
      </c>
      <c r="Q1822" s="5">
        <f t="shared" si="74"/>
        <v>6.565384615384616E-2</v>
      </c>
      <c r="R1822">
        <f t="shared" si="75"/>
        <v>421.53125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/>
      <c r="K1823">
        <v>1326872367</v>
      </c>
      <c r="L1823"/>
      <c r="M1823" t="b">
        <v>0</v>
      </c>
      <c r="N1823">
        <v>57</v>
      </c>
      <c r="O1823" t="b">
        <v>1</v>
      </c>
      <c r="P1823" t="s">
        <v>8276</v>
      </c>
      <c r="Q1823" s="5">
        <f t="shared" si="74"/>
        <v>1.3489</v>
      </c>
      <c r="R1823">
        <f t="shared" si="75"/>
        <v>5.2631578947368425</v>
      </c>
      <c r="S1823" t="s">
        <v>8330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/>
      <c r="K1824">
        <v>1388084862</v>
      </c>
      <c r="L1824"/>
      <c r="M1824" t="b">
        <v>0</v>
      </c>
      <c r="N1824">
        <v>11</v>
      </c>
      <c r="O1824" t="b">
        <v>1</v>
      </c>
      <c r="P1824" t="s">
        <v>8276</v>
      </c>
      <c r="Q1824" s="5">
        <f t="shared" si="74"/>
        <v>1</v>
      </c>
      <c r="R1824">
        <f t="shared" si="75"/>
        <v>73.727272727272734</v>
      </c>
      <c r="S1824" t="s">
        <v>8330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/>
      <c r="K1825">
        <v>1348503976</v>
      </c>
      <c r="L1825"/>
      <c r="M1825" t="b">
        <v>0</v>
      </c>
      <c r="N1825">
        <v>33</v>
      </c>
      <c r="O1825" t="b">
        <v>1</v>
      </c>
      <c r="P1825" t="s">
        <v>8276</v>
      </c>
      <c r="Q1825" s="5">
        <f t="shared" si="74"/>
        <v>1.1585714285714286</v>
      </c>
      <c r="R1825">
        <f t="shared" si="75"/>
        <v>90.969696969696969</v>
      </c>
      <c r="S1825" t="s">
        <v>8330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/>
      <c r="K1826">
        <v>1387403967</v>
      </c>
      <c r="L1826"/>
      <c r="M1826" t="b">
        <v>0</v>
      </c>
      <c r="N1826">
        <v>40</v>
      </c>
      <c r="O1826" t="b">
        <v>1</v>
      </c>
      <c r="P1826" t="s">
        <v>8276</v>
      </c>
      <c r="Q1826" s="5">
        <f t="shared" si="74"/>
        <v>1.0006666666666666</v>
      </c>
      <c r="R1826">
        <f t="shared" si="75"/>
        <v>52.524999999999999</v>
      </c>
      <c r="S1826" t="s">
        <v>8330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/>
      <c r="K1827">
        <v>1371585703</v>
      </c>
      <c r="L1827"/>
      <c r="M1827" t="b">
        <v>0</v>
      </c>
      <c r="N1827">
        <v>50</v>
      </c>
      <c r="O1827" t="b">
        <v>1</v>
      </c>
      <c r="P1827" t="s">
        <v>8276</v>
      </c>
      <c r="Q1827" s="5">
        <f t="shared" si="74"/>
        <v>1.0505</v>
      </c>
      <c r="R1827">
        <f t="shared" si="75"/>
        <v>40.4</v>
      </c>
      <c r="S1827" t="s">
        <v>8330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/>
      <c r="K1828">
        <v>1390083017</v>
      </c>
      <c r="L1828"/>
      <c r="M1828" t="b">
        <v>0</v>
      </c>
      <c r="N1828">
        <v>38</v>
      </c>
      <c r="O1828" t="b">
        <v>1</v>
      </c>
      <c r="P1828" t="s">
        <v>8276</v>
      </c>
      <c r="Q1828" s="5">
        <f t="shared" si="74"/>
        <v>1.01</v>
      </c>
      <c r="R1828">
        <f t="shared" si="75"/>
        <v>211.92105263157896</v>
      </c>
      <c r="S1828" t="s">
        <v>8330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/>
      <c r="K1829">
        <v>1294818561</v>
      </c>
      <c r="L1829"/>
      <c r="M1829" t="b">
        <v>0</v>
      </c>
      <c r="N1829">
        <v>96</v>
      </c>
      <c r="O1829" t="b">
        <v>1</v>
      </c>
      <c r="P1829" t="s">
        <v>8276</v>
      </c>
      <c r="Q1829" s="5">
        <f t="shared" si="74"/>
        <v>1.0066250000000001</v>
      </c>
      <c r="R1829">
        <f t="shared" si="75"/>
        <v>208.66666666666666</v>
      </c>
      <c r="S1829" t="s">
        <v>8330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/>
      <c r="K1830">
        <v>1396906530</v>
      </c>
      <c r="L1830"/>
      <c r="M1830" t="b">
        <v>0</v>
      </c>
      <c r="N1830">
        <v>48</v>
      </c>
      <c r="O1830" t="b">
        <v>1</v>
      </c>
      <c r="P1830" t="s">
        <v>8276</v>
      </c>
      <c r="Q1830" s="5">
        <f t="shared" si="74"/>
        <v>1.0016</v>
      </c>
      <c r="R1830">
        <f t="shared" si="75"/>
        <v>52.088541666666664</v>
      </c>
      <c r="S1830" t="s">
        <v>8330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/>
      <c r="K1831">
        <v>1291428371</v>
      </c>
      <c r="L1831"/>
      <c r="M1831" t="b">
        <v>0</v>
      </c>
      <c r="N1831">
        <v>33</v>
      </c>
      <c r="O1831" t="b">
        <v>1</v>
      </c>
      <c r="P1831" t="s">
        <v>8276</v>
      </c>
      <c r="Q1831" s="5">
        <f t="shared" si="74"/>
        <v>1.6668333333333334</v>
      </c>
      <c r="R1831">
        <f t="shared" si="75"/>
        <v>461.5151515151515</v>
      </c>
      <c r="S1831" t="s">
        <v>8330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/>
      <c r="K1832">
        <v>1390667107</v>
      </c>
      <c r="L1832"/>
      <c r="M1832" t="b">
        <v>0</v>
      </c>
      <c r="N1832">
        <v>226</v>
      </c>
      <c r="O1832" t="b">
        <v>1</v>
      </c>
      <c r="P1832" t="s">
        <v>8276</v>
      </c>
      <c r="Q1832" s="5">
        <f t="shared" si="74"/>
        <v>1.0153333333333334</v>
      </c>
      <c r="R1832">
        <f t="shared" si="75"/>
        <v>4.5575221238938051</v>
      </c>
      <c r="S1832" t="s">
        <v>8330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/>
      <c r="K1833">
        <v>1335570863</v>
      </c>
      <c r="L1833"/>
      <c r="M1833" t="b">
        <v>0</v>
      </c>
      <c r="N1833">
        <v>14</v>
      </c>
      <c r="O1833" t="b">
        <v>1</v>
      </c>
      <c r="P1833" t="s">
        <v>8276</v>
      </c>
      <c r="Q1833" s="5">
        <f t="shared" si="74"/>
        <v>1.03</v>
      </c>
      <c r="R1833">
        <f t="shared" si="75"/>
        <v>35.714285714285715</v>
      </c>
      <c r="S1833" t="s">
        <v>8330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/>
      <c r="K1834">
        <v>1296651427</v>
      </c>
      <c r="L1834"/>
      <c r="M1834" t="b">
        <v>0</v>
      </c>
      <c r="N1834">
        <v>20</v>
      </c>
      <c r="O1834" t="b">
        <v>1</v>
      </c>
      <c r="P1834" t="s">
        <v>8276</v>
      </c>
      <c r="Q1834" s="5">
        <f t="shared" si="74"/>
        <v>1.4285714285714286</v>
      </c>
      <c r="R1834">
        <f t="shared" si="75"/>
        <v>52.5</v>
      </c>
      <c r="S1834" t="s">
        <v>8330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/>
      <c r="K1835">
        <v>1359421403</v>
      </c>
      <c r="L1835"/>
      <c r="M1835" t="b">
        <v>0</v>
      </c>
      <c r="N1835">
        <v>25</v>
      </c>
      <c r="O1835" t="b">
        <v>1</v>
      </c>
      <c r="P1835" t="s">
        <v>8276</v>
      </c>
      <c r="Q1835" s="5">
        <f t="shared" si="74"/>
        <v>2.625</v>
      </c>
      <c r="R1835">
        <f t="shared" si="75"/>
        <v>472.2</v>
      </c>
      <c r="S1835" t="s">
        <v>8330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/>
      <c r="K1836">
        <v>1418684895</v>
      </c>
      <c r="L1836"/>
      <c r="M1836" t="b">
        <v>0</v>
      </c>
      <c r="N1836">
        <v>90</v>
      </c>
      <c r="O1836" t="b">
        <v>1</v>
      </c>
      <c r="P1836" t="s">
        <v>8276</v>
      </c>
      <c r="Q1836" s="5">
        <f t="shared" si="74"/>
        <v>1.1805000000000001</v>
      </c>
      <c r="R1836">
        <f t="shared" si="75"/>
        <v>5.7777777777777777</v>
      </c>
      <c r="S1836" t="s">
        <v>8330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/>
      <c r="K1837">
        <v>1456851071</v>
      </c>
      <c r="L1837"/>
      <c r="M1837" t="b">
        <v>0</v>
      </c>
      <c r="N1837">
        <v>11</v>
      </c>
      <c r="O1837" t="b">
        <v>1</v>
      </c>
      <c r="P1837" t="s">
        <v>8276</v>
      </c>
      <c r="Q1837" s="5">
        <f t="shared" si="74"/>
        <v>1.04</v>
      </c>
      <c r="R1837">
        <f t="shared" si="75"/>
        <v>910.63636363636363</v>
      </c>
      <c r="S1837" t="s">
        <v>8330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/>
      <c r="K1838">
        <v>1359660329</v>
      </c>
      <c r="L1838"/>
      <c r="M1838" t="b">
        <v>0</v>
      </c>
      <c r="N1838">
        <v>55</v>
      </c>
      <c r="O1838" t="b">
        <v>1</v>
      </c>
      <c r="P1838" t="s">
        <v>8276</v>
      </c>
      <c r="Q1838" s="5">
        <f t="shared" si="74"/>
        <v>2.0034000000000001</v>
      </c>
      <c r="R1838">
        <f t="shared" si="75"/>
        <v>33.472727272727276</v>
      </c>
      <c r="S1838" t="s">
        <v>8330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/>
      <c r="K1839">
        <v>1326848935</v>
      </c>
      <c r="L1839"/>
      <c r="M1839" t="b">
        <v>0</v>
      </c>
      <c r="N1839">
        <v>30</v>
      </c>
      <c r="O1839" t="b">
        <v>1</v>
      </c>
      <c r="P1839" t="s">
        <v>8276</v>
      </c>
      <c r="Q1839" s="5">
        <f t="shared" si="74"/>
        <v>3.0683333333333334</v>
      </c>
      <c r="R1839">
        <f t="shared" si="75"/>
        <v>33.383000000000003</v>
      </c>
      <c r="S1839" t="s">
        <v>8330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/>
      <c r="K1840">
        <v>1314989557</v>
      </c>
      <c r="L1840"/>
      <c r="M1840" t="b">
        <v>0</v>
      </c>
      <c r="N1840">
        <v>28</v>
      </c>
      <c r="O1840" t="b">
        <v>1</v>
      </c>
      <c r="P1840" t="s">
        <v>8276</v>
      </c>
      <c r="Q1840" s="5">
        <f t="shared" si="74"/>
        <v>1.00149</v>
      </c>
      <c r="R1840">
        <f t="shared" si="75"/>
        <v>73.321428571428569</v>
      </c>
      <c r="S1840" t="s">
        <v>8330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/>
      <c r="K1841">
        <v>1472750382</v>
      </c>
      <c r="L1841"/>
      <c r="M1841" t="b">
        <v>0</v>
      </c>
      <c r="N1841">
        <v>45</v>
      </c>
      <c r="O1841" t="b">
        <v>1</v>
      </c>
      <c r="P1841" t="s">
        <v>8276</v>
      </c>
      <c r="Q1841" s="5">
        <f t="shared" si="74"/>
        <v>2.0529999999999999</v>
      </c>
      <c r="R1841">
        <f t="shared" si="75"/>
        <v>21.777777777777779</v>
      </c>
      <c r="S1841" t="s">
        <v>8330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/>
      <c r="K1842">
        <v>1366251510</v>
      </c>
      <c r="L1842"/>
      <c r="M1842" t="b">
        <v>0</v>
      </c>
      <c r="N1842">
        <v>13</v>
      </c>
      <c r="O1842" t="b">
        <v>1</v>
      </c>
      <c r="P1842" t="s">
        <v>8276</v>
      </c>
      <c r="Q1842" s="5">
        <f t="shared" si="74"/>
        <v>1.0888888888888888</v>
      </c>
      <c r="R1842">
        <f t="shared" si="75"/>
        <v>156.53846153846155</v>
      </c>
      <c r="S1842" t="s">
        <v>8330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/>
      <c r="K1843">
        <v>1397679445</v>
      </c>
      <c r="L1843"/>
      <c r="M1843" t="b">
        <v>0</v>
      </c>
      <c r="N1843">
        <v>40</v>
      </c>
      <c r="O1843" t="b">
        <v>1</v>
      </c>
      <c r="P1843" t="s">
        <v>8276</v>
      </c>
      <c r="Q1843" s="5">
        <f t="shared" si="74"/>
        <v>1.0175000000000001</v>
      </c>
      <c r="R1843">
        <f t="shared" si="75"/>
        <v>62.625</v>
      </c>
      <c r="S1843" t="s">
        <v>8330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/>
      <c r="K1844">
        <v>1422371381</v>
      </c>
      <c r="L1844"/>
      <c r="M1844" t="b">
        <v>0</v>
      </c>
      <c r="N1844">
        <v>21</v>
      </c>
      <c r="O1844" t="b">
        <v>1</v>
      </c>
      <c r="P1844" t="s">
        <v>8276</v>
      </c>
      <c r="Q1844" s="5">
        <f t="shared" si="74"/>
        <v>1.2524999999999999</v>
      </c>
      <c r="R1844">
        <f t="shared" si="75"/>
        <v>590.50523809523816</v>
      </c>
      <c r="S1844" t="s">
        <v>8330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/>
      <c r="K1845">
        <v>1295653954</v>
      </c>
      <c r="L1845"/>
      <c r="M1845" t="b">
        <v>0</v>
      </c>
      <c r="N1845">
        <v>134</v>
      </c>
      <c r="O1845" t="b">
        <v>1</v>
      </c>
      <c r="P1845" t="s">
        <v>8276</v>
      </c>
      <c r="Q1845" s="5">
        <f t="shared" si="74"/>
        <v>1.2400610000000001</v>
      </c>
      <c r="R1845">
        <f t="shared" si="75"/>
        <v>11.350746268656716</v>
      </c>
      <c r="S1845" t="s">
        <v>8330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/>
      <c r="K1846">
        <v>1304464914</v>
      </c>
      <c r="L1846"/>
      <c r="M1846" t="b">
        <v>0</v>
      </c>
      <c r="N1846">
        <v>20</v>
      </c>
      <c r="O1846" t="b">
        <v>1</v>
      </c>
      <c r="P1846" t="s">
        <v>8276</v>
      </c>
      <c r="Q1846" s="5">
        <f t="shared" si="74"/>
        <v>1.014</v>
      </c>
      <c r="R1846">
        <f t="shared" si="75"/>
        <v>50</v>
      </c>
      <c r="S1846" t="s">
        <v>8330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/>
      <c r="K1847">
        <v>1464854398</v>
      </c>
      <c r="L1847"/>
      <c r="M1847" t="b">
        <v>0</v>
      </c>
      <c r="N1847">
        <v>19</v>
      </c>
      <c r="O1847" t="b">
        <v>1</v>
      </c>
      <c r="P1847" t="s">
        <v>8276</v>
      </c>
      <c r="Q1847" s="5">
        <f t="shared" si="74"/>
        <v>1</v>
      </c>
      <c r="R1847">
        <f t="shared" si="75"/>
        <v>1088.8947368421052</v>
      </c>
      <c r="S1847" t="s">
        <v>8330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/>
      <c r="K1848">
        <v>1352993777</v>
      </c>
      <c r="L1848"/>
      <c r="M1848" t="b">
        <v>0</v>
      </c>
      <c r="N1848">
        <v>209</v>
      </c>
      <c r="O1848" t="b">
        <v>1</v>
      </c>
      <c r="P1848" t="s">
        <v>8276</v>
      </c>
      <c r="Q1848" s="5">
        <f t="shared" si="74"/>
        <v>1.3792666666666666</v>
      </c>
      <c r="R1848">
        <f t="shared" si="75"/>
        <v>14.45933014354067</v>
      </c>
      <c r="S1848" t="s">
        <v>8330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/>
      <c r="K1849">
        <v>1427780432</v>
      </c>
      <c r="L1849"/>
      <c r="M1849" t="b">
        <v>0</v>
      </c>
      <c r="N1849">
        <v>38</v>
      </c>
      <c r="O1849" t="b">
        <v>1</v>
      </c>
      <c r="P1849" t="s">
        <v>8276</v>
      </c>
      <c r="Q1849" s="5">
        <f t="shared" si="74"/>
        <v>1.2088000000000001</v>
      </c>
      <c r="R1849">
        <f t="shared" si="75"/>
        <v>84.763157894736835</v>
      </c>
      <c r="S1849" t="s">
        <v>8330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/>
      <c r="K1850">
        <v>1306608888</v>
      </c>
      <c r="L1850"/>
      <c r="M1850" t="b">
        <v>0</v>
      </c>
      <c r="N1850">
        <v>24</v>
      </c>
      <c r="O1850" t="b">
        <v>1</v>
      </c>
      <c r="P1850" t="s">
        <v>8276</v>
      </c>
      <c r="Q1850" s="5">
        <f t="shared" si="74"/>
        <v>1.0736666666666668</v>
      </c>
      <c r="R1850">
        <f t="shared" si="75"/>
        <v>12.541666666666666</v>
      </c>
      <c r="S1850" t="s">
        <v>8330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/>
      <c r="K1851">
        <v>1347913059</v>
      </c>
      <c r="L1851"/>
      <c r="M1851" t="b">
        <v>0</v>
      </c>
      <c r="N1851">
        <v>8</v>
      </c>
      <c r="O1851" t="b">
        <v>1</v>
      </c>
      <c r="P1851" t="s">
        <v>8276</v>
      </c>
      <c r="Q1851" s="5">
        <f t="shared" si="74"/>
        <v>1.0033333333333334</v>
      </c>
      <c r="R1851">
        <f t="shared" si="75"/>
        <v>1142.125</v>
      </c>
      <c r="S1851" t="s">
        <v>8330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/>
      <c r="K1852">
        <v>1402441300</v>
      </c>
      <c r="L1852"/>
      <c r="M1852" t="b">
        <v>0</v>
      </c>
      <c r="N1852">
        <v>179</v>
      </c>
      <c r="O1852" t="b">
        <v>1</v>
      </c>
      <c r="P1852" t="s">
        <v>8276</v>
      </c>
      <c r="Q1852" s="5">
        <f t="shared" si="74"/>
        <v>1.0152222222222222</v>
      </c>
      <c r="R1852">
        <f t="shared" si="75"/>
        <v>7.2681564245810053</v>
      </c>
      <c r="S1852" t="s">
        <v>8330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/>
      <c r="K1853">
        <v>1404769538</v>
      </c>
      <c r="L1853"/>
      <c r="M1853" t="b">
        <v>0</v>
      </c>
      <c r="N1853">
        <v>26</v>
      </c>
      <c r="O1853" t="b">
        <v>1</v>
      </c>
      <c r="P1853" t="s">
        <v>8276</v>
      </c>
      <c r="Q1853" s="5">
        <f t="shared" si="74"/>
        <v>1.0007692307692309</v>
      </c>
      <c r="R1853">
        <f t="shared" si="75"/>
        <v>674.80769230769226</v>
      </c>
      <c r="S1853" t="s">
        <v>8330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/>
      <c r="K1854">
        <v>1426703452</v>
      </c>
      <c r="L1854"/>
      <c r="M1854" t="b">
        <v>0</v>
      </c>
      <c r="N1854">
        <v>131</v>
      </c>
      <c r="O1854" t="b">
        <v>1</v>
      </c>
      <c r="P1854" t="s">
        <v>8276</v>
      </c>
      <c r="Q1854" s="5">
        <f t="shared" si="74"/>
        <v>1.1696666666666666</v>
      </c>
      <c r="R1854">
        <f t="shared" si="75"/>
        <v>6.221374045801527</v>
      </c>
      <c r="S1854" t="s">
        <v>8330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/>
      <c r="K1855">
        <v>1348536417</v>
      </c>
      <c r="L1855"/>
      <c r="M1855" t="b">
        <v>0</v>
      </c>
      <c r="N1855">
        <v>14</v>
      </c>
      <c r="O1855" t="b">
        <v>1</v>
      </c>
      <c r="P1855" t="s">
        <v>8276</v>
      </c>
      <c r="Q1855" s="5">
        <f t="shared" si="74"/>
        <v>1.01875</v>
      </c>
      <c r="R1855">
        <f t="shared" si="75"/>
        <v>1094.1821428571427</v>
      </c>
      <c r="S1855" t="s">
        <v>8330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/>
      <c r="K1856">
        <v>1366763437</v>
      </c>
      <c r="L1856"/>
      <c r="M1856" t="b">
        <v>0</v>
      </c>
      <c r="N1856">
        <v>174</v>
      </c>
      <c r="O1856" t="b">
        <v>1</v>
      </c>
      <c r="P1856" t="s">
        <v>8276</v>
      </c>
      <c r="Q1856" s="5">
        <f t="shared" si="74"/>
        <v>1.0212366666666666</v>
      </c>
      <c r="R1856">
        <f t="shared" si="75"/>
        <v>77.472183908045977</v>
      </c>
      <c r="S1856" t="s">
        <v>8330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/>
      <c r="K1857">
        <v>1385124940</v>
      </c>
      <c r="L1857"/>
      <c r="M1857" t="b">
        <v>0</v>
      </c>
      <c r="N1857">
        <v>191</v>
      </c>
      <c r="O1857" t="b">
        <v>1</v>
      </c>
      <c r="P1857" t="s">
        <v>8276</v>
      </c>
      <c r="Q1857" s="5">
        <f t="shared" si="74"/>
        <v>1.5405897142857143</v>
      </c>
      <c r="R1857">
        <f t="shared" si="75"/>
        <v>10.602094240837696</v>
      </c>
      <c r="S1857" t="s">
        <v>8330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/>
      <c r="K1858">
        <v>1403901072</v>
      </c>
      <c r="L1858"/>
      <c r="M1858" t="b">
        <v>0</v>
      </c>
      <c r="N1858">
        <v>38</v>
      </c>
      <c r="O1858" t="b">
        <v>1</v>
      </c>
      <c r="P1858" t="s">
        <v>8276</v>
      </c>
      <c r="Q1858" s="5">
        <f t="shared" si="74"/>
        <v>1.0125</v>
      </c>
      <c r="R1858">
        <f t="shared" si="75"/>
        <v>78.94736842105263</v>
      </c>
      <c r="S1858" t="s">
        <v>8330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/>
      <c r="K1859">
        <v>1407954413</v>
      </c>
      <c r="L1859"/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76">E1859/D1859</f>
        <v>1</v>
      </c>
      <c r="R1859">
        <f t="shared" ref="R1859:R1922" si="77">E1860/N1859</f>
        <v>274.6159090909091</v>
      </c>
      <c r="S1859" t="s">
        <v>8330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/>
      <c r="K1860">
        <v>1318826921</v>
      </c>
      <c r="L1860"/>
      <c r="M1860" t="b">
        <v>0</v>
      </c>
      <c r="N1860">
        <v>149</v>
      </c>
      <c r="O1860" t="b">
        <v>1</v>
      </c>
      <c r="P1860" t="s">
        <v>8276</v>
      </c>
      <c r="Q1860" s="5">
        <f t="shared" si="76"/>
        <v>1.0874800874800874</v>
      </c>
      <c r="R1860">
        <f t="shared" si="77"/>
        <v>26.543624161073826</v>
      </c>
      <c r="S1860" t="s">
        <v>8330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/>
      <c r="K1861">
        <v>1314124129</v>
      </c>
      <c r="L1861"/>
      <c r="M1861" t="b">
        <v>0</v>
      </c>
      <c r="N1861">
        <v>56</v>
      </c>
      <c r="O1861" t="b">
        <v>1</v>
      </c>
      <c r="P1861" t="s">
        <v>8276</v>
      </c>
      <c r="Q1861" s="5">
        <f t="shared" si="76"/>
        <v>1.3183333333333334</v>
      </c>
      <c r="R1861">
        <f t="shared" si="77"/>
        <v>17.875</v>
      </c>
      <c r="S1861" t="s">
        <v>8330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/>
      <c r="K1862">
        <v>1389891684</v>
      </c>
      <c r="L1862"/>
      <c r="M1862" t="b">
        <v>0</v>
      </c>
      <c r="N1862">
        <v>19</v>
      </c>
      <c r="O1862" t="b">
        <v>1</v>
      </c>
      <c r="P1862" t="s">
        <v>8276</v>
      </c>
      <c r="Q1862" s="5">
        <f t="shared" si="76"/>
        <v>1.3346666666666667</v>
      </c>
      <c r="R1862">
        <f t="shared" si="77"/>
        <v>0</v>
      </c>
      <c r="S1862" t="s">
        <v>8330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/>
      <c r="K1863">
        <v>1419664341</v>
      </c>
      <c r="L1863"/>
      <c r="M1863" t="b">
        <v>0</v>
      </c>
      <c r="N1863">
        <v>0</v>
      </c>
      <c r="O1863" t="b">
        <v>0</v>
      </c>
      <c r="P1863" t="s">
        <v>8283</v>
      </c>
      <c r="Q1863" s="5">
        <f t="shared" si="76"/>
        <v>0</v>
      </c>
      <c r="R1863" t="e">
        <f t="shared" si="77"/>
        <v>#DIV/0!</v>
      </c>
      <c r="S1863" t="s">
        <v>8338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/>
      <c r="K1864">
        <v>1484912974</v>
      </c>
      <c r="L1864"/>
      <c r="M1864" t="b">
        <v>0</v>
      </c>
      <c r="N1864">
        <v>16</v>
      </c>
      <c r="O1864" t="b">
        <v>0</v>
      </c>
      <c r="P1864" t="s">
        <v>8283</v>
      </c>
      <c r="Q1864" s="5">
        <f t="shared" si="76"/>
        <v>8.0833333333333326E-2</v>
      </c>
      <c r="R1864">
        <f t="shared" si="77"/>
        <v>0.625</v>
      </c>
      <c r="S1864" t="s">
        <v>8338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/>
      <c r="K1865">
        <v>1400008085</v>
      </c>
      <c r="L1865"/>
      <c r="M1865" t="b">
        <v>0</v>
      </c>
      <c r="N1865">
        <v>2</v>
      </c>
      <c r="O1865" t="b">
        <v>0</v>
      </c>
      <c r="P1865" t="s">
        <v>8283</v>
      </c>
      <c r="Q1865" s="5">
        <f t="shared" si="76"/>
        <v>4.0000000000000001E-3</v>
      </c>
      <c r="R1865">
        <f t="shared" si="77"/>
        <v>1394</v>
      </c>
      <c r="S1865" t="s">
        <v>8338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/>
      <c r="K1866">
        <v>1396631500</v>
      </c>
      <c r="L1866"/>
      <c r="M1866" t="b">
        <v>0</v>
      </c>
      <c r="N1866">
        <v>48</v>
      </c>
      <c r="O1866" t="b">
        <v>0</v>
      </c>
      <c r="P1866" t="s">
        <v>8283</v>
      </c>
      <c r="Q1866" s="5">
        <f t="shared" si="76"/>
        <v>0.42892307692307691</v>
      </c>
      <c r="R1866">
        <f t="shared" si="77"/>
        <v>8.3333333333333329E-2</v>
      </c>
      <c r="S1866" t="s">
        <v>8338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/>
      <c r="K1867">
        <v>1475398147</v>
      </c>
      <c r="L1867"/>
      <c r="M1867" t="b">
        <v>0</v>
      </c>
      <c r="N1867">
        <v>2</v>
      </c>
      <c r="O1867" t="b">
        <v>0</v>
      </c>
      <c r="P1867" t="s">
        <v>8283</v>
      </c>
      <c r="Q1867" s="5">
        <f t="shared" si="76"/>
        <v>3.6363636363636364E-5</v>
      </c>
      <c r="R1867">
        <f t="shared" si="77"/>
        <v>62.5</v>
      </c>
      <c r="S1867" t="s">
        <v>8338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/>
      <c r="K1868">
        <v>1483768497</v>
      </c>
      <c r="L1868"/>
      <c r="M1868" t="b">
        <v>0</v>
      </c>
      <c r="N1868">
        <v>2</v>
      </c>
      <c r="O1868" t="b">
        <v>0</v>
      </c>
      <c r="P1868" t="s">
        <v>8283</v>
      </c>
      <c r="Q1868" s="5">
        <f t="shared" si="76"/>
        <v>5.0000000000000001E-3</v>
      </c>
      <c r="R1868">
        <f t="shared" si="77"/>
        <v>5</v>
      </c>
      <c r="S1868" t="s">
        <v>8338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/>
      <c r="K1869">
        <v>1475791912</v>
      </c>
      <c r="L1869"/>
      <c r="M1869" t="b">
        <v>0</v>
      </c>
      <c r="N1869">
        <v>1</v>
      </c>
      <c r="O1869" t="b">
        <v>0</v>
      </c>
      <c r="P1869" t="s">
        <v>8283</v>
      </c>
      <c r="Q1869" s="5">
        <f t="shared" si="76"/>
        <v>5.0000000000000001E-4</v>
      </c>
      <c r="R1869">
        <f t="shared" si="77"/>
        <v>1217</v>
      </c>
      <c r="S1869" t="s">
        <v>8338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/>
      <c r="K1870">
        <v>1448044925</v>
      </c>
      <c r="L1870"/>
      <c r="M1870" t="b">
        <v>0</v>
      </c>
      <c r="N1870">
        <v>17</v>
      </c>
      <c r="O1870" t="b">
        <v>0</v>
      </c>
      <c r="P1870" t="s">
        <v>8283</v>
      </c>
      <c r="Q1870" s="5">
        <f t="shared" si="76"/>
        <v>4.8680000000000001E-2</v>
      </c>
      <c r="R1870">
        <f t="shared" si="77"/>
        <v>0</v>
      </c>
      <c r="S1870" t="s">
        <v>8338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/>
      <c r="K1871">
        <v>1480896249</v>
      </c>
      <c r="L1871"/>
      <c r="M1871" t="b">
        <v>0</v>
      </c>
      <c r="N1871">
        <v>0</v>
      </c>
      <c r="O1871" t="b">
        <v>0</v>
      </c>
      <c r="P1871" t="s">
        <v>8283</v>
      </c>
      <c r="Q1871" s="5">
        <f t="shared" si="76"/>
        <v>0</v>
      </c>
      <c r="R1871" t="e">
        <f t="shared" si="77"/>
        <v>#DIV/0!</v>
      </c>
      <c r="S1871" t="s">
        <v>8338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/>
      <c r="K1872">
        <v>1451723535</v>
      </c>
      <c r="L1872"/>
      <c r="M1872" t="b">
        <v>0</v>
      </c>
      <c r="N1872">
        <v>11</v>
      </c>
      <c r="O1872" t="b">
        <v>0</v>
      </c>
      <c r="P1872" t="s">
        <v>8283</v>
      </c>
      <c r="Q1872" s="5">
        <f t="shared" si="76"/>
        <v>0.10314285714285715</v>
      </c>
      <c r="R1872">
        <f t="shared" si="77"/>
        <v>424.18181818181819</v>
      </c>
      <c r="S1872" t="s">
        <v>8338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/>
      <c r="K1873">
        <v>1413053301</v>
      </c>
      <c r="L1873"/>
      <c r="M1873" t="b">
        <v>0</v>
      </c>
      <c r="N1873">
        <v>95</v>
      </c>
      <c r="O1873" t="b">
        <v>0</v>
      </c>
      <c r="P1873" t="s">
        <v>8283</v>
      </c>
      <c r="Q1873" s="5">
        <f t="shared" si="76"/>
        <v>0.7178461538461538</v>
      </c>
      <c r="R1873">
        <f t="shared" si="77"/>
        <v>2.2315789473684209</v>
      </c>
      <c r="S1873" t="s">
        <v>8338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/>
      <c r="K1874">
        <v>1433041602</v>
      </c>
      <c r="L1874"/>
      <c r="M1874" t="b">
        <v>0</v>
      </c>
      <c r="N1874">
        <v>13</v>
      </c>
      <c r="O1874" t="b">
        <v>0</v>
      </c>
      <c r="P1874" t="s">
        <v>8283</v>
      </c>
      <c r="Q1874" s="5">
        <f t="shared" si="76"/>
        <v>1.06E-2</v>
      </c>
      <c r="R1874">
        <f t="shared" si="77"/>
        <v>2.7692307692307692</v>
      </c>
      <c r="S1874" t="s">
        <v>8338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/>
      <c r="K1875">
        <v>1433861210</v>
      </c>
      <c r="L1875"/>
      <c r="M1875" t="b">
        <v>0</v>
      </c>
      <c r="N1875">
        <v>2</v>
      </c>
      <c r="O1875" t="b">
        <v>0</v>
      </c>
      <c r="P1875" t="s">
        <v>8283</v>
      </c>
      <c r="Q1875" s="5">
        <f t="shared" si="76"/>
        <v>4.4999999999999997E-3</v>
      </c>
      <c r="R1875">
        <f t="shared" si="77"/>
        <v>13</v>
      </c>
      <c r="S1875" t="s">
        <v>8338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/>
      <c r="K1876">
        <v>1465427733</v>
      </c>
      <c r="L1876"/>
      <c r="M1876" t="b">
        <v>0</v>
      </c>
      <c r="N1876">
        <v>2</v>
      </c>
      <c r="O1876" t="b">
        <v>0</v>
      </c>
      <c r="P1876" t="s">
        <v>8283</v>
      </c>
      <c r="Q1876" s="5">
        <f t="shared" si="76"/>
        <v>1.6249999999999999E-4</v>
      </c>
      <c r="R1876">
        <f t="shared" si="77"/>
        <v>25.5</v>
      </c>
      <c r="S1876" t="s">
        <v>8338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/>
      <c r="K1877">
        <v>1465335308</v>
      </c>
      <c r="L1877"/>
      <c r="M1877" t="b">
        <v>0</v>
      </c>
      <c r="N1877">
        <v>3</v>
      </c>
      <c r="O1877" t="b">
        <v>0</v>
      </c>
      <c r="P1877" t="s">
        <v>8283</v>
      </c>
      <c r="Q1877" s="5">
        <f t="shared" si="76"/>
        <v>5.1000000000000004E-3</v>
      </c>
      <c r="R1877">
        <f t="shared" si="77"/>
        <v>0</v>
      </c>
      <c r="S1877" t="s">
        <v>8338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/>
      <c r="K1878">
        <v>1400309405</v>
      </c>
      <c r="L1878"/>
      <c r="M1878" t="b">
        <v>0</v>
      </c>
      <c r="N1878">
        <v>0</v>
      </c>
      <c r="O1878" t="b">
        <v>0</v>
      </c>
      <c r="P1878" t="s">
        <v>8283</v>
      </c>
      <c r="Q1878" s="5">
        <f t="shared" si="76"/>
        <v>0</v>
      </c>
      <c r="R1878" t="e">
        <f t="shared" si="77"/>
        <v>#DIV/0!</v>
      </c>
      <c r="S1878" t="s">
        <v>8338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/>
      <c r="K1879">
        <v>1422664925</v>
      </c>
      <c r="L1879"/>
      <c r="M1879" t="b">
        <v>0</v>
      </c>
      <c r="N1879">
        <v>0</v>
      </c>
      <c r="O1879" t="b">
        <v>0</v>
      </c>
      <c r="P1879" t="s">
        <v>8283</v>
      </c>
      <c r="Q1879" s="5">
        <f t="shared" si="76"/>
        <v>0</v>
      </c>
      <c r="R1879" t="e">
        <f t="shared" si="77"/>
        <v>#DIV/0!</v>
      </c>
      <c r="S1879" t="s">
        <v>8338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/>
      <c r="K1880">
        <v>1400026355</v>
      </c>
      <c r="L1880"/>
      <c r="M1880" t="b">
        <v>0</v>
      </c>
      <c r="N1880">
        <v>0</v>
      </c>
      <c r="O1880" t="b">
        <v>0</v>
      </c>
      <c r="P1880" t="s">
        <v>8283</v>
      </c>
      <c r="Q1880" s="5">
        <f t="shared" si="76"/>
        <v>0</v>
      </c>
      <c r="R1880" t="e">
        <f t="shared" si="77"/>
        <v>#DIV/0!</v>
      </c>
      <c r="S1880" t="s">
        <v>8338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/>
      <c r="K1881">
        <v>1455377729</v>
      </c>
      <c r="L1881"/>
      <c r="M1881" t="b">
        <v>0</v>
      </c>
      <c r="N1881">
        <v>2</v>
      </c>
      <c r="O1881" t="b">
        <v>0</v>
      </c>
      <c r="P1881" t="s">
        <v>8283</v>
      </c>
      <c r="Q1881" s="5">
        <f t="shared" si="76"/>
        <v>1.1999999999999999E-3</v>
      </c>
      <c r="R1881">
        <f t="shared" si="77"/>
        <v>502</v>
      </c>
      <c r="S1881" t="s">
        <v>8338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/>
      <c r="K1882">
        <v>1456839380</v>
      </c>
      <c r="L1882"/>
      <c r="M1882" t="b">
        <v>0</v>
      </c>
      <c r="N1882">
        <v>24</v>
      </c>
      <c r="O1882" t="b">
        <v>0</v>
      </c>
      <c r="P1882" t="s">
        <v>8283</v>
      </c>
      <c r="Q1882" s="5">
        <f t="shared" si="76"/>
        <v>0.20080000000000001</v>
      </c>
      <c r="R1882">
        <f t="shared" si="77"/>
        <v>143.90375</v>
      </c>
      <c r="S1882" t="s">
        <v>8338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/>
      <c r="K1883">
        <v>1423366789</v>
      </c>
      <c r="L1883"/>
      <c r="M1883" t="b">
        <v>0</v>
      </c>
      <c r="N1883">
        <v>70</v>
      </c>
      <c r="O1883" t="b">
        <v>1</v>
      </c>
      <c r="P1883" t="s">
        <v>8279</v>
      </c>
      <c r="Q1883" s="5">
        <f t="shared" si="76"/>
        <v>1.726845</v>
      </c>
      <c r="R1883">
        <f t="shared" si="77"/>
        <v>48.285714285714285</v>
      </c>
      <c r="S1883" t="s">
        <v>8330</v>
      </c>
      <c r="T1883" t="s">
        <v>8334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/>
      <c r="K1884">
        <v>1339109212</v>
      </c>
      <c r="L1884"/>
      <c r="M1884" t="b">
        <v>0</v>
      </c>
      <c r="N1884">
        <v>81</v>
      </c>
      <c r="O1884" t="b">
        <v>1</v>
      </c>
      <c r="P1884" t="s">
        <v>8279</v>
      </c>
      <c r="Q1884" s="5">
        <f t="shared" si="76"/>
        <v>1.008955223880597</v>
      </c>
      <c r="R1884">
        <f t="shared" si="77"/>
        <v>12.925925925925926</v>
      </c>
      <c r="S1884" t="s">
        <v>8330</v>
      </c>
      <c r="T1884" t="s">
        <v>8334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/>
      <c r="K1885">
        <v>1331333108</v>
      </c>
      <c r="L1885"/>
      <c r="M1885" t="b">
        <v>0</v>
      </c>
      <c r="N1885">
        <v>32</v>
      </c>
      <c r="O1885" t="b">
        <v>1</v>
      </c>
      <c r="P1885" t="s">
        <v>8279</v>
      </c>
      <c r="Q1885" s="5">
        <f t="shared" si="76"/>
        <v>1.0480480480480481</v>
      </c>
      <c r="R1885">
        <f t="shared" si="77"/>
        <v>42.21875</v>
      </c>
      <c r="S1885" t="s">
        <v>8330</v>
      </c>
      <c r="T1885" t="s">
        <v>8334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/>
      <c r="K1886">
        <v>1350967535</v>
      </c>
      <c r="L1886"/>
      <c r="M1886" t="b">
        <v>0</v>
      </c>
      <c r="N1886">
        <v>26</v>
      </c>
      <c r="O1886" t="b">
        <v>1</v>
      </c>
      <c r="P1886" t="s">
        <v>8279</v>
      </c>
      <c r="Q1886" s="5">
        <f t="shared" si="76"/>
        <v>1.351</v>
      </c>
      <c r="R1886">
        <f t="shared" si="77"/>
        <v>204.69230769230768</v>
      </c>
      <c r="S1886" t="s">
        <v>8330</v>
      </c>
      <c r="T1886" t="s">
        <v>8334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/>
      <c r="K1887">
        <v>1341800110</v>
      </c>
      <c r="L1887"/>
      <c r="M1887" t="b">
        <v>0</v>
      </c>
      <c r="N1887">
        <v>105</v>
      </c>
      <c r="O1887" t="b">
        <v>1</v>
      </c>
      <c r="P1887" t="s">
        <v>8279</v>
      </c>
      <c r="Q1887" s="5">
        <f t="shared" si="76"/>
        <v>1.1632786885245903</v>
      </c>
      <c r="R1887">
        <f t="shared" si="77"/>
        <v>11.666666666666666</v>
      </c>
      <c r="S1887" t="s">
        <v>8330</v>
      </c>
      <c r="T1887" t="s">
        <v>8334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/>
      <c r="K1888">
        <v>1413236738</v>
      </c>
      <c r="L1888"/>
      <c r="M1888" t="b">
        <v>0</v>
      </c>
      <c r="N1888">
        <v>29</v>
      </c>
      <c r="O1888" t="b">
        <v>1</v>
      </c>
      <c r="P1888" t="s">
        <v>8279</v>
      </c>
      <c r="Q1888" s="5">
        <f t="shared" si="76"/>
        <v>1.0208333333333333</v>
      </c>
      <c r="R1888">
        <f t="shared" si="77"/>
        <v>115</v>
      </c>
      <c r="S1888" t="s">
        <v>8330</v>
      </c>
      <c r="T1888" t="s">
        <v>8334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/>
      <c r="K1889">
        <v>1447614732</v>
      </c>
      <c r="L1889"/>
      <c r="M1889" t="b">
        <v>0</v>
      </c>
      <c r="N1889">
        <v>8</v>
      </c>
      <c r="O1889" t="b">
        <v>1</v>
      </c>
      <c r="P1889" t="s">
        <v>8279</v>
      </c>
      <c r="Q1889" s="5">
        <f t="shared" si="76"/>
        <v>1.1116666666666666</v>
      </c>
      <c r="R1889">
        <f t="shared" si="77"/>
        <v>519</v>
      </c>
      <c r="S1889" t="s">
        <v>8330</v>
      </c>
      <c r="T1889" t="s">
        <v>8334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/>
      <c r="K1890">
        <v>1272692732</v>
      </c>
      <c r="L1890"/>
      <c r="M1890" t="b">
        <v>0</v>
      </c>
      <c r="N1890">
        <v>89</v>
      </c>
      <c r="O1890" t="b">
        <v>1</v>
      </c>
      <c r="P1890" t="s">
        <v>8279</v>
      </c>
      <c r="Q1890" s="5">
        <f t="shared" si="76"/>
        <v>1.6608000000000001</v>
      </c>
      <c r="R1890">
        <f t="shared" si="77"/>
        <v>23.95505617977528</v>
      </c>
      <c r="S1890" t="s">
        <v>8330</v>
      </c>
      <c r="T1890" t="s">
        <v>8334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/>
      <c r="K1891">
        <v>1359140546</v>
      </c>
      <c r="L1891"/>
      <c r="M1891" t="b">
        <v>0</v>
      </c>
      <c r="N1891">
        <v>44</v>
      </c>
      <c r="O1891" t="b">
        <v>1</v>
      </c>
      <c r="P1891" t="s">
        <v>8279</v>
      </c>
      <c r="Q1891" s="5">
        <f t="shared" si="76"/>
        <v>1.0660000000000001</v>
      </c>
      <c r="R1891">
        <f t="shared" si="77"/>
        <v>394.32113636363641</v>
      </c>
      <c r="S1891" t="s">
        <v>8330</v>
      </c>
      <c r="T1891" t="s">
        <v>8334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/>
      <c r="K1892">
        <v>1353005528</v>
      </c>
      <c r="L1892"/>
      <c r="M1892" t="b">
        <v>0</v>
      </c>
      <c r="N1892">
        <v>246</v>
      </c>
      <c r="O1892" t="b">
        <v>1</v>
      </c>
      <c r="P1892" t="s">
        <v>8279</v>
      </c>
      <c r="Q1892" s="5">
        <f t="shared" si="76"/>
        <v>1.4458441666666668</v>
      </c>
      <c r="R1892">
        <f t="shared" si="77"/>
        <v>42.90650406504065</v>
      </c>
      <c r="S1892" t="s">
        <v>8330</v>
      </c>
      <c r="T1892" t="s">
        <v>8334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/>
      <c r="K1893">
        <v>1275851354</v>
      </c>
      <c r="L1893"/>
      <c r="M1893" t="b">
        <v>0</v>
      </c>
      <c r="N1893">
        <v>120</v>
      </c>
      <c r="O1893" t="b">
        <v>1</v>
      </c>
      <c r="P1893" t="s">
        <v>8279</v>
      </c>
      <c r="Q1893" s="5">
        <f t="shared" si="76"/>
        <v>1.0555000000000001</v>
      </c>
      <c r="R1893">
        <f t="shared" si="77"/>
        <v>5.6916666666666664</v>
      </c>
      <c r="S1893" t="s">
        <v>8330</v>
      </c>
      <c r="T1893" t="s">
        <v>8334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/>
      <c r="K1894">
        <v>1304867881</v>
      </c>
      <c r="L1894"/>
      <c r="M1894" t="b">
        <v>0</v>
      </c>
      <c r="N1894">
        <v>26</v>
      </c>
      <c r="O1894" t="b">
        <v>1</v>
      </c>
      <c r="P1894" t="s">
        <v>8279</v>
      </c>
      <c r="Q1894" s="5">
        <f t="shared" si="76"/>
        <v>1.3660000000000001</v>
      </c>
      <c r="R1894">
        <f t="shared" si="77"/>
        <v>100</v>
      </c>
      <c r="S1894" t="s">
        <v>8330</v>
      </c>
      <c r="T1894" t="s">
        <v>8334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/>
      <c r="K1895">
        <v>1301524585</v>
      </c>
      <c r="L1895"/>
      <c r="M1895" t="b">
        <v>0</v>
      </c>
      <c r="N1895">
        <v>45</v>
      </c>
      <c r="O1895" t="b">
        <v>1</v>
      </c>
      <c r="P1895" t="s">
        <v>8279</v>
      </c>
      <c r="Q1895" s="5">
        <f t="shared" si="76"/>
        <v>1.04</v>
      </c>
      <c r="R1895">
        <f t="shared" si="77"/>
        <v>25.444444444444443</v>
      </c>
      <c r="S1895" t="s">
        <v>8330</v>
      </c>
      <c r="T1895" t="s">
        <v>8334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/>
      <c r="K1896">
        <v>1326404583</v>
      </c>
      <c r="L1896"/>
      <c r="M1896" t="b">
        <v>0</v>
      </c>
      <c r="N1896">
        <v>20</v>
      </c>
      <c r="O1896" t="b">
        <v>1</v>
      </c>
      <c r="P1896" t="s">
        <v>8279</v>
      </c>
      <c r="Q1896" s="5">
        <f t="shared" si="76"/>
        <v>1.145</v>
      </c>
      <c r="R1896">
        <f t="shared" si="77"/>
        <v>461.4</v>
      </c>
      <c r="S1896" t="s">
        <v>8330</v>
      </c>
      <c r="T1896" t="s">
        <v>8334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/>
      <c r="K1897">
        <v>1442771722</v>
      </c>
      <c r="L1897"/>
      <c r="M1897" t="b">
        <v>0</v>
      </c>
      <c r="N1897">
        <v>47</v>
      </c>
      <c r="O1897" t="b">
        <v>1</v>
      </c>
      <c r="P1897" t="s">
        <v>8279</v>
      </c>
      <c r="Q1897" s="5">
        <f t="shared" si="76"/>
        <v>1.0171957671957672</v>
      </c>
      <c r="R1897">
        <f t="shared" si="77"/>
        <v>11.893617021276595</v>
      </c>
      <c r="S1897" t="s">
        <v>8330</v>
      </c>
      <c r="T1897" t="s">
        <v>8334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/>
      <c r="K1898">
        <v>1331658165</v>
      </c>
      <c r="L1898"/>
      <c r="M1898" t="b">
        <v>0</v>
      </c>
      <c r="N1898">
        <v>13</v>
      </c>
      <c r="O1898" t="b">
        <v>1</v>
      </c>
      <c r="P1898" t="s">
        <v>8279</v>
      </c>
      <c r="Q1898" s="5">
        <f t="shared" si="76"/>
        <v>1.2394678492239468</v>
      </c>
      <c r="R1898">
        <f t="shared" si="77"/>
        <v>500.46153846153845</v>
      </c>
      <c r="S1898" t="s">
        <v>8330</v>
      </c>
      <c r="T1898" t="s">
        <v>8334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/>
      <c r="K1899">
        <v>1392040806</v>
      </c>
      <c r="L1899"/>
      <c r="M1899" t="b">
        <v>0</v>
      </c>
      <c r="N1899">
        <v>183</v>
      </c>
      <c r="O1899" t="b">
        <v>1</v>
      </c>
      <c r="P1899" t="s">
        <v>8279</v>
      </c>
      <c r="Q1899" s="5">
        <f t="shared" si="76"/>
        <v>1.0245669291338582</v>
      </c>
      <c r="R1899">
        <f t="shared" si="77"/>
        <v>7.8961748633879782</v>
      </c>
      <c r="S1899" t="s">
        <v>8330</v>
      </c>
      <c r="T1899" t="s">
        <v>8334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/>
      <c r="K1900">
        <v>1451277473</v>
      </c>
      <c r="L1900"/>
      <c r="M1900" t="b">
        <v>0</v>
      </c>
      <c r="N1900">
        <v>21</v>
      </c>
      <c r="O1900" t="b">
        <v>1</v>
      </c>
      <c r="P1900" t="s">
        <v>8279</v>
      </c>
      <c r="Q1900" s="5">
        <f t="shared" si="76"/>
        <v>1.4450000000000001</v>
      </c>
      <c r="R1900">
        <f t="shared" si="77"/>
        <v>57.142857142857146</v>
      </c>
      <c r="S1900" t="s">
        <v>8330</v>
      </c>
      <c r="T1900" t="s">
        <v>8334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/>
      <c r="K1901">
        <v>1424730966</v>
      </c>
      <c r="L1901"/>
      <c r="M1901" t="b">
        <v>0</v>
      </c>
      <c r="N1901">
        <v>42</v>
      </c>
      <c r="O1901" t="b">
        <v>1</v>
      </c>
      <c r="P1901" t="s">
        <v>8279</v>
      </c>
      <c r="Q1901" s="5">
        <f t="shared" si="76"/>
        <v>1.3333333333333333</v>
      </c>
      <c r="R1901">
        <f t="shared" si="77"/>
        <v>65.097857142857151</v>
      </c>
      <c r="S1901" t="s">
        <v>8330</v>
      </c>
      <c r="T1901" t="s">
        <v>8334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/>
      <c r="K1902">
        <v>1347137731</v>
      </c>
      <c r="L1902"/>
      <c r="M1902" t="b">
        <v>0</v>
      </c>
      <c r="N1902">
        <v>54</v>
      </c>
      <c r="O1902" t="b">
        <v>1</v>
      </c>
      <c r="P1902" t="s">
        <v>8279</v>
      </c>
      <c r="Q1902" s="5">
        <f t="shared" si="76"/>
        <v>1.0936440000000001</v>
      </c>
      <c r="R1902">
        <f t="shared" si="77"/>
        <v>49.444444444444443</v>
      </c>
      <c r="S1902" t="s">
        <v>8330</v>
      </c>
      <c r="T1902" t="s">
        <v>8334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/>
      <c r="K1903">
        <v>1429707729</v>
      </c>
      <c r="L1903"/>
      <c r="M1903" t="b">
        <v>0</v>
      </c>
      <c r="N1903">
        <v>25</v>
      </c>
      <c r="O1903" t="b">
        <v>0</v>
      </c>
      <c r="P1903" t="s">
        <v>8294</v>
      </c>
      <c r="Q1903" s="5">
        <f t="shared" si="76"/>
        <v>2.696969696969697E-2</v>
      </c>
      <c r="R1903">
        <f t="shared" si="77"/>
        <v>0.48</v>
      </c>
      <c r="S1903" t="s">
        <v>8324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/>
      <c r="K1904">
        <v>1422903447</v>
      </c>
      <c r="L1904"/>
      <c r="M1904" t="b">
        <v>0</v>
      </c>
      <c r="N1904">
        <v>3</v>
      </c>
      <c r="O1904" t="b">
        <v>0</v>
      </c>
      <c r="P1904" t="s">
        <v>8294</v>
      </c>
      <c r="Q1904" s="5">
        <f t="shared" si="76"/>
        <v>1.2E-2</v>
      </c>
      <c r="R1904">
        <f t="shared" si="77"/>
        <v>466</v>
      </c>
      <c r="S1904" t="s">
        <v>8324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/>
      <c r="K1905">
        <v>1480357791</v>
      </c>
      <c r="L1905"/>
      <c r="M1905" t="b">
        <v>0</v>
      </c>
      <c r="N1905">
        <v>41</v>
      </c>
      <c r="O1905" t="b">
        <v>0</v>
      </c>
      <c r="P1905" t="s">
        <v>8294</v>
      </c>
      <c r="Q1905" s="5">
        <f t="shared" si="76"/>
        <v>0.46600000000000003</v>
      </c>
      <c r="R1905">
        <f t="shared" si="77"/>
        <v>1.2195121951219512</v>
      </c>
      <c r="S1905" t="s">
        <v>8324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/>
      <c r="K1906">
        <v>1447864021</v>
      </c>
      <c r="L1906"/>
      <c r="M1906" t="b">
        <v>0</v>
      </c>
      <c r="N1906">
        <v>2</v>
      </c>
      <c r="O1906" t="b">
        <v>0</v>
      </c>
      <c r="P1906" t="s">
        <v>8294</v>
      </c>
      <c r="Q1906" s="5">
        <f t="shared" si="76"/>
        <v>1E-3</v>
      </c>
      <c r="R1906">
        <f t="shared" si="77"/>
        <v>21</v>
      </c>
      <c r="S1906" t="s">
        <v>8324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/>
      <c r="K1907">
        <v>1407535994</v>
      </c>
      <c r="L1907"/>
      <c r="M1907" t="b">
        <v>0</v>
      </c>
      <c r="N1907">
        <v>4</v>
      </c>
      <c r="O1907" t="b">
        <v>0</v>
      </c>
      <c r="P1907" t="s">
        <v>8294</v>
      </c>
      <c r="Q1907" s="5">
        <f t="shared" si="76"/>
        <v>1.6800000000000001E-3</v>
      </c>
      <c r="R1907">
        <f t="shared" si="77"/>
        <v>5345</v>
      </c>
      <c r="S1907" t="s">
        <v>8324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/>
      <c r="K1908">
        <v>1464105983</v>
      </c>
      <c r="L1908"/>
      <c r="M1908" t="b">
        <v>0</v>
      </c>
      <c r="N1908">
        <v>99</v>
      </c>
      <c r="O1908" t="b">
        <v>0</v>
      </c>
      <c r="P1908" t="s">
        <v>8294</v>
      </c>
      <c r="Q1908" s="5">
        <f t="shared" si="76"/>
        <v>0.42759999999999998</v>
      </c>
      <c r="R1908">
        <f t="shared" si="77"/>
        <v>0.85858585858585856</v>
      </c>
      <c r="S1908" t="s">
        <v>8324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/>
      <c r="K1909">
        <v>1399557925</v>
      </c>
      <c r="L1909"/>
      <c r="M1909" t="b">
        <v>0</v>
      </c>
      <c r="N1909">
        <v>4</v>
      </c>
      <c r="O1909" t="b">
        <v>0</v>
      </c>
      <c r="P1909" t="s">
        <v>8294</v>
      </c>
      <c r="Q1909" s="5">
        <f t="shared" si="76"/>
        <v>2.8333333333333335E-3</v>
      </c>
      <c r="R1909">
        <f t="shared" si="77"/>
        <v>108.25</v>
      </c>
      <c r="S1909" t="s">
        <v>8324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/>
      <c r="K1910">
        <v>1480456900</v>
      </c>
      <c r="L1910"/>
      <c r="M1910" t="b">
        <v>0</v>
      </c>
      <c r="N1910">
        <v>4</v>
      </c>
      <c r="O1910" t="b">
        <v>0</v>
      </c>
      <c r="P1910" t="s">
        <v>8294</v>
      </c>
      <c r="Q1910" s="5">
        <f t="shared" si="76"/>
        <v>1.7319999999999999E-2</v>
      </c>
      <c r="R1910">
        <f t="shared" si="77"/>
        <v>1234.75</v>
      </c>
      <c r="S1910" t="s">
        <v>8324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/>
      <c r="K1911">
        <v>1411467479</v>
      </c>
      <c r="L1911"/>
      <c r="M1911" t="b">
        <v>0</v>
      </c>
      <c r="N1911">
        <v>38</v>
      </c>
      <c r="O1911" t="b">
        <v>0</v>
      </c>
      <c r="P1911" t="s">
        <v>8294</v>
      </c>
      <c r="Q1911" s="5">
        <f t="shared" si="76"/>
        <v>0.14111428571428572</v>
      </c>
      <c r="R1911">
        <f t="shared" si="77"/>
        <v>881.21052631578948</v>
      </c>
      <c r="S1911" t="s">
        <v>8324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/>
      <c r="K1912">
        <v>1442531217</v>
      </c>
      <c r="L1912"/>
      <c r="M1912" t="b">
        <v>0</v>
      </c>
      <c r="N1912">
        <v>285</v>
      </c>
      <c r="O1912" t="b">
        <v>0</v>
      </c>
      <c r="P1912" t="s">
        <v>8294</v>
      </c>
      <c r="Q1912" s="5">
        <f t="shared" si="76"/>
        <v>0.39395294117647056</v>
      </c>
      <c r="R1912">
        <f t="shared" si="77"/>
        <v>3.5087719298245612E-2</v>
      </c>
      <c r="S1912" t="s">
        <v>8324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/>
      <c r="K1913">
        <v>1404953334</v>
      </c>
      <c r="L1913"/>
      <c r="M1913" t="b">
        <v>0</v>
      </c>
      <c r="N1913">
        <v>1</v>
      </c>
      <c r="O1913" t="b">
        <v>0</v>
      </c>
      <c r="P1913" t="s">
        <v>8294</v>
      </c>
      <c r="Q1913" s="5">
        <f t="shared" si="76"/>
        <v>2.3529411764705883E-4</v>
      </c>
      <c r="R1913">
        <f t="shared" si="77"/>
        <v>2965</v>
      </c>
      <c r="S1913" t="s">
        <v>8324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/>
      <c r="K1914">
        <v>1430803560</v>
      </c>
      <c r="L1914"/>
      <c r="M1914" t="b">
        <v>0</v>
      </c>
      <c r="N1914">
        <v>42</v>
      </c>
      <c r="O1914" t="b">
        <v>0</v>
      </c>
      <c r="P1914" t="s">
        <v>8294</v>
      </c>
      <c r="Q1914" s="5">
        <f t="shared" si="76"/>
        <v>0.59299999999999997</v>
      </c>
      <c r="R1914">
        <f t="shared" si="77"/>
        <v>15.166666666666666</v>
      </c>
      <c r="S1914" t="s">
        <v>8324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/>
      <c r="K1915">
        <v>1410178578</v>
      </c>
      <c r="L1915"/>
      <c r="M1915" t="b">
        <v>0</v>
      </c>
      <c r="N1915">
        <v>26</v>
      </c>
      <c r="O1915" t="b">
        <v>0</v>
      </c>
      <c r="P1915" t="s">
        <v>8294</v>
      </c>
      <c r="Q1915" s="5">
        <f t="shared" si="76"/>
        <v>1.3270833333333334E-2</v>
      </c>
      <c r="R1915">
        <f t="shared" si="77"/>
        <v>2.3076923076923075</v>
      </c>
      <c r="S1915" t="s">
        <v>8324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/>
      <c r="K1916">
        <v>1413519073</v>
      </c>
      <c r="L1916"/>
      <c r="M1916" t="b">
        <v>0</v>
      </c>
      <c r="N1916">
        <v>2</v>
      </c>
      <c r="O1916" t="b">
        <v>0</v>
      </c>
      <c r="P1916" t="s">
        <v>8294</v>
      </c>
      <c r="Q1916" s="5">
        <f t="shared" si="76"/>
        <v>9.0090090090090086E-2</v>
      </c>
      <c r="R1916">
        <f t="shared" si="77"/>
        <v>4</v>
      </c>
      <c r="S1916" t="s">
        <v>8324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/>
      <c r="K1917">
        <v>1407892222</v>
      </c>
      <c r="L1917"/>
      <c r="M1917" t="b">
        <v>0</v>
      </c>
      <c r="N1917">
        <v>4</v>
      </c>
      <c r="O1917" t="b">
        <v>0</v>
      </c>
      <c r="P1917" t="s">
        <v>8294</v>
      </c>
      <c r="Q1917" s="5">
        <f t="shared" si="76"/>
        <v>1.6E-2</v>
      </c>
      <c r="R1917">
        <f t="shared" si="77"/>
        <v>25.5</v>
      </c>
      <c r="S1917" t="s">
        <v>8324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/>
      <c r="K1918">
        <v>1476378775</v>
      </c>
      <c r="L1918"/>
      <c r="M1918" t="b">
        <v>0</v>
      </c>
      <c r="N1918">
        <v>6</v>
      </c>
      <c r="O1918" t="b">
        <v>0</v>
      </c>
      <c r="P1918" t="s">
        <v>8294</v>
      </c>
      <c r="Q1918" s="5">
        <f t="shared" si="76"/>
        <v>5.1000000000000004E-3</v>
      </c>
      <c r="R1918">
        <f t="shared" si="77"/>
        <v>34170.833333333336</v>
      </c>
      <c r="S1918" t="s">
        <v>8324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/>
      <c r="K1919">
        <v>1484116133</v>
      </c>
      <c r="L1919"/>
      <c r="M1919" t="b">
        <v>0</v>
      </c>
      <c r="N1919">
        <v>70</v>
      </c>
      <c r="O1919" t="b">
        <v>0</v>
      </c>
      <c r="P1919" t="s">
        <v>8294</v>
      </c>
      <c r="Q1919" s="5">
        <f t="shared" si="76"/>
        <v>0.52570512820512816</v>
      </c>
      <c r="R1919">
        <f t="shared" si="77"/>
        <v>3.7142857142857144</v>
      </c>
      <c r="S1919" t="s">
        <v>8324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/>
      <c r="K1920">
        <v>1404845851</v>
      </c>
      <c r="L1920"/>
      <c r="M1920" t="b">
        <v>0</v>
      </c>
      <c r="N1920">
        <v>9</v>
      </c>
      <c r="O1920" t="b">
        <v>0</v>
      </c>
      <c r="P1920" t="s">
        <v>8294</v>
      </c>
      <c r="Q1920" s="5">
        <f t="shared" si="76"/>
        <v>1.04E-2</v>
      </c>
      <c r="R1920">
        <f t="shared" si="77"/>
        <v>26.333333333333332</v>
      </c>
      <c r="S1920" t="s">
        <v>8324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/>
      <c r="K1921">
        <v>1429477249</v>
      </c>
      <c r="L1921"/>
      <c r="M1921" t="b">
        <v>0</v>
      </c>
      <c r="N1921">
        <v>8</v>
      </c>
      <c r="O1921" t="b">
        <v>0</v>
      </c>
      <c r="P1921" t="s">
        <v>8294</v>
      </c>
      <c r="Q1921" s="5">
        <f t="shared" si="76"/>
        <v>0.47399999999999998</v>
      </c>
      <c r="R1921">
        <f t="shared" si="77"/>
        <v>537.875</v>
      </c>
      <c r="S1921" t="s">
        <v>8324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/>
      <c r="K1922">
        <v>1443042061</v>
      </c>
      <c r="L1922"/>
      <c r="M1922" t="b">
        <v>0</v>
      </c>
      <c r="N1922">
        <v>105</v>
      </c>
      <c r="O1922" t="b">
        <v>0</v>
      </c>
      <c r="P1922" t="s">
        <v>8294</v>
      </c>
      <c r="Q1922" s="5">
        <f t="shared" si="76"/>
        <v>0.43030000000000002</v>
      </c>
      <c r="R1922">
        <f t="shared" si="77"/>
        <v>19.542857142857144</v>
      </c>
      <c r="S1922" t="s">
        <v>8324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/>
      <c r="K1923">
        <v>1339651143</v>
      </c>
      <c r="L1923"/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78">E1923/D1923</f>
        <v>1.3680000000000001</v>
      </c>
      <c r="R1923">
        <f t="shared" ref="R1923:R1986" si="79">E1924/N1923</f>
        <v>60.815789473684212</v>
      </c>
      <c r="S1923" t="s">
        <v>8330</v>
      </c>
      <c r="T1923" t="s">
        <v>8334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/>
      <c r="K1924">
        <v>1384236507</v>
      </c>
      <c r="L1924"/>
      <c r="M1924" t="b">
        <v>0</v>
      </c>
      <c r="N1924">
        <v>64</v>
      </c>
      <c r="O1924" t="b">
        <v>1</v>
      </c>
      <c r="P1924" t="s">
        <v>8279</v>
      </c>
      <c r="Q1924" s="5">
        <f t="shared" si="78"/>
        <v>1.1555</v>
      </c>
      <c r="R1924">
        <f t="shared" si="79"/>
        <v>4.703125</v>
      </c>
      <c r="S1924" t="s">
        <v>8330</v>
      </c>
      <c r="T1924" t="s">
        <v>8334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/>
      <c r="K1925">
        <v>1313612532</v>
      </c>
      <c r="L1925"/>
      <c r="M1925" t="b">
        <v>0</v>
      </c>
      <c r="N1925">
        <v>13</v>
      </c>
      <c r="O1925" t="b">
        <v>1</v>
      </c>
      <c r="P1925" t="s">
        <v>8279</v>
      </c>
      <c r="Q1925" s="5">
        <f t="shared" si="78"/>
        <v>2.4079999999999999</v>
      </c>
      <c r="R1925">
        <f t="shared" si="79"/>
        <v>264</v>
      </c>
      <c r="S1925" t="s">
        <v>8330</v>
      </c>
      <c r="T1925" t="s">
        <v>8334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/>
      <c r="K1926">
        <v>1387390555</v>
      </c>
      <c r="L1926"/>
      <c r="M1926" t="b">
        <v>0</v>
      </c>
      <c r="N1926">
        <v>33</v>
      </c>
      <c r="O1926" t="b">
        <v>1</v>
      </c>
      <c r="P1926" t="s">
        <v>8279</v>
      </c>
      <c r="Q1926" s="5">
        <f t="shared" si="78"/>
        <v>1.1439999999999999</v>
      </c>
      <c r="R1926">
        <f t="shared" si="79"/>
        <v>50.151515151515149</v>
      </c>
      <c r="S1926" t="s">
        <v>8330</v>
      </c>
      <c r="T1926" t="s">
        <v>8334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/>
      <c r="K1927">
        <v>1379540288</v>
      </c>
      <c r="L1927"/>
      <c r="M1927" t="b">
        <v>0</v>
      </c>
      <c r="N1927">
        <v>52</v>
      </c>
      <c r="O1927" t="b">
        <v>1</v>
      </c>
      <c r="P1927" t="s">
        <v>8279</v>
      </c>
      <c r="Q1927" s="5">
        <f t="shared" si="78"/>
        <v>1.1033333333333333</v>
      </c>
      <c r="R1927">
        <f t="shared" si="79"/>
        <v>56.359423076923079</v>
      </c>
      <c r="S1927" t="s">
        <v>8330</v>
      </c>
      <c r="T1927" t="s">
        <v>8334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/>
      <c r="K1928">
        <v>1286319256</v>
      </c>
      <c r="L1928"/>
      <c r="M1928" t="b">
        <v>0</v>
      </c>
      <c r="N1928">
        <v>107</v>
      </c>
      <c r="O1928" t="b">
        <v>1</v>
      </c>
      <c r="P1928" t="s">
        <v>8279</v>
      </c>
      <c r="Q1928" s="5">
        <f t="shared" si="78"/>
        <v>1.9537933333333333</v>
      </c>
      <c r="R1928">
        <f t="shared" si="79"/>
        <v>5.7943925233644862</v>
      </c>
      <c r="S1928" t="s">
        <v>8330</v>
      </c>
      <c r="T1928" t="s">
        <v>8334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/>
      <c r="K1929">
        <v>1329856839</v>
      </c>
      <c r="L1929"/>
      <c r="M1929" t="b">
        <v>0</v>
      </c>
      <c r="N1929">
        <v>11</v>
      </c>
      <c r="O1929" t="b">
        <v>1</v>
      </c>
      <c r="P1929" t="s">
        <v>8279</v>
      </c>
      <c r="Q1929" s="5">
        <f t="shared" si="78"/>
        <v>1.0333333333333334</v>
      </c>
      <c r="R1929">
        <f t="shared" si="79"/>
        <v>239.09090909090909</v>
      </c>
      <c r="S1929" t="s">
        <v>8330</v>
      </c>
      <c r="T1929" t="s">
        <v>8334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/>
      <c r="K1930">
        <v>1365348794</v>
      </c>
      <c r="L1930"/>
      <c r="M1930" t="b">
        <v>0</v>
      </c>
      <c r="N1930">
        <v>34</v>
      </c>
      <c r="O1930" t="b">
        <v>1</v>
      </c>
      <c r="P1930" t="s">
        <v>8279</v>
      </c>
      <c r="Q1930" s="5">
        <f t="shared" si="78"/>
        <v>1.031372549019608</v>
      </c>
      <c r="R1930">
        <f t="shared" si="79"/>
        <v>94.411764705882348</v>
      </c>
      <c r="S1930" t="s">
        <v>8330</v>
      </c>
      <c r="T1930" t="s">
        <v>8334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/>
      <c r="K1931">
        <v>1306197066</v>
      </c>
      <c r="L1931"/>
      <c r="M1931" t="b">
        <v>0</v>
      </c>
      <c r="N1931">
        <v>75</v>
      </c>
      <c r="O1931" t="b">
        <v>1</v>
      </c>
      <c r="P1931" t="s">
        <v>8279</v>
      </c>
      <c r="Q1931" s="5">
        <f t="shared" si="78"/>
        <v>1.003125</v>
      </c>
      <c r="R1931">
        <f t="shared" si="79"/>
        <v>16.933333333333334</v>
      </c>
      <c r="S1931" t="s">
        <v>8330</v>
      </c>
      <c r="T1931" t="s">
        <v>8334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/>
      <c r="K1932">
        <v>1368019482</v>
      </c>
      <c r="L1932"/>
      <c r="M1932" t="b">
        <v>0</v>
      </c>
      <c r="N1932">
        <v>26</v>
      </c>
      <c r="O1932" t="b">
        <v>1</v>
      </c>
      <c r="P1932" t="s">
        <v>8279</v>
      </c>
      <c r="Q1932" s="5">
        <f t="shared" si="78"/>
        <v>1.27</v>
      </c>
      <c r="R1932">
        <f t="shared" si="79"/>
        <v>92.77</v>
      </c>
      <c r="S1932" t="s">
        <v>8330</v>
      </c>
      <c r="T1932" t="s">
        <v>8334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/>
      <c r="K1933">
        <v>1336512309</v>
      </c>
      <c r="L1933"/>
      <c r="M1933" t="b">
        <v>0</v>
      </c>
      <c r="N1933">
        <v>50</v>
      </c>
      <c r="O1933" t="b">
        <v>1</v>
      </c>
      <c r="P1933" t="s">
        <v>8279</v>
      </c>
      <c r="Q1933" s="5">
        <f t="shared" si="78"/>
        <v>1.20601</v>
      </c>
      <c r="R1933">
        <f t="shared" si="79"/>
        <v>112.34</v>
      </c>
      <c r="S1933" t="s">
        <v>8330</v>
      </c>
      <c r="T1933" t="s">
        <v>8334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/>
      <c r="K1934">
        <v>1325618773</v>
      </c>
      <c r="L1934"/>
      <c r="M1934" t="b">
        <v>0</v>
      </c>
      <c r="N1934">
        <v>80</v>
      </c>
      <c r="O1934" t="b">
        <v>1</v>
      </c>
      <c r="P1934" t="s">
        <v>8279</v>
      </c>
      <c r="Q1934" s="5">
        <f t="shared" si="78"/>
        <v>1.0699047619047619</v>
      </c>
      <c r="R1934">
        <f t="shared" si="79"/>
        <v>129.32499999999999</v>
      </c>
      <c r="S1934" t="s">
        <v>8330</v>
      </c>
      <c r="T1934" t="s">
        <v>8334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/>
      <c r="K1935">
        <v>1409195307</v>
      </c>
      <c r="L1935"/>
      <c r="M1935" t="b">
        <v>0</v>
      </c>
      <c r="N1935">
        <v>110</v>
      </c>
      <c r="O1935" t="b">
        <v>1</v>
      </c>
      <c r="P1935" t="s">
        <v>8279</v>
      </c>
      <c r="Q1935" s="5">
        <f t="shared" si="78"/>
        <v>1.7243333333333333</v>
      </c>
      <c r="R1935">
        <f t="shared" si="79"/>
        <v>56.190909090909088</v>
      </c>
      <c r="S1935" t="s">
        <v>8330</v>
      </c>
      <c r="T1935" t="s">
        <v>8334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/>
      <c r="K1936">
        <v>1321649321</v>
      </c>
      <c r="L1936"/>
      <c r="M1936" t="b">
        <v>0</v>
      </c>
      <c r="N1936">
        <v>77</v>
      </c>
      <c r="O1936" t="b">
        <v>1</v>
      </c>
      <c r="P1936" t="s">
        <v>8279</v>
      </c>
      <c r="Q1936" s="5">
        <f t="shared" si="78"/>
        <v>1.2362</v>
      </c>
      <c r="R1936">
        <f t="shared" si="79"/>
        <v>35.194805194805198</v>
      </c>
      <c r="S1936" t="s">
        <v>8330</v>
      </c>
      <c r="T1936" t="s">
        <v>8334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/>
      <c r="K1937">
        <v>1400106171</v>
      </c>
      <c r="L1937"/>
      <c r="M1937" t="b">
        <v>0</v>
      </c>
      <c r="N1937">
        <v>50</v>
      </c>
      <c r="O1937" t="b">
        <v>1</v>
      </c>
      <c r="P1937" t="s">
        <v>8279</v>
      </c>
      <c r="Q1937" s="5">
        <f t="shared" si="78"/>
        <v>1.0840000000000001</v>
      </c>
      <c r="R1937">
        <f t="shared" si="79"/>
        <v>174.78020000000001</v>
      </c>
      <c r="S1937" t="s">
        <v>8330</v>
      </c>
      <c r="T1937" t="s">
        <v>8334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/>
      <c r="K1938">
        <v>1320528070</v>
      </c>
      <c r="L1938"/>
      <c r="M1938" t="b">
        <v>0</v>
      </c>
      <c r="N1938">
        <v>145</v>
      </c>
      <c r="O1938" t="b">
        <v>1</v>
      </c>
      <c r="P1938" t="s">
        <v>8279</v>
      </c>
      <c r="Q1938" s="5">
        <f t="shared" si="78"/>
        <v>1.1652013333333333</v>
      </c>
      <c r="R1938">
        <f t="shared" si="79"/>
        <v>7.7480689655172412</v>
      </c>
      <c r="S1938" t="s">
        <v>8330</v>
      </c>
      <c r="T1938" t="s">
        <v>8334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/>
      <c r="K1939">
        <v>1338346281</v>
      </c>
      <c r="L1939"/>
      <c r="M1939" t="b">
        <v>0</v>
      </c>
      <c r="N1939">
        <v>29</v>
      </c>
      <c r="O1939" t="b">
        <v>1</v>
      </c>
      <c r="P1939" t="s">
        <v>8279</v>
      </c>
      <c r="Q1939" s="5">
        <f t="shared" si="78"/>
        <v>1.8724499999999999</v>
      </c>
      <c r="R1939">
        <f t="shared" si="79"/>
        <v>599.65517241379314</v>
      </c>
      <c r="S1939" t="s">
        <v>8330</v>
      </c>
      <c r="T1939" t="s">
        <v>8334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/>
      <c r="K1940">
        <v>1370067231</v>
      </c>
      <c r="L1940"/>
      <c r="M1940" t="b">
        <v>0</v>
      </c>
      <c r="N1940">
        <v>114</v>
      </c>
      <c r="O1940" t="b">
        <v>1</v>
      </c>
      <c r="P1940" t="s">
        <v>8279</v>
      </c>
      <c r="Q1940" s="5">
        <f t="shared" si="78"/>
        <v>1.1593333333333333</v>
      </c>
      <c r="R1940">
        <f t="shared" si="79"/>
        <v>97.10526315789474</v>
      </c>
      <c r="S1940" t="s">
        <v>8330</v>
      </c>
      <c r="T1940" t="s">
        <v>8334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/>
      <c r="K1941">
        <v>1360366708</v>
      </c>
      <c r="L1941"/>
      <c r="M1941" t="b">
        <v>0</v>
      </c>
      <c r="N1941">
        <v>96</v>
      </c>
      <c r="O1941" t="b">
        <v>1</v>
      </c>
      <c r="P1941" t="s">
        <v>8279</v>
      </c>
      <c r="Q1941" s="5">
        <f t="shared" si="78"/>
        <v>1.107</v>
      </c>
      <c r="R1941">
        <f t="shared" si="79"/>
        <v>11.572916666666666</v>
      </c>
      <c r="S1941" t="s">
        <v>8330</v>
      </c>
      <c r="T1941" t="s">
        <v>8334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/>
      <c r="K1942">
        <v>1304770233</v>
      </c>
      <c r="L1942"/>
      <c r="M1942" t="b">
        <v>0</v>
      </c>
      <c r="N1942">
        <v>31</v>
      </c>
      <c r="O1942" t="b">
        <v>1</v>
      </c>
      <c r="P1942" t="s">
        <v>8279</v>
      </c>
      <c r="Q1942" s="5">
        <f t="shared" si="78"/>
        <v>1.7092307692307693</v>
      </c>
      <c r="R1942">
        <f t="shared" si="79"/>
        <v>10170.835161290323</v>
      </c>
      <c r="S1942" t="s">
        <v>8330</v>
      </c>
      <c r="T1942" t="s">
        <v>8334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/>
      <c r="K1943">
        <v>1397545131</v>
      </c>
      <c r="L1943"/>
      <c r="M1943" t="b">
        <v>1</v>
      </c>
      <c r="N1943">
        <v>4883</v>
      </c>
      <c r="O1943" t="b">
        <v>1</v>
      </c>
      <c r="P1943" t="s">
        <v>8295</v>
      </c>
      <c r="Q1943" s="5">
        <f t="shared" si="78"/>
        <v>1.2611835600000001</v>
      </c>
      <c r="R1943">
        <f t="shared" si="79"/>
        <v>1.701089494163424</v>
      </c>
      <c r="S1943" t="s">
        <v>8324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/>
      <c r="K1944">
        <v>1302033140</v>
      </c>
      <c r="L1944"/>
      <c r="M1944" t="b">
        <v>1</v>
      </c>
      <c r="N1944">
        <v>95</v>
      </c>
      <c r="O1944" t="b">
        <v>1</v>
      </c>
      <c r="P1944" t="s">
        <v>8295</v>
      </c>
      <c r="Q1944" s="5">
        <f t="shared" si="78"/>
        <v>1.3844033333333334</v>
      </c>
      <c r="R1944">
        <f t="shared" si="79"/>
        <v>1795</v>
      </c>
      <c r="S1944" t="s">
        <v>8324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/>
      <c r="K1945">
        <v>1467008916</v>
      </c>
      <c r="L1945"/>
      <c r="M1945" t="b">
        <v>1</v>
      </c>
      <c r="N1945">
        <v>2478</v>
      </c>
      <c r="O1945" t="b">
        <v>1</v>
      </c>
      <c r="P1945" t="s">
        <v>8295</v>
      </c>
      <c r="Q1945" s="5">
        <f t="shared" si="78"/>
        <v>17.052499999999998</v>
      </c>
      <c r="R1945">
        <f t="shared" si="79"/>
        <v>127.20831315577078</v>
      </c>
      <c r="S1945" t="s">
        <v>8324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/>
      <c r="K1946">
        <v>1396360890</v>
      </c>
      <c r="L1946"/>
      <c r="M1946" t="b">
        <v>1</v>
      </c>
      <c r="N1946">
        <v>1789</v>
      </c>
      <c r="O1946" t="b">
        <v>1</v>
      </c>
      <c r="P1946" t="s">
        <v>8295</v>
      </c>
      <c r="Q1946" s="5">
        <f t="shared" si="78"/>
        <v>7.8805550000000002</v>
      </c>
      <c r="R1946">
        <f t="shared" si="79"/>
        <v>194.5321408608161</v>
      </c>
      <c r="S1946" t="s">
        <v>8324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/>
      <c r="K1947">
        <v>1433224958</v>
      </c>
      <c r="L1947"/>
      <c r="M1947" t="b">
        <v>1</v>
      </c>
      <c r="N1947">
        <v>680</v>
      </c>
      <c r="O1947" t="b">
        <v>1</v>
      </c>
      <c r="P1947" t="s">
        <v>8295</v>
      </c>
      <c r="Q1947" s="5">
        <f t="shared" si="78"/>
        <v>3.4801799999999998</v>
      </c>
      <c r="R1947">
        <f t="shared" si="79"/>
        <v>16.516176470588235</v>
      </c>
      <c r="S1947" t="s">
        <v>8324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/>
      <c r="K1948">
        <v>1392780961</v>
      </c>
      <c r="L1948"/>
      <c r="M1948" t="b">
        <v>1</v>
      </c>
      <c r="N1948">
        <v>70</v>
      </c>
      <c r="O1948" t="b">
        <v>1</v>
      </c>
      <c r="P1948" t="s">
        <v>8295</v>
      </c>
      <c r="Q1948" s="5">
        <f t="shared" si="78"/>
        <v>1.4974666666666667</v>
      </c>
      <c r="R1948">
        <f t="shared" si="79"/>
        <v>11.501000000000001</v>
      </c>
      <c r="S1948" t="s">
        <v>8324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/>
      <c r="K1949">
        <v>1255730520</v>
      </c>
      <c r="L1949"/>
      <c r="M1949" t="b">
        <v>1</v>
      </c>
      <c r="N1949">
        <v>23</v>
      </c>
      <c r="O1949" t="b">
        <v>1</v>
      </c>
      <c r="P1949" t="s">
        <v>8295</v>
      </c>
      <c r="Q1949" s="5">
        <f t="shared" si="78"/>
        <v>1.0063375000000001</v>
      </c>
      <c r="R1949">
        <f t="shared" si="79"/>
        <v>34791.782608695656</v>
      </c>
      <c r="S1949" t="s">
        <v>8324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/>
      <c r="K1950">
        <v>1460557809</v>
      </c>
      <c r="L1950"/>
      <c r="M1950" t="b">
        <v>1</v>
      </c>
      <c r="N1950">
        <v>4245</v>
      </c>
      <c r="O1950" t="b">
        <v>1</v>
      </c>
      <c r="P1950" t="s">
        <v>8295</v>
      </c>
      <c r="Q1950" s="5">
        <f t="shared" si="78"/>
        <v>8.0021100000000001</v>
      </c>
      <c r="R1950">
        <f t="shared" si="79"/>
        <v>12.485583038869258</v>
      </c>
      <c r="S1950" t="s">
        <v>8324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/>
      <c r="K1951">
        <v>1402394951</v>
      </c>
      <c r="L1951"/>
      <c r="M1951" t="b">
        <v>1</v>
      </c>
      <c r="N1951">
        <v>943</v>
      </c>
      <c r="O1951" t="b">
        <v>1</v>
      </c>
      <c r="P1951" t="s">
        <v>8295</v>
      </c>
      <c r="Q1951" s="5">
        <f t="shared" si="78"/>
        <v>1.0600260000000001</v>
      </c>
      <c r="R1951">
        <f t="shared" si="79"/>
        <v>102.06676564156946</v>
      </c>
      <c r="S1951" t="s">
        <v>8324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/>
      <c r="K1952">
        <v>1300767673</v>
      </c>
      <c r="L1952"/>
      <c r="M1952" t="b">
        <v>1</v>
      </c>
      <c r="N1952">
        <v>1876</v>
      </c>
      <c r="O1952" t="b">
        <v>1</v>
      </c>
      <c r="P1952" t="s">
        <v>8295</v>
      </c>
      <c r="Q1952" s="5">
        <f t="shared" si="78"/>
        <v>2.0051866666666669</v>
      </c>
      <c r="R1952">
        <f t="shared" si="79"/>
        <v>56.621535181236673</v>
      </c>
      <c r="S1952" t="s">
        <v>8324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/>
      <c r="K1953">
        <v>1475921137</v>
      </c>
      <c r="L1953"/>
      <c r="M1953" t="b">
        <v>1</v>
      </c>
      <c r="N1953">
        <v>834</v>
      </c>
      <c r="O1953" t="b">
        <v>1</v>
      </c>
      <c r="P1953" t="s">
        <v>8295</v>
      </c>
      <c r="Q1953" s="5">
        <f t="shared" si="78"/>
        <v>2.1244399999999999</v>
      </c>
      <c r="R1953">
        <f t="shared" si="79"/>
        <v>83.291762589928055</v>
      </c>
      <c r="S1953" t="s">
        <v>8324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/>
      <c r="K1954">
        <v>1378737215</v>
      </c>
      <c r="L1954"/>
      <c r="M1954" t="b">
        <v>1</v>
      </c>
      <c r="N1954">
        <v>682</v>
      </c>
      <c r="O1954" t="b">
        <v>1</v>
      </c>
      <c r="P1954" t="s">
        <v>8295</v>
      </c>
      <c r="Q1954" s="5">
        <f t="shared" si="78"/>
        <v>1.9847237142857144</v>
      </c>
      <c r="R1954">
        <f t="shared" si="79"/>
        <v>49.695014662756599</v>
      </c>
      <c r="S1954" t="s">
        <v>8324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/>
      <c r="K1955">
        <v>1328158065</v>
      </c>
      <c r="L1955"/>
      <c r="M1955" t="b">
        <v>1</v>
      </c>
      <c r="N1955">
        <v>147</v>
      </c>
      <c r="O1955" t="b">
        <v>1</v>
      </c>
      <c r="P1955" t="s">
        <v>8295</v>
      </c>
      <c r="Q1955" s="5">
        <f t="shared" si="78"/>
        <v>2.2594666666666665</v>
      </c>
      <c r="R1955">
        <f t="shared" si="79"/>
        <v>2377.3741496598641</v>
      </c>
      <c r="S1955" t="s">
        <v>8324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/>
      <c r="K1956">
        <v>1453730176</v>
      </c>
      <c r="L1956"/>
      <c r="M1956" t="b">
        <v>1</v>
      </c>
      <c r="N1956">
        <v>415</v>
      </c>
      <c r="O1956" t="b">
        <v>1</v>
      </c>
      <c r="P1956" t="s">
        <v>8295</v>
      </c>
      <c r="Q1956" s="5">
        <f t="shared" si="78"/>
        <v>6.9894800000000004</v>
      </c>
      <c r="R1956">
        <f t="shared" si="79"/>
        <v>403.39763855421683</v>
      </c>
      <c r="S1956" t="s">
        <v>8324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/>
      <c r="K1957">
        <v>1334989881</v>
      </c>
      <c r="L1957"/>
      <c r="M1957" t="b">
        <v>1</v>
      </c>
      <c r="N1957">
        <v>290</v>
      </c>
      <c r="O1957" t="b">
        <v>1</v>
      </c>
      <c r="P1957" t="s">
        <v>8295</v>
      </c>
      <c r="Q1957" s="5">
        <f t="shared" si="78"/>
        <v>3.9859528571428569</v>
      </c>
      <c r="R1957">
        <f t="shared" si="79"/>
        <v>608.34482758620686</v>
      </c>
      <c r="S1957" t="s">
        <v>8324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/>
      <c r="K1958">
        <v>1425507005</v>
      </c>
      <c r="L1958"/>
      <c r="M1958" t="b">
        <v>1</v>
      </c>
      <c r="N1958">
        <v>365</v>
      </c>
      <c r="O1958" t="b">
        <v>1</v>
      </c>
      <c r="P1958" t="s">
        <v>8295</v>
      </c>
      <c r="Q1958" s="5">
        <f t="shared" si="78"/>
        <v>2.9403333333333332</v>
      </c>
      <c r="R1958">
        <f t="shared" si="79"/>
        <v>137.67509589041097</v>
      </c>
      <c r="S1958" t="s">
        <v>8324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/>
      <c r="K1959">
        <v>1348712513</v>
      </c>
      <c r="L1959"/>
      <c r="M1959" t="b">
        <v>1</v>
      </c>
      <c r="N1959">
        <v>660</v>
      </c>
      <c r="O1959" t="b">
        <v>1</v>
      </c>
      <c r="P1959" t="s">
        <v>8295</v>
      </c>
      <c r="Q1959" s="5">
        <f t="shared" si="78"/>
        <v>1.6750470000000002</v>
      </c>
      <c r="R1959">
        <f t="shared" si="79"/>
        <v>152.25760606060607</v>
      </c>
      <c r="S1959" t="s">
        <v>8324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/>
      <c r="K1960">
        <v>1361490161</v>
      </c>
      <c r="L1960"/>
      <c r="M1960" t="b">
        <v>1</v>
      </c>
      <c r="N1960">
        <v>1356</v>
      </c>
      <c r="O1960" t="b">
        <v>1</v>
      </c>
      <c r="P1960" t="s">
        <v>8295</v>
      </c>
      <c r="Q1960" s="5">
        <f t="shared" si="78"/>
        <v>14.355717142857143</v>
      </c>
      <c r="R1960">
        <f t="shared" si="79"/>
        <v>11.55858407079646</v>
      </c>
      <c r="S1960" t="s">
        <v>8324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/>
      <c r="K1961">
        <v>1408565860</v>
      </c>
      <c r="L1961"/>
      <c r="M1961" t="b">
        <v>1</v>
      </c>
      <c r="N1961">
        <v>424</v>
      </c>
      <c r="O1961" t="b">
        <v>1</v>
      </c>
      <c r="P1961" t="s">
        <v>8295</v>
      </c>
      <c r="Q1961" s="5">
        <f t="shared" si="78"/>
        <v>1.5673440000000001</v>
      </c>
      <c r="R1961">
        <f t="shared" si="79"/>
        <v>194.65094339622641</v>
      </c>
      <c r="S1961" t="s">
        <v>8324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/>
      <c r="K1962">
        <v>1416559341</v>
      </c>
      <c r="L1962"/>
      <c r="M1962" t="b">
        <v>1</v>
      </c>
      <c r="N1962">
        <v>33</v>
      </c>
      <c r="O1962" t="b">
        <v>1</v>
      </c>
      <c r="P1962" t="s">
        <v>8295</v>
      </c>
      <c r="Q1962" s="5">
        <f t="shared" si="78"/>
        <v>1.1790285714285715</v>
      </c>
      <c r="R1962">
        <f t="shared" si="79"/>
        <v>3349.64</v>
      </c>
      <c r="S1962" t="s">
        <v>8324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/>
      <c r="K1963">
        <v>1346042417</v>
      </c>
      <c r="L1963"/>
      <c r="M1963" t="b">
        <v>1</v>
      </c>
      <c r="N1963">
        <v>1633</v>
      </c>
      <c r="O1963" t="b">
        <v>1</v>
      </c>
      <c r="P1963" t="s">
        <v>8295</v>
      </c>
      <c r="Q1963" s="5">
        <f t="shared" si="78"/>
        <v>11.053811999999999</v>
      </c>
      <c r="R1963">
        <f t="shared" si="79"/>
        <v>11.814145744029394</v>
      </c>
      <c r="S1963" t="s">
        <v>8324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/>
      <c r="K1964">
        <v>1397414636</v>
      </c>
      <c r="L1964"/>
      <c r="M1964" t="b">
        <v>1</v>
      </c>
      <c r="N1964">
        <v>306</v>
      </c>
      <c r="O1964" t="b">
        <v>1</v>
      </c>
      <c r="P1964" t="s">
        <v>8295</v>
      </c>
      <c r="Q1964" s="5">
        <f t="shared" si="78"/>
        <v>1.9292499999999999</v>
      </c>
      <c r="R1964">
        <f t="shared" si="79"/>
        <v>78.784313725490193</v>
      </c>
      <c r="S1964" t="s">
        <v>8324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/>
      <c r="K1965">
        <v>1407838734</v>
      </c>
      <c r="L1965"/>
      <c r="M1965" t="b">
        <v>1</v>
      </c>
      <c r="N1965">
        <v>205</v>
      </c>
      <c r="O1965" t="b">
        <v>1</v>
      </c>
      <c r="P1965" t="s">
        <v>8295</v>
      </c>
      <c r="Q1965" s="5">
        <f t="shared" si="78"/>
        <v>1.268842105263158</v>
      </c>
      <c r="R1965">
        <f t="shared" si="79"/>
        <v>1129.4786341463414</v>
      </c>
      <c r="S1965" t="s">
        <v>8324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/>
      <c r="K1966">
        <v>1458714772</v>
      </c>
      <c r="L1966"/>
      <c r="M1966" t="b">
        <v>1</v>
      </c>
      <c r="N1966">
        <v>1281</v>
      </c>
      <c r="O1966" t="b">
        <v>1</v>
      </c>
      <c r="P1966" t="s">
        <v>8295</v>
      </c>
      <c r="Q1966" s="5">
        <f t="shared" si="78"/>
        <v>2.5957748878923765</v>
      </c>
      <c r="R1966">
        <f t="shared" si="79"/>
        <v>10.237314597970336</v>
      </c>
      <c r="S1966" t="s">
        <v>8324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/>
      <c r="K1967">
        <v>1324433310</v>
      </c>
      <c r="L1967"/>
      <c r="M1967" t="b">
        <v>1</v>
      </c>
      <c r="N1967">
        <v>103</v>
      </c>
      <c r="O1967" t="b">
        <v>1</v>
      </c>
      <c r="P1967" t="s">
        <v>8295</v>
      </c>
      <c r="Q1967" s="5">
        <f t="shared" si="78"/>
        <v>2.6227999999999998</v>
      </c>
      <c r="R1967">
        <f t="shared" si="79"/>
        <v>2007.2144660194174</v>
      </c>
      <c r="S1967" t="s">
        <v>8324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/>
      <c r="K1968">
        <v>1405429098</v>
      </c>
      <c r="L1968"/>
      <c r="M1968" t="b">
        <v>1</v>
      </c>
      <c r="N1968">
        <v>1513</v>
      </c>
      <c r="O1968" t="b">
        <v>1</v>
      </c>
      <c r="P1968" t="s">
        <v>8295</v>
      </c>
      <c r="Q1968" s="5">
        <f t="shared" si="78"/>
        <v>2.0674309000000002</v>
      </c>
      <c r="R1968">
        <f t="shared" si="79"/>
        <v>48.926635822868477</v>
      </c>
      <c r="S1968" t="s">
        <v>8324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/>
      <c r="K1969">
        <v>1396367729</v>
      </c>
      <c r="L1969"/>
      <c r="M1969" t="b">
        <v>1</v>
      </c>
      <c r="N1969">
        <v>405</v>
      </c>
      <c r="O1969" t="b">
        <v>1</v>
      </c>
      <c r="P1969" t="s">
        <v>8295</v>
      </c>
      <c r="Q1969" s="5">
        <f t="shared" si="78"/>
        <v>3.7012999999999998</v>
      </c>
      <c r="R1969">
        <f t="shared" si="79"/>
        <v>351.8098765432099</v>
      </c>
      <c r="S1969" t="s">
        <v>8324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/>
      <c r="K1970">
        <v>1478095515</v>
      </c>
      <c r="L1970"/>
      <c r="M1970" t="b">
        <v>1</v>
      </c>
      <c r="N1970">
        <v>510</v>
      </c>
      <c r="O1970" t="b">
        <v>1</v>
      </c>
      <c r="P1970" t="s">
        <v>8295</v>
      </c>
      <c r="Q1970" s="5">
        <f t="shared" si="78"/>
        <v>2.8496600000000001</v>
      </c>
      <c r="R1970">
        <f t="shared" si="79"/>
        <v>227.09019607843138</v>
      </c>
      <c r="S1970" t="s">
        <v>8324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/>
      <c r="K1971">
        <v>1467831668</v>
      </c>
      <c r="L1971"/>
      <c r="M1971" t="b">
        <v>1</v>
      </c>
      <c r="N1971">
        <v>1887</v>
      </c>
      <c r="O1971" t="b">
        <v>1</v>
      </c>
      <c r="P1971" t="s">
        <v>8295</v>
      </c>
      <c r="Q1971" s="5">
        <f t="shared" si="78"/>
        <v>5.7907999999999999</v>
      </c>
      <c r="R1971">
        <f t="shared" si="79"/>
        <v>29.989401165871755</v>
      </c>
      <c r="S1971" t="s">
        <v>8324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/>
      <c r="K1972">
        <v>1361248701</v>
      </c>
      <c r="L1972"/>
      <c r="M1972" t="b">
        <v>1</v>
      </c>
      <c r="N1972">
        <v>701</v>
      </c>
      <c r="O1972" t="b">
        <v>1</v>
      </c>
      <c r="P1972" t="s">
        <v>8295</v>
      </c>
      <c r="Q1972" s="5">
        <f t="shared" si="78"/>
        <v>11.318</v>
      </c>
      <c r="R1972">
        <f t="shared" si="79"/>
        <v>1500.8714265335236</v>
      </c>
      <c r="S1972" t="s">
        <v>8324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/>
      <c r="K1973">
        <v>1381752061</v>
      </c>
      <c r="L1973"/>
      <c r="M1973" t="b">
        <v>1</v>
      </c>
      <c r="N1973">
        <v>3863</v>
      </c>
      <c r="O1973" t="b">
        <v>1</v>
      </c>
      <c r="P1973" t="s">
        <v>8295</v>
      </c>
      <c r="Q1973" s="5">
        <f t="shared" si="78"/>
        <v>2.6302771750000002</v>
      </c>
      <c r="R1973">
        <f t="shared" si="79"/>
        <v>4.3650012943308312</v>
      </c>
      <c r="S1973" t="s">
        <v>8324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/>
      <c r="K1974">
        <v>1350605844</v>
      </c>
      <c r="L1974"/>
      <c r="M1974" t="b">
        <v>1</v>
      </c>
      <c r="N1974">
        <v>238</v>
      </c>
      <c r="O1974" t="b">
        <v>1</v>
      </c>
      <c r="P1974" t="s">
        <v>8295</v>
      </c>
      <c r="Q1974" s="5">
        <f t="shared" si="78"/>
        <v>6.7447999999999997</v>
      </c>
      <c r="R1974">
        <f t="shared" si="79"/>
        <v>2136.6597058823531</v>
      </c>
      <c r="S1974" t="s">
        <v>8324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/>
      <c r="K1975">
        <v>1467134464</v>
      </c>
      <c r="L1975"/>
      <c r="M1975" t="b">
        <v>1</v>
      </c>
      <c r="N1975">
        <v>2051</v>
      </c>
      <c r="O1975" t="b">
        <v>1</v>
      </c>
      <c r="P1975" t="s">
        <v>8295</v>
      </c>
      <c r="Q1975" s="5">
        <f t="shared" si="78"/>
        <v>2.5683081313131315</v>
      </c>
      <c r="R1975">
        <f t="shared" si="79"/>
        <v>36.615894685519258</v>
      </c>
      <c r="S1975" t="s">
        <v>8324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/>
      <c r="K1976">
        <v>1371715269</v>
      </c>
      <c r="L1976"/>
      <c r="M1976" t="b">
        <v>1</v>
      </c>
      <c r="N1976">
        <v>402</v>
      </c>
      <c r="O1976" t="b">
        <v>1</v>
      </c>
      <c r="P1976" t="s">
        <v>8295</v>
      </c>
      <c r="Q1976" s="5">
        <f t="shared" si="78"/>
        <v>3.7549600000000001</v>
      </c>
      <c r="R1976">
        <f t="shared" si="79"/>
        <v>83.068009950248751</v>
      </c>
      <c r="S1976" t="s">
        <v>8324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/>
      <c r="K1977">
        <v>1360346851</v>
      </c>
      <c r="L1977"/>
      <c r="M1977" t="b">
        <v>1</v>
      </c>
      <c r="N1977">
        <v>253</v>
      </c>
      <c r="O1977" t="b">
        <v>1</v>
      </c>
      <c r="P1977" t="s">
        <v>8295</v>
      </c>
      <c r="Q1977" s="5">
        <f t="shared" si="78"/>
        <v>2.0870837499999997</v>
      </c>
      <c r="R1977">
        <f t="shared" si="79"/>
        <v>54.798418972332016</v>
      </c>
      <c r="S1977" t="s">
        <v>8324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/>
      <c r="K1978">
        <v>1371159325</v>
      </c>
      <c r="L1978"/>
      <c r="M1978" t="b">
        <v>1</v>
      </c>
      <c r="N1978">
        <v>473</v>
      </c>
      <c r="O1978" t="b">
        <v>1</v>
      </c>
      <c r="P1978" t="s">
        <v>8295</v>
      </c>
      <c r="Q1978" s="5">
        <f t="shared" si="78"/>
        <v>3.4660000000000002</v>
      </c>
      <c r="R1978">
        <f t="shared" si="79"/>
        <v>425.29598308668074</v>
      </c>
      <c r="S1978" t="s">
        <v>8324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/>
      <c r="K1979">
        <v>1446527540</v>
      </c>
      <c r="L1979"/>
      <c r="M1979" t="b">
        <v>1</v>
      </c>
      <c r="N1979">
        <v>821</v>
      </c>
      <c r="O1979" t="b">
        <v>1</v>
      </c>
      <c r="P1979" t="s">
        <v>8295</v>
      </c>
      <c r="Q1979" s="5">
        <f t="shared" si="78"/>
        <v>4.0232999999999999</v>
      </c>
      <c r="R1979">
        <f t="shared" si="79"/>
        <v>625.36244823386119</v>
      </c>
      <c r="S1979" t="s">
        <v>8324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/>
      <c r="K1980">
        <v>1336627492</v>
      </c>
      <c r="L1980"/>
      <c r="M1980" t="b">
        <v>1</v>
      </c>
      <c r="N1980">
        <v>388</v>
      </c>
      <c r="O1980" t="b">
        <v>1</v>
      </c>
      <c r="P1980" t="s">
        <v>8295</v>
      </c>
      <c r="Q1980" s="5">
        <f t="shared" si="78"/>
        <v>10.2684514</v>
      </c>
      <c r="R1980">
        <f t="shared" si="79"/>
        <v>592.27399484536079</v>
      </c>
      <c r="S1980" t="s">
        <v>8324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/>
      <c r="K1981">
        <v>1444734146</v>
      </c>
      <c r="L1981"/>
      <c r="M1981" t="b">
        <v>1</v>
      </c>
      <c r="N1981">
        <v>813</v>
      </c>
      <c r="O1981" t="b">
        <v>1</v>
      </c>
      <c r="P1981" t="s">
        <v>8295</v>
      </c>
      <c r="Q1981" s="5">
        <f t="shared" si="78"/>
        <v>1.14901155</v>
      </c>
      <c r="R1981">
        <f t="shared" si="79"/>
        <v>218.2189544895449</v>
      </c>
      <c r="S1981" t="s">
        <v>8324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/>
      <c r="K1982">
        <v>1456232462</v>
      </c>
      <c r="L1982"/>
      <c r="M1982" t="b">
        <v>1</v>
      </c>
      <c r="N1982">
        <v>1945</v>
      </c>
      <c r="O1982" t="b">
        <v>1</v>
      </c>
      <c r="P1982" t="s">
        <v>8295</v>
      </c>
      <c r="Q1982" s="5">
        <f t="shared" si="78"/>
        <v>3.5482402000000004</v>
      </c>
      <c r="R1982">
        <f t="shared" si="79"/>
        <v>0.19588688946015423</v>
      </c>
      <c r="S1982" t="s">
        <v>8324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/>
      <c r="K1983">
        <v>1402334665</v>
      </c>
      <c r="L1983"/>
      <c r="M1983" t="b">
        <v>0</v>
      </c>
      <c r="N1983">
        <v>12</v>
      </c>
      <c r="O1983" t="b">
        <v>0</v>
      </c>
      <c r="P1983" t="s">
        <v>8296</v>
      </c>
      <c r="Q1983" s="5">
        <f t="shared" si="78"/>
        <v>5.0799999999999998E-2</v>
      </c>
      <c r="R1983">
        <f t="shared" si="79"/>
        <v>0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/>
      <c r="K1984">
        <v>1478268287</v>
      </c>
      <c r="L1984"/>
      <c r="M1984" t="b">
        <v>0</v>
      </c>
      <c r="N1984">
        <v>0</v>
      </c>
      <c r="O1984" t="b">
        <v>0</v>
      </c>
      <c r="P1984" t="s">
        <v>8296</v>
      </c>
      <c r="Q1984" s="5">
        <f t="shared" si="78"/>
        <v>0</v>
      </c>
      <c r="R1984" t="e">
        <f t="shared" si="79"/>
        <v>#DIV/0!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/>
      <c r="K1985">
        <v>1470874618</v>
      </c>
      <c r="L1985"/>
      <c r="M1985" t="b">
        <v>0</v>
      </c>
      <c r="N1985">
        <v>16</v>
      </c>
      <c r="O1985" t="b">
        <v>0</v>
      </c>
      <c r="P1985" t="s">
        <v>8296</v>
      </c>
      <c r="Q1985" s="5">
        <f t="shared" si="78"/>
        <v>4.2999999999999997E-2</v>
      </c>
      <c r="R1985">
        <f t="shared" si="79"/>
        <v>198.25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/>
      <c r="K1986">
        <v>1412189881</v>
      </c>
      <c r="L1986"/>
      <c r="M1986" t="b">
        <v>0</v>
      </c>
      <c r="N1986">
        <v>7</v>
      </c>
      <c r="O1986" t="b">
        <v>0</v>
      </c>
      <c r="P1986" t="s">
        <v>8296</v>
      </c>
      <c r="Q1986" s="5">
        <f t="shared" si="78"/>
        <v>0.21146666666666666</v>
      </c>
      <c r="R1986">
        <f t="shared" si="79"/>
        <v>7.2857142857142856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/>
      <c r="K1987">
        <v>1467650771</v>
      </c>
      <c r="L1987"/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80">E1987/D1987</f>
        <v>3.1875000000000001E-2</v>
      </c>
      <c r="R1987">
        <f t="shared" ref="R1987:R2050" si="81">E1988/N1987</f>
        <v>0.25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/>
      <c r="K1988">
        <v>1455359083</v>
      </c>
      <c r="L1988"/>
      <c r="M1988" t="b">
        <v>0</v>
      </c>
      <c r="N1988">
        <v>1</v>
      </c>
      <c r="O1988" t="b">
        <v>0</v>
      </c>
      <c r="P1988" t="s">
        <v>8296</v>
      </c>
      <c r="Q1988" s="5">
        <f t="shared" si="80"/>
        <v>5.0000000000000001E-4</v>
      </c>
      <c r="R1988">
        <f t="shared" si="81"/>
        <v>2336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/>
      <c r="K1989">
        <v>1422631276</v>
      </c>
      <c r="L1989"/>
      <c r="M1989" t="b">
        <v>0</v>
      </c>
      <c r="N1989">
        <v>28</v>
      </c>
      <c r="O1989" t="b">
        <v>0</v>
      </c>
      <c r="P1989" t="s">
        <v>8296</v>
      </c>
      <c r="Q1989" s="5">
        <f t="shared" si="80"/>
        <v>0.42472727272727273</v>
      </c>
      <c r="R1989">
        <f t="shared" si="81"/>
        <v>0.8928571428571429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/>
      <c r="K1990">
        <v>1437502742</v>
      </c>
      <c r="L1990"/>
      <c r="M1990" t="b">
        <v>0</v>
      </c>
      <c r="N1990">
        <v>1</v>
      </c>
      <c r="O1990" t="b">
        <v>0</v>
      </c>
      <c r="P1990" t="s">
        <v>8296</v>
      </c>
      <c r="Q1990" s="5">
        <f t="shared" si="80"/>
        <v>4.1666666666666666E-3</v>
      </c>
      <c r="R1990">
        <f t="shared" si="81"/>
        <v>50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/>
      <c r="K1991">
        <v>1478881208</v>
      </c>
      <c r="L1991"/>
      <c r="M1991" t="b">
        <v>0</v>
      </c>
      <c r="N1991">
        <v>1</v>
      </c>
      <c r="O1991" t="b">
        <v>0</v>
      </c>
      <c r="P1991" t="s">
        <v>8296</v>
      </c>
      <c r="Q1991" s="5">
        <f t="shared" si="80"/>
        <v>0.01</v>
      </c>
      <c r="R1991">
        <f t="shared" si="81"/>
        <v>509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/>
      <c r="K1992">
        <v>1454042532</v>
      </c>
      <c r="L1992"/>
      <c r="M1992" t="b">
        <v>0</v>
      </c>
      <c r="N1992">
        <v>5</v>
      </c>
      <c r="O1992" t="b">
        <v>0</v>
      </c>
      <c r="P1992" t="s">
        <v>8296</v>
      </c>
      <c r="Q1992" s="5">
        <f t="shared" si="80"/>
        <v>0.16966666666666666</v>
      </c>
      <c r="R1992">
        <f t="shared" si="81"/>
        <v>28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/>
      <c r="K1993">
        <v>1434144386</v>
      </c>
      <c r="L1993"/>
      <c r="M1993" t="b">
        <v>0</v>
      </c>
      <c r="N1993">
        <v>3</v>
      </c>
      <c r="O1993" t="b">
        <v>0</v>
      </c>
      <c r="P1993" t="s">
        <v>8296</v>
      </c>
      <c r="Q1993" s="5">
        <f t="shared" si="80"/>
        <v>7.0000000000000007E-2</v>
      </c>
      <c r="R1993">
        <f t="shared" si="81"/>
        <v>0.66666666666666663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/>
      <c r="K1994">
        <v>1421637991</v>
      </c>
      <c r="L1994"/>
      <c r="M1994" t="b">
        <v>0</v>
      </c>
      <c r="N1994">
        <v>2</v>
      </c>
      <c r="O1994" t="b">
        <v>0</v>
      </c>
      <c r="P1994" t="s">
        <v>8296</v>
      </c>
      <c r="Q1994" s="5">
        <f t="shared" si="80"/>
        <v>1.3333333333333333E-3</v>
      </c>
      <c r="R1994">
        <f t="shared" si="81"/>
        <v>0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/>
      <c r="K1995">
        <v>1448114837</v>
      </c>
      <c r="L1995"/>
      <c r="M1995" t="b">
        <v>0</v>
      </c>
      <c r="N1995">
        <v>0</v>
      </c>
      <c r="O1995" t="b">
        <v>0</v>
      </c>
      <c r="P1995" t="s">
        <v>8296</v>
      </c>
      <c r="Q1995" s="5">
        <f t="shared" si="80"/>
        <v>0</v>
      </c>
      <c r="R1995" t="e">
        <f t="shared" si="81"/>
        <v>#DIV/0!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/>
      <c r="K1996">
        <v>1475885342</v>
      </c>
      <c r="L1996"/>
      <c r="M1996" t="b">
        <v>0</v>
      </c>
      <c r="N1996">
        <v>0</v>
      </c>
      <c r="O1996" t="b">
        <v>0</v>
      </c>
      <c r="P1996" t="s">
        <v>8296</v>
      </c>
      <c r="Q1996" s="5">
        <f t="shared" si="80"/>
        <v>0</v>
      </c>
      <c r="R1996" t="e">
        <f t="shared" si="81"/>
        <v>#DIV/0!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/>
      <c r="K1997">
        <v>1435354736</v>
      </c>
      <c r="L1997"/>
      <c r="M1997" t="b">
        <v>0</v>
      </c>
      <c r="N1997">
        <v>3</v>
      </c>
      <c r="O1997" t="b">
        <v>0</v>
      </c>
      <c r="P1997" t="s">
        <v>8296</v>
      </c>
      <c r="Q1997" s="5">
        <f t="shared" si="80"/>
        <v>7.8E-2</v>
      </c>
      <c r="R1997">
        <f t="shared" si="81"/>
        <v>0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/>
      <c r="K1998">
        <v>1402429211</v>
      </c>
      <c r="L1998"/>
      <c r="M1998" t="b">
        <v>0</v>
      </c>
      <c r="N1998">
        <v>0</v>
      </c>
      <c r="O1998" t="b">
        <v>0</v>
      </c>
      <c r="P1998" t="s">
        <v>8296</v>
      </c>
      <c r="Q1998" s="5">
        <f t="shared" si="80"/>
        <v>0</v>
      </c>
      <c r="R1998" t="e">
        <f t="shared" si="81"/>
        <v>#DIV/0!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/>
      <c r="K1999">
        <v>1406499612</v>
      </c>
      <c r="L1999"/>
      <c r="M1999" t="b">
        <v>0</v>
      </c>
      <c r="N1999">
        <v>0</v>
      </c>
      <c r="O1999" t="b">
        <v>0</v>
      </c>
      <c r="P1999" t="s">
        <v>8296</v>
      </c>
      <c r="Q1999" s="5">
        <f t="shared" si="80"/>
        <v>0</v>
      </c>
      <c r="R1999" t="e">
        <f t="shared" si="81"/>
        <v>#DIV/0!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/>
      <c r="K2000">
        <v>1402973438</v>
      </c>
      <c r="L2000"/>
      <c r="M2000" t="b">
        <v>0</v>
      </c>
      <c r="N2000">
        <v>3</v>
      </c>
      <c r="O2000" t="b">
        <v>0</v>
      </c>
      <c r="P2000" t="s">
        <v>8296</v>
      </c>
      <c r="Q2000" s="5">
        <f t="shared" si="80"/>
        <v>0.26200000000000001</v>
      </c>
      <c r="R2000">
        <f t="shared" si="81"/>
        <v>78.666666666666671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/>
      <c r="K2001">
        <v>1413286508</v>
      </c>
      <c r="L2001"/>
      <c r="M2001" t="b">
        <v>0</v>
      </c>
      <c r="N2001">
        <v>7</v>
      </c>
      <c r="O2001" t="b">
        <v>0</v>
      </c>
      <c r="P2001" t="s">
        <v>8296</v>
      </c>
      <c r="Q2001" s="5">
        <f t="shared" si="80"/>
        <v>7.6129032258064515E-3</v>
      </c>
      <c r="R2001">
        <f t="shared" si="81"/>
        <v>89.285714285714292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/>
      <c r="K2002">
        <v>1449528613</v>
      </c>
      <c r="L2002"/>
      <c r="M2002" t="b">
        <v>0</v>
      </c>
      <c r="N2002">
        <v>25</v>
      </c>
      <c r="O2002" t="b">
        <v>0</v>
      </c>
      <c r="P2002" t="s">
        <v>8296</v>
      </c>
      <c r="Q2002" s="5">
        <f t="shared" si="80"/>
        <v>0.125</v>
      </c>
      <c r="R2002">
        <f t="shared" si="81"/>
        <v>8406.84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/>
      <c r="K2003">
        <v>1431406916</v>
      </c>
      <c r="L2003"/>
      <c r="M2003" t="b">
        <v>1</v>
      </c>
      <c r="N2003">
        <v>1637</v>
      </c>
      <c r="O2003" t="b">
        <v>1</v>
      </c>
      <c r="P2003" t="s">
        <v>8295</v>
      </c>
      <c r="Q2003" s="5">
        <f t="shared" si="80"/>
        <v>3.8212909090909091</v>
      </c>
      <c r="R2003">
        <f t="shared" si="81"/>
        <v>66.216927306047651</v>
      </c>
      <c r="S2003" t="s">
        <v>8324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/>
      <c r="K2004">
        <v>1482599143</v>
      </c>
      <c r="L2004"/>
      <c r="M2004" t="b">
        <v>1</v>
      </c>
      <c r="N2004">
        <v>1375</v>
      </c>
      <c r="O2004" t="b">
        <v>1</v>
      </c>
      <c r="P2004" t="s">
        <v>8295</v>
      </c>
      <c r="Q2004" s="5">
        <f t="shared" si="80"/>
        <v>2.1679422000000002</v>
      </c>
      <c r="R2004">
        <f t="shared" si="81"/>
        <v>1.1345454545454545</v>
      </c>
      <c r="S2004" t="s">
        <v>8324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/>
      <c r="K2005">
        <v>1276830052</v>
      </c>
      <c r="L2005"/>
      <c r="M2005" t="b">
        <v>1</v>
      </c>
      <c r="N2005">
        <v>17</v>
      </c>
      <c r="O2005" t="b">
        <v>1</v>
      </c>
      <c r="P2005" t="s">
        <v>8295</v>
      </c>
      <c r="Q2005" s="5">
        <f t="shared" si="80"/>
        <v>3.12</v>
      </c>
      <c r="R2005">
        <f t="shared" si="81"/>
        <v>6894.72</v>
      </c>
      <c r="S2005" t="s">
        <v>8324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/>
      <c r="K2006">
        <v>1402410663</v>
      </c>
      <c r="L2006"/>
      <c r="M2006" t="b">
        <v>1</v>
      </c>
      <c r="N2006">
        <v>354</v>
      </c>
      <c r="O2006" t="b">
        <v>1</v>
      </c>
      <c r="P2006" t="s">
        <v>8295</v>
      </c>
      <c r="Q2006" s="5">
        <f t="shared" si="80"/>
        <v>2.3442048</v>
      </c>
      <c r="R2006">
        <f t="shared" si="81"/>
        <v>104.8136440677966</v>
      </c>
      <c r="S2006" t="s">
        <v>8324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/>
      <c r="K2007">
        <v>1379532618</v>
      </c>
      <c r="L2007"/>
      <c r="M2007" t="b">
        <v>1</v>
      </c>
      <c r="N2007">
        <v>191</v>
      </c>
      <c r="O2007" t="b">
        <v>1</v>
      </c>
      <c r="P2007" t="s">
        <v>8295</v>
      </c>
      <c r="Q2007" s="5">
        <f t="shared" si="80"/>
        <v>1.236801</v>
      </c>
      <c r="R2007">
        <f t="shared" si="81"/>
        <v>648.79581151832463</v>
      </c>
      <c r="S2007" t="s">
        <v>8324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/>
      <c r="K2008">
        <v>1414584045</v>
      </c>
      <c r="L2008"/>
      <c r="M2008" t="b">
        <v>1</v>
      </c>
      <c r="N2008">
        <v>303</v>
      </c>
      <c r="O2008" t="b">
        <v>1</v>
      </c>
      <c r="P2008" t="s">
        <v>8295</v>
      </c>
      <c r="Q2008" s="5">
        <f t="shared" si="80"/>
        <v>2.4784000000000002</v>
      </c>
      <c r="R2008">
        <f t="shared" si="81"/>
        <v>38.18785478547855</v>
      </c>
      <c r="S2008" t="s">
        <v>8324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/>
      <c r="K2009">
        <v>1276891586</v>
      </c>
      <c r="L2009"/>
      <c r="M2009" t="b">
        <v>1</v>
      </c>
      <c r="N2009">
        <v>137</v>
      </c>
      <c r="O2009" t="b">
        <v>1</v>
      </c>
      <c r="P2009" t="s">
        <v>8295</v>
      </c>
      <c r="Q2009" s="5">
        <f t="shared" si="80"/>
        <v>1.157092</v>
      </c>
      <c r="R2009">
        <f t="shared" si="81"/>
        <v>13.423357664233576</v>
      </c>
      <c r="S2009" t="s">
        <v>8324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/>
      <c r="K2010">
        <v>1312641022</v>
      </c>
      <c r="L2010"/>
      <c r="M2010" t="b">
        <v>1</v>
      </c>
      <c r="N2010">
        <v>41</v>
      </c>
      <c r="O2010" t="b">
        <v>1</v>
      </c>
      <c r="P2010" t="s">
        <v>8295</v>
      </c>
      <c r="Q2010" s="5">
        <f t="shared" si="80"/>
        <v>1.1707484768810599</v>
      </c>
      <c r="R2010">
        <f t="shared" si="81"/>
        <v>3721.439024390244</v>
      </c>
      <c r="S2010" t="s">
        <v>8324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/>
      <c r="K2011">
        <v>1476776743</v>
      </c>
      <c r="L2011"/>
      <c r="M2011" t="b">
        <v>1</v>
      </c>
      <c r="N2011">
        <v>398</v>
      </c>
      <c r="O2011" t="b">
        <v>1</v>
      </c>
      <c r="P2011" t="s">
        <v>8295</v>
      </c>
      <c r="Q2011" s="5">
        <f t="shared" si="80"/>
        <v>3.05158</v>
      </c>
      <c r="R2011">
        <f t="shared" si="81"/>
        <v>241.24597989949748</v>
      </c>
      <c r="S2011" t="s">
        <v>8324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/>
      <c r="K2012">
        <v>1468972491</v>
      </c>
      <c r="L2012"/>
      <c r="M2012" t="b">
        <v>1</v>
      </c>
      <c r="N2012">
        <v>1737</v>
      </c>
      <c r="O2012" t="b">
        <v>1</v>
      </c>
      <c r="P2012" t="s">
        <v>8295</v>
      </c>
      <c r="Q2012" s="5">
        <f t="shared" si="80"/>
        <v>3.2005299999999997</v>
      </c>
      <c r="R2012">
        <f t="shared" si="81"/>
        <v>235.91364421416236</v>
      </c>
      <c r="S2012" t="s">
        <v>8324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/>
      <c r="K2013">
        <v>1449650173</v>
      </c>
      <c r="L2013"/>
      <c r="M2013" t="b">
        <v>1</v>
      </c>
      <c r="N2013">
        <v>971</v>
      </c>
      <c r="O2013" t="b">
        <v>1</v>
      </c>
      <c r="P2013" t="s">
        <v>8295</v>
      </c>
      <c r="Q2013" s="5">
        <f t="shared" si="80"/>
        <v>8.1956399999999991</v>
      </c>
      <c r="R2013">
        <f t="shared" si="81"/>
        <v>12.09577754891864</v>
      </c>
      <c r="S2013" t="s">
        <v>8324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/>
      <c r="K2014">
        <v>1420573441</v>
      </c>
      <c r="L2014"/>
      <c r="M2014" t="b">
        <v>1</v>
      </c>
      <c r="N2014">
        <v>183</v>
      </c>
      <c r="O2014" t="b">
        <v>1</v>
      </c>
      <c r="P2014" t="s">
        <v>8295</v>
      </c>
      <c r="Q2014" s="5">
        <f t="shared" si="80"/>
        <v>2.3490000000000002</v>
      </c>
      <c r="R2014">
        <f t="shared" si="81"/>
        <v>4327.1147540983602</v>
      </c>
      <c r="S2014" t="s">
        <v>8324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/>
      <c r="K2015">
        <v>1462835014</v>
      </c>
      <c r="L2015"/>
      <c r="M2015" t="b">
        <v>1</v>
      </c>
      <c r="N2015">
        <v>4562</v>
      </c>
      <c r="O2015" t="b">
        <v>1</v>
      </c>
      <c r="P2015" t="s">
        <v>8295</v>
      </c>
      <c r="Q2015" s="5">
        <f t="shared" si="80"/>
        <v>4.9491375</v>
      </c>
      <c r="R2015">
        <f t="shared" si="81"/>
        <v>513.83925252082418</v>
      </c>
      <c r="S2015" t="s">
        <v>8324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/>
      <c r="K2016">
        <v>1361250539</v>
      </c>
      <c r="L2016"/>
      <c r="M2016" t="b">
        <v>1</v>
      </c>
      <c r="N2016">
        <v>26457</v>
      </c>
      <c r="O2016" t="b">
        <v>1</v>
      </c>
      <c r="P2016" t="s">
        <v>8295</v>
      </c>
      <c r="Q2016" s="5">
        <f t="shared" si="80"/>
        <v>78.137822333333332</v>
      </c>
      <c r="R2016">
        <f t="shared" si="81"/>
        <v>0.30751823713950938</v>
      </c>
      <c r="S2016" t="s">
        <v>8324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/>
      <c r="K2017">
        <v>1313010163</v>
      </c>
      <c r="L2017"/>
      <c r="M2017" t="b">
        <v>1</v>
      </c>
      <c r="N2017">
        <v>162</v>
      </c>
      <c r="O2017" t="b">
        <v>1</v>
      </c>
      <c r="P2017" t="s">
        <v>8295</v>
      </c>
      <c r="Q2017" s="5">
        <f t="shared" si="80"/>
        <v>1.1300013888888889</v>
      </c>
      <c r="R2017">
        <f t="shared" si="81"/>
        <v>568.85320987654325</v>
      </c>
      <c r="S2017" t="s">
        <v>8324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/>
      <c r="K2018">
        <v>1360271299</v>
      </c>
      <c r="L2018"/>
      <c r="M2018" t="b">
        <v>1</v>
      </c>
      <c r="N2018">
        <v>479</v>
      </c>
      <c r="O2018" t="b">
        <v>1</v>
      </c>
      <c r="P2018" t="s">
        <v>8295</v>
      </c>
      <c r="Q2018" s="5">
        <f t="shared" si="80"/>
        <v>9.2154220000000002</v>
      </c>
      <c r="R2018">
        <f t="shared" si="81"/>
        <v>65.293528183716077</v>
      </c>
      <c r="S2018" t="s">
        <v>8324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/>
      <c r="K2019">
        <v>1329873755</v>
      </c>
      <c r="L2019"/>
      <c r="M2019" t="b">
        <v>1</v>
      </c>
      <c r="N2019">
        <v>426</v>
      </c>
      <c r="O2019" t="b">
        <v>1</v>
      </c>
      <c r="P2019" t="s">
        <v>8295</v>
      </c>
      <c r="Q2019" s="5">
        <f t="shared" si="80"/>
        <v>1.2510239999999999</v>
      </c>
      <c r="R2019">
        <f t="shared" si="81"/>
        <v>156.00523474178402</v>
      </c>
      <c r="S2019" t="s">
        <v>8324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/>
      <c r="K2020">
        <v>1436863609</v>
      </c>
      <c r="L2020"/>
      <c r="M2020" t="b">
        <v>1</v>
      </c>
      <c r="N2020">
        <v>450</v>
      </c>
      <c r="O2020" t="b">
        <v>1</v>
      </c>
      <c r="P2020" t="s">
        <v>8295</v>
      </c>
      <c r="Q2020" s="5">
        <f t="shared" si="80"/>
        <v>1.0224343076923077</v>
      </c>
      <c r="R2020">
        <f t="shared" si="81"/>
        <v>431.03088888888885</v>
      </c>
      <c r="S2020" t="s">
        <v>8324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/>
      <c r="K2021">
        <v>1471971621</v>
      </c>
      <c r="L2021"/>
      <c r="M2021" t="b">
        <v>1</v>
      </c>
      <c r="N2021">
        <v>1780</v>
      </c>
      <c r="O2021" t="b">
        <v>1</v>
      </c>
      <c r="P2021" t="s">
        <v>8295</v>
      </c>
      <c r="Q2021" s="5">
        <f t="shared" si="80"/>
        <v>4.8490975000000001</v>
      </c>
      <c r="R2021">
        <f t="shared" si="81"/>
        <v>1.6207865168539326</v>
      </c>
      <c r="S2021" t="s">
        <v>8324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/>
      <c r="K2022">
        <v>1396923624</v>
      </c>
      <c r="L2022"/>
      <c r="M2022" t="b">
        <v>1</v>
      </c>
      <c r="N2022">
        <v>122</v>
      </c>
      <c r="O2022" t="b">
        <v>1</v>
      </c>
      <c r="P2022" t="s">
        <v>8295</v>
      </c>
      <c r="Q2022" s="5">
        <f t="shared" si="80"/>
        <v>1.9233333333333333</v>
      </c>
      <c r="R2022">
        <f t="shared" si="81"/>
        <v>115.20491803278688</v>
      </c>
      <c r="S2022" t="s">
        <v>8324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/>
      <c r="K2023">
        <v>1407634897</v>
      </c>
      <c r="L2023"/>
      <c r="M2023" t="b">
        <v>1</v>
      </c>
      <c r="N2023">
        <v>95</v>
      </c>
      <c r="O2023" t="b">
        <v>1</v>
      </c>
      <c r="P2023" t="s">
        <v>8295</v>
      </c>
      <c r="Q2023" s="5">
        <f t="shared" si="80"/>
        <v>2.8109999999999999</v>
      </c>
      <c r="R2023">
        <f t="shared" si="81"/>
        <v>1317.2315789473685</v>
      </c>
      <c r="S2023" t="s">
        <v>8324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/>
      <c r="K2024">
        <v>1463060372</v>
      </c>
      <c r="L2024"/>
      <c r="M2024" t="b">
        <v>1</v>
      </c>
      <c r="N2024">
        <v>325</v>
      </c>
      <c r="O2024" t="b">
        <v>1</v>
      </c>
      <c r="P2024" t="s">
        <v>8295</v>
      </c>
      <c r="Q2024" s="5">
        <f t="shared" si="80"/>
        <v>1.2513700000000001</v>
      </c>
      <c r="R2024">
        <f t="shared" si="81"/>
        <v>496.79692307692306</v>
      </c>
      <c r="S2024" t="s">
        <v>8324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/>
      <c r="K2025">
        <v>1431425153</v>
      </c>
      <c r="L2025"/>
      <c r="M2025" t="b">
        <v>1</v>
      </c>
      <c r="N2025">
        <v>353</v>
      </c>
      <c r="O2025" t="b">
        <v>1</v>
      </c>
      <c r="P2025" t="s">
        <v>8295</v>
      </c>
      <c r="Q2025" s="5">
        <f t="shared" si="80"/>
        <v>1.61459</v>
      </c>
      <c r="R2025">
        <f t="shared" si="81"/>
        <v>66.328611898017002</v>
      </c>
      <c r="S2025" t="s">
        <v>8324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/>
      <c r="K2026">
        <v>1341875544</v>
      </c>
      <c r="L2026"/>
      <c r="M2026" t="b">
        <v>1</v>
      </c>
      <c r="N2026">
        <v>105</v>
      </c>
      <c r="O2026" t="b">
        <v>1</v>
      </c>
      <c r="P2026" t="s">
        <v>8295</v>
      </c>
      <c r="Q2026" s="5">
        <f t="shared" si="80"/>
        <v>5.8535000000000004</v>
      </c>
      <c r="R2026">
        <f t="shared" si="81"/>
        <v>1532.5714285714287</v>
      </c>
      <c r="S2026" t="s">
        <v>8324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/>
      <c r="K2027">
        <v>1431404746</v>
      </c>
      <c r="L2027"/>
      <c r="M2027" t="b">
        <v>1</v>
      </c>
      <c r="N2027">
        <v>729</v>
      </c>
      <c r="O2027" t="b">
        <v>1</v>
      </c>
      <c r="P2027" t="s">
        <v>8295</v>
      </c>
      <c r="Q2027" s="5">
        <f t="shared" si="80"/>
        <v>2.0114999999999998</v>
      </c>
      <c r="R2027">
        <f t="shared" si="81"/>
        <v>45.776090534979417</v>
      </c>
      <c r="S2027" t="s">
        <v>8324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/>
      <c r="K2028">
        <v>1394127585</v>
      </c>
      <c r="L2028"/>
      <c r="M2028" t="b">
        <v>1</v>
      </c>
      <c r="N2028">
        <v>454</v>
      </c>
      <c r="O2028" t="b">
        <v>1</v>
      </c>
      <c r="P2028" t="s">
        <v>8295</v>
      </c>
      <c r="Q2028" s="5">
        <f t="shared" si="80"/>
        <v>1.3348307999999998</v>
      </c>
      <c r="R2028">
        <f t="shared" si="81"/>
        <v>264.86563876651985</v>
      </c>
      <c r="S2028" t="s">
        <v>8324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/>
      <c r="K2029">
        <v>1423855919</v>
      </c>
      <c r="L2029"/>
      <c r="M2029" t="b">
        <v>1</v>
      </c>
      <c r="N2029">
        <v>539</v>
      </c>
      <c r="O2029" t="b">
        <v>1</v>
      </c>
      <c r="P2029" t="s">
        <v>8295</v>
      </c>
      <c r="Q2029" s="5">
        <f t="shared" si="80"/>
        <v>1.2024900000000001</v>
      </c>
      <c r="R2029">
        <f t="shared" si="81"/>
        <v>7.0222634508348794</v>
      </c>
      <c r="S2029" t="s">
        <v>8324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/>
      <c r="K2030">
        <v>1265493806</v>
      </c>
      <c r="L2030"/>
      <c r="M2030" t="b">
        <v>1</v>
      </c>
      <c r="N2030">
        <v>79</v>
      </c>
      <c r="O2030" t="b">
        <v>1</v>
      </c>
      <c r="P2030" t="s">
        <v>8295</v>
      </c>
      <c r="Q2030" s="5">
        <f t="shared" si="80"/>
        <v>1.2616666666666667</v>
      </c>
      <c r="R2030">
        <f t="shared" si="81"/>
        <v>114.30379746835443</v>
      </c>
      <c r="S2030" t="s">
        <v>8324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/>
      <c r="K2031">
        <v>1406507481</v>
      </c>
      <c r="L2031"/>
      <c r="M2031" t="b">
        <v>1</v>
      </c>
      <c r="N2031">
        <v>94</v>
      </c>
      <c r="O2031" t="b">
        <v>1</v>
      </c>
      <c r="P2031" t="s">
        <v>8295</v>
      </c>
      <c r="Q2031" s="5">
        <f t="shared" si="80"/>
        <v>3.6120000000000001</v>
      </c>
      <c r="R2031">
        <f t="shared" si="81"/>
        <v>788.65957446808511</v>
      </c>
      <c r="S2031" t="s">
        <v>8324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/>
      <c r="K2032">
        <v>1351641296</v>
      </c>
      <c r="L2032"/>
      <c r="M2032" t="b">
        <v>1</v>
      </c>
      <c r="N2032">
        <v>625</v>
      </c>
      <c r="O2032" t="b">
        <v>1</v>
      </c>
      <c r="P2032" t="s">
        <v>8295</v>
      </c>
      <c r="Q2032" s="5">
        <f t="shared" si="80"/>
        <v>2.26239013671875</v>
      </c>
      <c r="R2032">
        <f t="shared" si="81"/>
        <v>96.28</v>
      </c>
      <c r="S2032" t="s">
        <v>8324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/>
      <c r="K2033">
        <v>1417506853</v>
      </c>
      <c r="L2033"/>
      <c r="M2033" t="b">
        <v>1</v>
      </c>
      <c r="N2033">
        <v>508</v>
      </c>
      <c r="O2033" t="b">
        <v>1</v>
      </c>
      <c r="P2033" t="s">
        <v>8295</v>
      </c>
      <c r="Q2033" s="5">
        <f t="shared" si="80"/>
        <v>1.2035</v>
      </c>
      <c r="R2033">
        <f t="shared" si="81"/>
        <v>149.69881889763781</v>
      </c>
      <c r="S2033" t="s">
        <v>8324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/>
      <c r="K2034">
        <v>1479216874</v>
      </c>
      <c r="L2034"/>
      <c r="M2034" t="b">
        <v>1</v>
      </c>
      <c r="N2034">
        <v>531</v>
      </c>
      <c r="O2034" t="b">
        <v>1</v>
      </c>
      <c r="P2034" t="s">
        <v>8295</v>
      </c>
      <c r="Q2034" s="5">
        <f t="shared" si="80"/>
        <v>3.0418799999999999</v>
      </c>
      <c r="R2034">
        <f t="shared" si="81"/>
        <v>84.122410546139363</v>
      </c>
      <c r="S2034" t="s">
        <v>8324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/>
      <c r="K2035">
        <v>1395885518</v>
      </c>
      <c r="L2035"/>
      <c r="M2035" t="b">
        <v>1</v>
      </c>
      <c r="N2035">
        <v>158</v>
      </c>
      <c r="O2035" t="b">
        <v>1</v>
      </c>
      <c r="P2035" t="s">
        <v>8295</v>
      </c>
      <c r="Q2035" s="5">
        <f t="shared" si="80"/>
        <v>1.7867599999999999</v>
      </c>
      <c r="R2035">
        <f t="shared" si="81"/>
        <v>1909.6176582278483</v>
      </c>
      <c r="S2035" t="s">
        <v>8324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/>
      <c r="K2036">
        <v>1426216033</v>
      </c>
      <c r="L2036"/>
      <c r="M2036" t="b">
        <v>1</v>
      </c>
      <c r="N2036">
        <v>508</v>
      </c>
      <c r="O2036" t="b">
        <v>1</v>
      </c>
      <c r="P2036" t="s">
        <v>8295</v>
      </c>
      <c r="Q2036" s="5">
        <f t="shared" si="80"/>
        <v>3.868199871794872</v>
      </c>
      <c r="R2036">
        <f t="shared" si="81"/>
        <v>332.34082677165355</v>
      </c>
      <c r="S2036" t="s">
        <v>8324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/>
      <c r="K2037">
        <v>1446562807</v>
      </c>
      <c r="L2037"/>
      <c r="M2037" t="b">
        <v>1</v>
      </c>
      <c r="N2037">
        <v>644</v>
      </c>
      <c r="O2037" t="b">
        <v>1</v>
      </c>
      <c r="P2037" t="s">
        <v>8295</v>
      </c>
      <c r="Q2037" s="5">
        <f t="shared" si="80"/>
        <v>2.1103642500000004</v>
      </c>
      <c r="R2037">
        <f t="shared" si="81"/>
        <v>61.336180124223603</v>
      </c>
      <c r="S2037" t="s">
        <v>8324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/>
      <c r="K2038">
        <v>1397076319</v>
      </c>
      <c r="L2038"/>
      <c r="M2038" t="b">
        <v>1</v>
      </c>
      <c r="N2038">
        <v>848</v>
      </c>
      <c r="O2038" t="b">
        <v>1</v>
      </c>
      <c r="P2038" t="s">
        <v>8295</v>
      </c>
      <c r="Q2038" s="5">
        <f t="shared" si="80"/>
        <v>1.3166833333333334</v>
      </c>
      <c r="R2038">
        <f t="shared" si="81"/>
        <v>35.433537735849058</v>
      </c>
      <c r="S2038" t="s">
        <v>8324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/>
      <c r="K2039">
        <v>1383195753</v>
      </c>
      <c r="L2039"/>
      <c r="M2039" t="b">
        <v>1</v>
      </c>
      <c r="N2039">
        <v>429</v>
      </c>
      <c r="O2039" t="b">
        <v>1</v>
      </c>
      <c r="P2039" t="s">
        <v>8295</v>
      </c>
      <c r="Q2039" s="5">
        <f t="shared" si="80"/>
        <v>3.0047639999999998</v>
      </c>
      <c r="R2039">
        <f t="shared" si="81"/>
        <v>78.417249417249423</v>
      </c>
      <c r="S2039" t="s">
        <v>8324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/>
      <c r="K2040">
        <v>1369895421</v>
      </c>
      <c r="L2040"/>
      <c r="M2040" t="b">
        <v>1</v>
      </c>
      <c r="N2040">
        <v>204</v>
      </c>
      <c r="O2040" t="b">
        <v>1</v>
      </c>
      <c r="P2040" t="s">
        <v>8295</v>
      </c>
      <c r="Q2040" s="5">
        <f t="shared" si="80"/>
        <v>4.2051249999999998</v>
      </c>
      <c r="R2040">
        <f t="shared" si="81"/>
        <v>834.66176470588232</v>
      </c>
      <c r="S2040" t="s">
        <v>8324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/>
      <c r="K2041">
        <v>1477996325</v>
      </c>
      <c r="L2041"/>
      <c r="M2041" t="b">
        <v>1</v>
      </c>
      <c r="N2041">
        <v>379</v>
      </c>
      <c r="O2041" t="b">
        <v>1</v>
      </c>
      <c r="P2041" t="s">
        <v>8295</v>
      </c>
      <c r="Q2041" s="5">
        <f t="shared" si="80"/>
        <v>1.362168</v>
      </c>
      <c r="R2041">
        <f t="shared" si="81"/>
        <v>19.644168865435358</v>
      </c>
      <c r="S2041" t="s">
        <v>8324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/>
      <c r="K2042">
        <v>1383257703</v>
      </c>
      <c r="L2042"/>
      <c r="M2042" t="b">
        <v>1</v>
      </c>
      <c r="N2042">
        <v>271</v>
      </c>
      <c r="O2042" t="b">
        <v>1</v>
      </c>
      <c r="P2042" t="s">
        <v>8295</v>
      </c>
      <c r="Q2042" s="5">
        <f t="shared" si="80"/>
        <v>2.4817133333333334</v>
      </c>
      <c r="R2042">
        <f t="shared" si="81"/>
        <v>63.752767527675275</v>
      </c>
      <c r="S2042" t="s">
        <v>8324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/>
      <c r="K2043">
        <v>1476189427</v>
      </c>
      <c r="L2043"/>
      <c r="M2043" t="b">
        <v>0</v>
      </c>
      <c r="N2043">
        <v>120</v>
      </c>
      <c r="O2043" t="b">
        <v>1</v>
      </c>
      <c r="P2043" t="s">
        <v>8295</v>
      </c>
      <c r="Q2043" s="5">
        <f t="shared" si="80"/>
        <v>1.8186315789473684</v>
      </c>
      <c r="R2043">
        <f t="shared" si="81"/>
        <v>102.94166666666666</v>
      </c>
      <c r="S2043" t="s">
        <v>8324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/>
      <c r="K2044">
        <v>1448297974</v>
      </c>
      <c r="L2044"/>
      <c r="M2044" t="b">
        <v>0</v>
      </c>
      <c r="N2044">
        <v>140</v>
      </c>
      <c r="O2044" t="b">
        <v>1</v>
      </c>
      <c r="P2044" t="s">
        <v>8295</v>
      </c>
      <c r="Q2044" s="5">
        <f t="shared" si="80"/>
        <v>1.2353000000000001</v>
      </c>
      <c r="R2044">
        <f t="shared" si="81"/>
        <v>50.078571428571429</v>
      </c>
      <c r="S2044" t="s">
        <v>8324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/>
      <c r="K2045">
        <v>1476764077</v>
      </c>
      <c r="L2045"/>
      <c r="M2045" t="b">
        <v>0</v>
      </c>
      <c r="N2045">
        <v>193</v>
      </c>
      <c r="O2045" t="b">
        <v>1</v>
      </c>
      <c r="P2045" t="s">
        <v>8295</v>
      </c>
      <c r="Q2045" s="5">
        <f t="shared" si="80"/>
        <v>5.0620938628158845</v>
      </c>
      <c r="R2045">
        <f t="shared" si="81"/>
        <v>84.103626943005182</v>
      </c>
      <c r="S2045" t="s">
        <v>8324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/>
      <c r="K2046">
        <v>1431620714</v>
      </c>
      <c r="L2046"/>
      <c r="M2046" t="b">
        <v>0</v>
      </c>
      <c r="N2046">
        <v>180</v>
      </c>
      <c r="O2046" t="b">
        <v>1</v>
      </c>
      <c r="P2046" t="s">
        <v>8295</v>
      </c>
      <c r="Q2046" s="5">
        <f t="shared" si="80"/>
        <v>1.0821333333333334</v>
      </c>
      <c r="R2046">
        <f t="shared" si="81"/>
        <v>223.00005555555558</v>
      </c>
      <c r="S2046" t="s">
        <v>8324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/>
      <c r="K2047">
        <v>1339207647</v>
      </c>
      <c r="L2047"/>
      <c r="M2047" t="b">
        <v>0</v>
      </c>
      <c r="N2047">
        <v>263</v>
      </c>
      <c r="O2047" t="b">
        <v>1</v>
      </c>
      <c r="P2047" t="s">
        <v>8295</v>
      </c>
      <c r="Q2047" s="5">
        <f t="shared" si="80"/>
        <v>8.1918387755102042</v>
      </c>
      <c r="R2047">
        <f t="shared" si="81"/>
        <v>46.045627376425855</v>
      </c>
      <c r="S2047" t="s">
        <v>8324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/>
      <c r="K2048">
        <v>1366690044</v>
      </c>
      <c r="L2048"/>
      <c r="M2048" t="b">
        <v>0</v>
      </c>
      <c r="N2048">
        <v>217</v>
      </c>
      <c r="O2048" t="b">
        <v>1</v>
      </c>
      <c r="P2048" t="s">
        <v>8295</v>
      </c>
      <c r="Q2048" s="5">
        <f t="shared" si="80"/>
        <v>1.2110000000000001</v>
      </c>
      <c r="R2048">
        <f t="shared" si="81"/>
        <v>465.15668202764977</v>
      </c>
      <c r="S2048" t="s">
        <v>8324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/>
      <c r="K2049">
        <v>1426714870</v>
      </c>
      <c r="L2049"/>
      <c r="M2049" t="b">
        <v>0</v>
      </c>
      <c r="N2049">
        <v>443</v>
      </c>
      <c r="O2049" t="b">
        <v>1</v>
      </c>
      <c r="P2049" t="s">
        <v>8295</v>
      </c>
      <c r="Q2049" s="5">
        <f t="shared" si="80"/>
        <v>1.0299897959183673</v>
      </c>
      <c r="R2049">
        <f t="shared" si="81"/>
        <v>284.61049661399545</v>
      </c>
      <c r="S2049" t="s">
        <v>8324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/>
      <c r="K2050">
        <v>1366731491</v>
      </c>
      <c r="L2050"/>
      <c r="M2050" t="b">
        <v>0</v>
      </c>
      <c r="N2050">
        <v>1373</v>
      </c>
      <c r="O2050" t="b">
        <v>1</v>
      </c>
      <c r="P2050" t="s">
        <v>8295</v>
      </c>
      <c r="Q2050" s="5">
        <f t="shared" si="80"/>
        <v>1.4833229411764706</v>
      </c>
      <c r="R2050">
        <f t="shared" si="81"/>
        <v>43.769373634377274</v>
      </c>
      <c r="S2050" t="s">
        <v>8324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/>
      <c r="K2051">
        <v>1382963963</v>
      </c>
      <c r="L2051"/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82">E2051/D2051</f>
        <v>1.2019070000000001</v>
      </c>
      <c r="R2051">
        <f t="shared" ref="R2051:R2114" si="83">E2052/N2051</f>
        <v>63.783018867924525</v>
      </c>
      <c r="S2051" t="s">
        <v>8324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/>
      <c r="K2052">
        <v>1429580578</v>
      </c>
      <c r="L2052"/>
      <c r="M2052" t="b">
        <v>0</v>
      </c>
      <c r="N2052">
        <v>170</v>
      </c>
      <c r="O2052" t="b">
        <v>1</v>
      </c>
      <c r="P2052" t="s">
        <v>8295</v>
      </c>
      <c r="Q2052" s="5">
        <f t="shared" si="82"/>
        <v>4.7327000000000004</v>
      </c>
      <c r="R2052">
        <f t="shared" si="83"/>
        <v>61.347058823529409</v>
      </c>
      <c r="S2052" t="s">
        <v>8324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/>
      <c r="K2053">
        <v>1385425937</v>
      </c>
      <c r="L2053"/>
      <c r="M2053" t="b">
        <v>0</v>
      </c>
      <c r="N2053">
        <v>242</v>
      </c>
      <c r="O2053" t="b">
        <v>1</v>
      </c>
      <c r="P2053" t="s">
        <v>8295</v>
      </c>
      <c r="Q2053" s="5">
        <f t="shared" si="82"/>
        <v>1.303625</v>
      </c>
      <c r="R2053">
        <f t="shared" si="83"/>
        <v>729.43801652892557</v>
      </c>
      <c r="S2053" t="s">
        <v>8324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/>
      <c r="K2054">
        <v>1452045653</v>
      </c>
      <c r="L2054"/>
      <c r="M2054" t="b">
        <v>0</v>
      </c>
      <c r="N2054">
        <v>541</v>
      </c>
      <c r="O2054" t="b">
        <v>1</v>
      </c>
      <c r="P2054" t="s">
        <v>8295</v>
      </c>
      <c r="Q2054" s="5">
        <f t="shared" si="82"/>
        <v>3.5304799999999998</v>
      </c>
      <c r="R2054">
        <f t="shared" si="83"/>
        <v>9.3364140480591491</v>
      </c>
      <c r="S2054" t="s">
        <v>8324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/>
      <c r="K2055">
        <v>1445870951</v>
      </c>
      <c r="L2055"/>
      <c r="M2055" t="b">
        <v>0</v>
      </c>
      <c r="N2055">
        <v>121</v>
      </c>
      <c r="O2055" t="b">
        <v>1</v>
      </c>
      <c r="P2055" t="s">
        <v>8295</v>
      </c>
      <c r="Q2055" s="5">
        <f t="shared" si="82"/>
        <v>1.0102</v>
      </c>
      <c r="R2055">
        <f t="shared" si="83"/>
        <v>328.57024793388427</v>
      </c>
      <c r="S2055" t="s">
        <v>8324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/>
      <c r="K2056">
        <v>1396441810</v>
      </c>
      <c r="L2056"/>
      <c r="M2056" t="b">
        <v>0</v>
      </c>
      <c r="N2056">
        <v>621</v>
      </c>
      <c r="O2056" t="b">
        <v>1</v>
      </c>
      <c r="P2056" t="s">
        <v>8295</v>
      </c>
      <c r="Q2056" s="5">
        <f t="shared" si="82"/>
        <v>1.1359142857142857</v>
      </c>
      <c r="R2056">
        <f t="shared" si="83"/>
        <v>16.175523349436393</v>
      </c>
      <c r="S2056" t="s">
        <v>8324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/>
      <c r="K2057">
        <v>1415031043</v>
      </c>
      <c r="L2057"/>
      <c r="M2057" t="b">
        <v>0</v>
      </c>
      <c r="N2057">
        <v>101</v>
      </c>
      <c r="O2057" t="b">
        <v>1</v>
      </c>
      <c r="P2057" t="s">
        <v>8295</v>
      </c>
      <c r="Q2057" s="5">
        <f t="shared" si="82"/>
        <v>1.6741666666666666</v>
      </c>
      <c r="R2057">
        <f t="shared" si="83"/>
        <v>759.66336633663366</v>
      </c>
      <c r="S2057" t="s">
        <v>8324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/>
      <c r="K2058">
        <v>1363630542</v>
      </c>
      <c r="L2058"/>
      <c r="M2058" t="b">
        <v>0</v>
      </c>
      <c r="N2058">
        <v>554</v>
      </c>
      <c r="O2058" t="b">
        <v>1</v>
      </c>
      <c r="P2058" t="s">
        <v>8295</v>
      </c>
      <c r="Q2058" s="5">
        <f t="shared" si="82"/>
        <v>1.5345200000000001</v>
      </c>
      <c r="R2058">
        <f t="shared" si="83"/>
        <v>54.756010830324911</v>
      </c>
      <c r="S2058" t="s">
        <v>8324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/>
      <c r="K2059">
        <v>1453895532</v>
      </c>
      <c r="L2059"/>
      <c r="M2059" t="b">
        <v>0</v>
      </c>
      <c r="N2059">
        <v>666</v>
      </c>
      <c r="O2059" t="b">
        <v>1</v>
      </c>
      <c r="P2059" t="s">
        <v>8295</v>
      </c>
      <c r="Q2059" s="5">
        <f t="shared" si="82"/>
        <v>2.022322</v>
      </c>
      <c r="R2059">
        <f t="shared" si="83"/>
        <v>6.4684684684684681</v>
      </c>
      <c r="S2059" t="s">
        <v>8324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/>
      <c r="K2060">
        <v>1421916830</v>
      </c>
      <c r="L2060"/>
      <c r="M2060" t="b">
        <v>0</v>
      </c>
      <c r="N2060">
        <v>410</v>
      </c>
      <c r="O2060" t="b">
        <v>1</v>
      </c>
      <c r="P2060" t="s">
        <v>8295</v>
      </c>
      <c r="Q2060" s="5">
        <f t="shared" si="82"/>
        <v>1.6828125</v>
      </c>
      <c r="R2060">
        <f t="shared" si="83"/>
        <v>104.96829268292683</v>
      </c>
      <c r="S2060" t="s">
        <v>8324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/>
      <c r="K2061">
        <v>1450880854</v>
      </c>
      <c r="L2061"/>
      <c r="M2061" t="b">
        <v>0</v>
      </c>
      <c r="N2061">
        <v>375</v>
      </c>
      <c r="O2061" t="b">
        <v>1</v>
      </c>
      <c r="P2061" t="s">
        <v>8295</v>
      </c>
      <c r="Q2061" s="5">
        <f t="shared" si="82"/>
        <v>1.4345666666666668</v>
      </c>
      <c r="R2061">
        <f t="shared" si="83"/>
        <v>130.93333333333334</v>
      </c>
      <c r="S2061" t="s">
        <v>8324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/>
      <c r="K2062">
        <v>1400945150</v>
      </c>
      <c r="L2062"/>
      <c r="M2062" t="b">
        <v>0</v>
      </c>
      <c r="N2062">
        <v>1364</v>
      </c>
      <c r="O2062" t="b">
        <v>1</v>
      </c>
      <c r="P2062" t="s">
        <v>8295</v>
      </c>
      <c r="Q2062" s="5">
        <f t="shared" si="82"/>
        <v>1.964</v>
      </c>
      <c r="R2062">
        <f t="shared" si="83"/>
        <v>3.9560117302052786</v>
      </c>
      <c r="S2062" t="s">
        <v>8324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/>
      <c r="K2063">
        <v>1480616454</v>
      </c>
      <c r="L2063"/>
      <c r="M2063" t="b">
        <v>0</v>
      </c>
      <c r="N2063">
        <v>35</v>
      </c>
      <c r="O2063" t="b">
        <v>1</v>
      </c>
      <c r="P2063" t="s">
        <v>8295</v>
      </c>
      <c r="Q2063" s="5">
        <f t="shared" si="82"/>
        <v>1.0791999999999999</v>
      </c>
      <c r="R2063">
        <f t="shared" si="83"/>
        <v>3285.0571428571429</v>
      </c>
      <c r="S2063" t="s">
        <v>8324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/>
      <c r="K2064">
        <v>1456218698</v>
      </c>
      <c r="L2064"/>
      <c r="M2064" t="b">
        <v>0</v>
      </c>
      <c r="N2064">
        <v>203</v>
      </c>
      <c r="O2064" t="b">
        <v>1</v>
      </c>
      <c r="P2064" t="s">
        <v>8295</v>
      </c>
      <c r="Q2064" s="5">
        <f t="shared" si="82"/>
        <v>1.14977</v>
      </c>
      <c r="R2064">
        <f t="shared" si="83"/>
        <v>29.172413793103448</v>
      </c>
      <c r="S2064" t="s">
        <v>8324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/>
      <c r="K2065">
        <v>1460482501</v>
      </c>
      <c r="L2065"/>
      <c r="M2065" t="b">
        <v>0</v>
      </c>
      <c r="N2065">
        <v>49</v>
      </c>
      <c r="O2065" t="b">
        <v>1</v>
      </c>
      <c r="P2065" t="s">
        <v>8295</v>
      </c>
      <c r="Q2065" s="5">
        <f t="shared" si="82"/>
        <v>1.4804999999999999</v>
      </c>
      <c r="R2065">
        <f t="shared" si="83"/>
        <v>10220.087142857143</v>
      </c>
      <c r="S2065" t="s">
        <v>8324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/>
      <c r="K2066">
        <v>1366879523</v>
      </c>
      <c r="L2066"/>
      <c r="M2066" t="b">
        <v>0</v>
      </c>
      <c r="N2066">
        <v>5812</v>
      </c>
      <c r="O2066" t="b">
        <v>1</v>
      </c>
      <c r="P2066" t="s">
        <v>8295</v>
      </c>
      <c r="Q2066" s="5">
        <f t="shared" si="82"/>
        <v>1.9116676082790633</v>
      </c>
      <c r="R2066">
        <f t="shared" si="83"/>
        <v>13.710607364074329</v>
      </c>
      <c r="S2066" t="s">
        <v>8324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/>
      <c r="K2067">
        <v>1385366429</v>
      </c>
      <c r="L2067"/>
      <c r="M2067" t="b">
        <v>0</v>
      </c>
      <c r="N2067">
        <v>1556</v>
      </c>
      <c r="O2067" t="b">
        <v>1</v>
      </c>
      <c r="P2067" t="s">
        <v>8295</v>
      </c>
      <c r="Q2067" s="5">
        <f t="shared" si="82"/>
        <v>1.99215125</v>
      </c>
      <c r="R2067">
        <f t="shared" si="83"/>
        <v>2.8097686375321338</v>
      </c>
      <c r="S2067" t="s">
        <v>8324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/>
      <c r="K2068">
        <v>1406226683</v>
      </c>
      <c r="L2068"/>
      <c r="M2068" t="b">
        <v>0</v>
      </c>
      <c r="N2068">
        <v>65</v>
      </c>
      <c r="O2068" t="b">
        <v>1</v>
      </c>
      <c r="P2068" t="s">
        <v>8295</v>
      </c>
      <c r="Q2068" s="5">
        <f t="shared" si="82"/>
        <v>2.1859999999999999</v>
      </c>
      <c r="R2068">
        <f t="shared" si="83"/>
        <v>9.661538461538461</v>
      </c>
      <c r="S2068" t="s">
        <v>8324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/>
      <c r="K2069">
        <v>1429648176</v>
      </c>
      <c r="L2069"/>
      <c r="M2069" t="b">
        <v>0</v>
      </c>
      <c r="N2069">
        <v>10</v>
      </c>
      <c r="O2069" t="b">
        <v>1</v>
      </c>
      <c r="P2069" t="s">
        <v>8295</v>
      </c>
      <c r="Q2069" s="5">
        <f t="shared" si="82"/>
        <v>1.2686868686868686</v>
      </c>
      <c r="R2069">
        <f t="shared" si="83"/>
        <v>2630.5970000000002</v>
      </c>
      <c r="S2069" t="s">
        <v>8324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/>
      <c r="K2070">
        <v>1474402315</v>
      </c>
      <c r="L2070"/>
      <c r="M2070" t="b">
        <v>0</v>
      </c>
      <c r="N2070">
        <v>76</v>
      </c>
      <c r="O2070" t="b">
        <v>1</v>
      </c>
      <c r="P2070" t="s">
        <v>8295</v>
      </c>
      <c r="Q2070" s="5">
        <f t="shared" si="82"/>
        <v>1.0522388</v>
      </c>
      <c r="R2070">
        <f t="shared" si="83"/>
        <v>844.78065789473692</v>
      </c>
      <c r="S2070" t="s">
        <v>8324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/>
      <c r="K2071">
        <v>1449098391</v>
      </c>
      <c r="L2071"/>
      <c r="M2071" t="b">
        <v>0</v>
      </c>
      <c r="N2071">
        <v>263</v>
      </c>
      <c r="O2071" t="b">
        <v>1</v>
      </c>
      <c r="P2071" t="s">
        <v>8295</v>
      </c>
      <c r="Q2071" s="5">
        <f t="shared" si="82"/>
        <v>1.2840666000000001</v>
      </c>
      <c r="R2071">
        <f t="shared" si="83"/>
        <v>1508.2091254752852</v>
      </c>
      <c r="S2071" t="s">
        <v>8324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/>
      <c r="K2072">
        <v>1464536723</v>
      </c>
      <c r="L2072"/>
      <c r="M2072" t="b">
        <v>0</v>
      </c>
      <c r="N2072">
        <v>1530</v>
      </c>
      <c r="O2072" t="b">
        <v>1</v>
      </c>
      <c r="P2072" t="s">
        <v>8295</v>
      </c>
      <c r="Q2072" s="5">
        <f t="shared" si="82"/>
        <v>3.1732719999999999</v>
      </c>
      <c r="R2072">
        <f t="shared" si="83"/>
        <v>36.696732026143792</v>
      </c>
      <c r="S2072" t="s">
        <v>8324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/>
      <c r="K2073">
        <v>1471502484</v>
      </c>
      <c r="L2073"/>
      <c r="M2073" t="b">
        <v>0</v>
      </c>
      <c r="N2073">
        <v>278</v>
      </c>
      <c r="O2073" t="b">
        <v>1</v>
      </c>
      <c r="P2073" t="s">
        <v>8295</v>
      </c>
      <c r="Q2073" s="5">
        <f t="shared" si="82"/>
        <v>2.8073000000000001</v>
      </c>
      <c r="R2073">
        <f t="shared" si="83"/>
        <v>284.79496402877697</v>
      </c>
      <c r="S2073" t="s">
        <v>8324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/>
      <c r="K2074">
        <v>1460037432</v>
      </c>
      <c r="L2074"/>
      <c r="M2074" t="b">
        <v>0</v>
      </c>
      <c r="N2074">
        <v>350</v>
      </c>
      <c r="O2074" t="b">
        <v>1</v>
      </c>
      <c r="P2074" t="s">
        <v>8295</v>
      </c>
      <c r="Q2074" s="5">
        <f t="shared" si="82"/>
        <v>1.1073146853146854</v>
      </c>
      <c r="R2074">
        <f t="shared" si="83"/>
        <v>436.01228571428567</v>
      </c>
      <c r="S2074" t="s">
        <v>8324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/>
      <c r="K2075">
        <v>1427212918</v>
      </c>
      <c r="L2075"/>
      <c r="M2075" t="b">
        <v>0</v>
      </c>
      <c r="N2075">
        <v>470</v>
      </c>
      <c r="O2075" t="b">
        <v>1</v>
      </c>
      <c r="P2075" t="s">
        <v>8295</v>
      </c>
      <c r="Q2075" s="5">
        <f t="shared" si="82"/>
        <v>1.5260429999999998</v>
      </c>
      <c r="R2075">
        <f t="shared" si="83"/>
        <v>1.3085106382978724</v>
      </c>
      <c r="S2075" t="s">
        <v>8324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/>
      <c r="K2076">
        <v>1459972182</v>
      </c>
      <c r="L2076"/>
      <c r="M2076" t="b">
        <v>0</v>
      </c>
      <c r="N2076">
        <v>3</v>
      </c>
      <c r="O2076" t="b">
        <v>1</v>
      </c>
      <c r="P2076" t="s">
        <v>8295</v>
      </c>
      <c r="Q2076" s="5">
        <f t="shared" si="82"/>
        <v>1.0249999999999999</v>
      </c>
      <c r="R2076">
        <f t="shared" si="83"/>
        <v>55940.200000000004</v>
      </c>
      <c r="S2076" t="s">
        <v>8324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/>
      <c r="K2077">
        <v>1372177288</v>
      </c>
      <c r="L2077"/>
      <c r="M2077" t="b">
        <v>0</v>
      </c>
      <c r="N2077">
        <v>8200</v>
      </c>
      <c r="O2077" t="b">
        <v>1</v>
      </c>
      <c r="P2077" t="s">
        <v>8295</v>
      </c>
      <c r="Q2077" s="5">
        <f t="shared" si="82"/>
        <v>16.783738373837384</v>
      </c>
      <c r="R2077">
        <f t="shared" si="83"/>
        <v>118.60914512195122</v>
      </c>
      <c r="S2077" t="s">
        <v>8324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/>
      <c r="K2078">
        <v>1402693689</v>
      </c>
      <c r="L2078"/>
      <c r="M2078" t="b">
        <v>0</v>
      </c>
      <c r="N2078">
        <v>8359</v>
      </c>
      <c r="O2078" t="b">
        <v>1</v>
      </c>
      <c r="P2078" t="s">
        <v>8295</v>
      </c>
      <c r="Q2078" s="5">
        <f t="shared" si="82"/>
        <v>5.4334915642458101</v>
      </c>
      <c r="R2078">
        <f t="shared" si="83"/>
        <v>6.9091996650317027</v>
      </c>
      <c r="S2078" t="s">
        <v>8324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/>
      <c r="K2079">
        <v>1428541276</v>
      </c>
      <c r="L2079"/>
      <c r="M2079" t="b">
        <v>0</v>
      </c>
      <c r="N2079">
        <v>188</v>
      </c>
      <c r="O2079" t="b">
        <v>1</v>
      </c>
      <c r="P2079" t="s">
        <v>8295</v>
      </c>
      <c r="Q2079" s="5">
        <f t="shared" si="82"/>
        <v>1.1550800000000001</v>
      </c>
      <c r="R2079">
        <f t="shared" si="83"/>
        <v>139.57978723404256</v>
      </c>
      <c r="S2079" t="s">
        <v>8324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/>
      <c r="K2080">
        <v>1479493857</v>
      </c>
      <c r="L2080"/>
      <c r="M2080" t="b">
        <v>0</v>
      </c>
      <c r="N2080">
        <v>48</v>
      </c>
      <c r="O2080" t="b">
        <v>1</v>
      </c>
      <c r="P2080" t="s">
        <v>8295</v>
      </c>
      <c r="Q2080" s="5">
        <f t="shared" si="82"/>
        <v>1.3120499999999999</v>
      </c>
      <c r="R2080">
        <f t="shared" si="83"/>
        <v>600.35416666666663</v>
      </c>
      <c r="S2080" t="s">
        <v>8324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/>
      <c r="K2081">
        <v>1432659793</v>
      </c>
      <c r="L2081"/>
      <c r="M2081" t="b">
        <v>0</v>
      </c>
      <c r="N2081">
        <v>607</v>
      </c>
      <c r="O2081" t="b">
        <v>1</v>
      </c>
      <c r="P2081" t="s">
        <v>8295</v>
      </c>
      <c r="Q2081" s="5">
        <f t="shared" si="82"/>
        <v>2.8816999999999999</v>
      </c>
      <c r="R2081">
        <f t="shared" si="83"/>
        <v>8.3657331136738051</v>
      </c>
      <c r="S2081" t="s">
        <v>8324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/>
      <c r="K2082">
        <v>1444690700</v>
      </c>
      <c r="L2082"/>
      <c r="M2082" t="b">
        <v>0</v>
      </c>
      <c r="N2082">
        <v>50</v>
      </c>
      <c r="O2082" t="b">
        <v>1</v>
      </c>
      <c r="P2082" t="s">
        <v>8295</v>
      </c>
      <c r="Q2082" s="5">
        <f t="shared" si="82"/>
        <v>5.0780000000000003</v>
      </c>
      <c r="R2082">
        <f t="shared" si="83"/>
        <v>80.2</v>
      </c>
      <c r="S2082" t="s">
        <v>8324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/>
      <c r="K2083">
        <v>1333597555</v>
      </c>
      <c r="L2083"/>
      <c r="M2083" t="b">
        <v>0</v>
      </c>
      <c r="N2083">
        <v>55</v>
      </c>
      <c r="O2083" t="b">
        <v>1</v>
      </c>
      <c r="P2083" t="s">
        <v>8279</v>
      </c>
      <c r="Q2083" s="5">
        <f t="shared" si="82"/>
        <v>1.1457142857142857</v>
      </c>
      <c r="R2083">
        <f t="shared" si="83"/>
        <v>30.2</v>
      </c>
      <c r="S2083" t="s">
        <v>8330</v>
      </c>
      <c r="T2083" t="s">
        <v>8334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/>
      <c r="K2084">
        <v>1316919196</v>
      </c>
      <c r="L2084"/>
      <c r="M2084" t="b">
        <v>0</v>
      </c>
      <c r="N2084">
        <v>38</v>
      </c>
      <c r="O2084" t="b">
        <v>1</v>
      </c>
      <c r="P2084" t="s">
        <v>8279</v>
      </c>
      <c r="Q2084" s="5">
        <f t="shared" si="82"/>
        <v>1.1073333333333333</v>
      </c>
      <c r="R2084">
        <f t="shared" si="83"/>
        <v>22.368421052631579</v>
      </c>
      <c r="S2084" t="s">
        <v>8330</v>
      </c>
      <c r="T2084" t="s">
        <v>8334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/>
      <c r="K2085">
        <v>1336238395</v>
      </c>
      <c r="L2085"/>
      <c r="M2085" t="b">
        <v>0</v>
      </c>
      <c r="N2085">
        <v>25</v>
      </c>
      <c r="O2085" t="b">
        <v>1</v>
      </c>
      <c r="P2085" t="s">
        <v>8279</v>
      </c>
      <c r="Q2085" s="5">
        <f t="shared" si="82"/>
        <v>1.1333333333333333</v>
      </c>
      <c r="R2085">
        <f t="shared" si="83"/>
        <v>130</v>
      </c>
      <c r="S2085" t="s">
        <v>8330</v>
      </c>
      <c r="T2085" t="s">
        <v>8334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/>
      <c r="K2086">
        <v>1396468782</v>
      </c>
      <c r="L2086"/>
      <c r="M2086" t="b">
        <v>0</v>
      </c>
      <c r="N2086">
        <v>46</v>
      </c>
      <c r="O2086" t="b">
        <v>1</v>
      </c>
      <c r="P2086" t="s">
        <v>8279</v>
      </c>
      <c r="Q2086" s="5">
        <f t="shared" si="82"/>
        <v>1.0833333333333333</v>
      </c>
      <c r="R2086">
        <f t="shared" si="83"/>
        <v>161.13043478260869</v>
      </c>
      <c r="S2086" t="s">
        <v>8330</v>
      </c>
      <c r="T2086" t="s">
        <v>8334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/>
      <c r="K2087">
        <v>1339790587</v>
      </c>
      <c r="L2087"/>
      <c r="M2087" t="b">
        <v>0</v>
      </c>
      <c r="N2087">
        <v>83</v>
      </c>
      <c r="O2087" t="b">
        <v>1</v>
      </c>
      <c r="P2087" t="s">
        <v>8279</v>
      </c>
      <c r="Q2087" s="5">
        <f t="shared" si="82"/>
        <v>1.2353333333333334</v>
      </c>
      <c r="R2087">
        <f t="shared" si="83"/>
        <v>48.53012048192771</v>
      </c>
      <c r="S2087" t="s">
        <v>8330</v>
      </c>
      <c r="T2087" t="s">
        <v>8334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/>
      <c r="K2088">
        <v>1321200332</v>
      </c>
      <c r="L2088"/>
      <c r="M2088" t="b">
        <v>0</v>
      </c>
      <c r="N2088">
        <v>35</v>
      </c>
      <c r="O2088" t="b">
        <v>1</v>
      </c>
      <c r="P2088" t="s">
        <v>8279</v>
      </c>
      <c r="Q2088" s="5">
        <f t="shared" si="82"/>
        <v>1.0069999999999999</v>
      </c>
      <c r="R2088">
        <f t="shared" si="83"/>
        <v>44.371428571428574</v>
      </c>
      <c r="S2088" t="s">
        <v>8330</v>
      </c>
      <c r="T2088" t="s">
        <v>8334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/>
      <c r="K2089">
        <v>1312865658</v>
      </c>
      <c r="L2089"/>
      <c r="M2089" t="b">
        <v>0</v>
      </c>
      <c r="N2089">
        <v>25</v>
      </c>
      <c r="O2089" t="b">
        <v>1</v>
      </c>
      <c r="P2089" t="s">
        <v>8279</v>
      </c>
      <c r="Q2089" s="5">
        <f t="shared" si="82"/>
        <v>1.0353333333333334</v>
      </c>
      <c r="R2089">
        <f t="shared" si="83"/>
        <v>138.61279999999999</v>
      </c>
      <c r="S2089" t="s">
        <v>8330</v>
      </c>
      <c r="T2089" t="s">
        <v>8334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/>
      <c r="K2090">
        <v>1281028152</v>
      </c>
      <c r="L2090"/>
      <c r="M2090" t="b">
        <v>0</v>
      </c>
      <c r="N2090">
        <v>75</v>
      </c>
      <c r="O2090" t="b">
        <v>1</v>
      </c>
      <c r="P2090" t="s">
        <v>8279</v>
      </c>
      <c r="Q2090" s="5">
        <f t="shared" si="82"/>
        <v>1.1551066666666667</v>
      </c>
      <c r="R2090">
        <f t="shared" si="83"/>
        <v>40.133466666666671</v>
      </c>
      <c r="S2090" t="s">
        <v>8330</v>
      </c>
      <c r="T2090" t="s">
        <v>8334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/>
      <c r="K2091">
        <v>1372384194</v>
      </c>
      <c r="L2091"/>
      <c r="M2091" t="b">
        <v>0</v>
      </c>
      <c r="N2091">
        <v>62</v>
      </c>
      <c r="O2091" t="b">
        <v>1</v>
      </c>
      <c r="P2091" t="s">
        <v>8279</v>
      </c>
      <c r="Q2091" s="5">
        <f t="shared" si="82"/>
        <v>1.2040040000000001</v>
      </c>
      <c r="R2091">
        <f t="shared" si="83"/>
        <v>148.4391935483871</v>
      </c>
      <c r="S2091" t="s">
        <v>8330</v>
      </c>
      <c r="T2091" t="s">
        <v>8334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/>
      <c r="K2092">
        <v>1359104955</v>
      </c>
      <c r="L2092"/>
      <c r="M2092" t="b">
        <v>0</v>
      </c>
      <c r="N2092">
        <v>160</v>
      </c>
      <c r="O2092" t="b">
        <v>1</v>
      </c>
      <c r="P2092" t="s">
        <v>8279</v>
      </c>
      <c r="Q2092" s="5">
        <f t="shared" si="82"/>
        <v>1.1504037499999999</v>
      </c>
      <c r="R2092">
        <f t="shared" si="83"/>
        <v>135.52625</v>
      </c>
      <c r="S2092" t="s">
        <v>8330</v>
      </c>
      <c r="T2092" t="s">
        <v>8334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/>
      <c r="K2093">
        <v>1294818278</v>
      </c>
      <c r="L2093"/>
      <c r="M2093" t="b">
        <v>0</v>
      </c>
      <c r="N2093">
        <v>246</v>
      </c>
      <c r="O2093" t="b">
        <v>1</v>
      </c>
      <c r="P2093" t="s">
        <v>8279</v>
      </c>
      <c r="Q2093" s="5">
        <f t="shared" si="82"/>
        <v>1.2046777777777777</v>
      </c>
      <c r="R2093">
        <f t="shared" si="83"/>
        <v>24.703252032520325</v>
      </c>
      <c r="S2093" t="s">
        <v>8330</v>
      </c>
      <c r="T2093" t="s">
        <v>8334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/>
      <c r="K2094">
        <v>1312822732</v>
      </c>
      <c r="L2094"/>
      <c r="M2094" t="b">
        <v>0</v>
      </c>
      <c r="N2094">
        <v>55</v>
      </c>
      <c r="O2094" t="b">
        <v>1</v>
      </c>
      <c r="P2094" t="s">
        <v>8279</v>
      </c>
      <c r="Q2094" s="5">
        <f t="shared" si="82"/>
        <v>1.0128333333333333</v>
      </c>
      <c r="R2094">
        <f t="shared" si="83"/>
        <v>27.945454545454545</v>
      </c>
      <c r="S2094" t="s">
        <v>8330</v>
      </c>
      <c r="T2094" t="s">
        <v>8334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/>
      <c r="K2095">
        <v>1351024232</v>
      </c>
      <c r="L2095"/>
      <c r="M2095" t="b">
        <v>0</v>
      </c>
      <c r="N2095">
        <v>23</v>
      </c>
      <c r="O2095" t="b">
        <v>1</v>
      </c>
      <c r="P2095" t="s">
        <v>8279</v>
      </c>
      <c r="Q2095" s="5">
        <f t="shared" si="82"/>
        <v>1.0246666666666666</v>
      </c>
      <c r="R2095">
        <f t="shared" si="83"/>
        <v>183.43478260869566</v>
      </c>
      <c r="S2095" t="s">
        <v>8330</v>
      </c>
      <c r="T2095" t="s">
        <v>8334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/>
      <c r="K2096">
        <v>1327969730</v>
      </c>
      <c r="L2096"/>
      <c r="M2096" t="b">
        <v>0</v>
      </c>
      <c r="N2096">
        <v>72</v>
      </c>
      <c r="O2096" t="b">
        <v>1</v>
      </c>
      <c r="P2096" t="s">
        <v>8279</v>
      </c>
      <c r="Q2096" s="5">
        <f t="shared" si="82"/>
        <v>1.2054285714285715</v>
      </c>
      <c r="R2096">
        <f t="shared" si="83"/>
        <v>34.722222222222221</v>
      </c>
      <c r="S2096" t="s">
        <v>8330</v>
      </c>
      <c r="T2096" t="s">
        <v>8334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/>
      <c r="K2097">
        <v>1312392973</v>
      </c>
      <c r="L2097"/>
      <c r="M2097" t="b">
        <v>0</v>
      </c>
      <c r="N2097">
        <v>22</v>
      </c>
      <c r="O2097" t="b">
        <v>1</v>
      </c>
      <c r="P2097" t="s">
        <v>8279</v>
      </c>
      <c r="Q2097" s="5">
        <f t="shared" si="82"/>
        <v>1</v>
      </c>
      <c r="R2097">
        <f t="shared" si="83"/>
        <v>27.727272727272727</v>
      </c>
      <c r="S2097" t="s">
        <v>8330</v>
      </c>
      <c r="T2097" t="s">
        <v>8334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/>
      <c r="K2098">
        <v>1349892735</v>
      </c>
      <c r="L2098"/>
      <c r="M2098" t="b">
        <v>0</v>
      </c>
      <c r="N2098">
        <v>14</v>
      </c>
      <c r="O2098" t="b">
        <v>1</v>
      </c>
      <c r="P2098" t="s">
        <v>8279</v>
      </c>
      <c r="Q2098" s="5">
        <f t="shared" si="82"/>
        <v>1.0166666666666666</v>
      </c>
      <c r="R2098">
        <f t="shared" si="83"/>
        <v>214.28571428571428</v>
      </c>
      <c r="S2098" t="s">
        <v>8330</v>
      </c>
      <c r="T2098" t="s">
        <v>8334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/>
      <c r="K2099">
        <v>1317564135</v>
      </c>
      <c r="L2099"/>
      <c r="M2099" t="b">
        <v>0</v>
      </c>
      <c r="N2099">
        <v>38</v>
      </c>
      <c r="O2099" t="b">
        <v>1</v>
      </c>
      <c r="P2099" t="s">
        <v>8279</v>
      </c>
      <c r="Q2099" s="5">
        <f t="shared" si="82"/>
        <v>1</v>
      </c>
      <c r="R2099">
        <f t="shared" si="83"/>
        <v>158.42105263157896</v>
      </c>
      <c r="S2099" t="s">
        <v>8330</v>
      </c>
      <c r="T2099" t="s">
        <v>8334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/>
      <c r="K2100">
        <v>1328582635</v>
      </c>
      <c r="L2100"/>
      <c r="M2100" t="b">
        <v>0</v>
      </c>
      <c r="N2100">
        <v>32</v>
      </c>
      <c r="O2100" t="b">
        <v>1</v>
      </c>
      <c r="P2100" t="s">
        <v>8279</v>
      </c>
      <c r="Q2100" s="5">
        <f t="shared" si="82"/>
        <v>1.0033333333333334</v>
      </c>
      <c r="R2100">
        <f t="shared" si="83"/>
        <v>124.09375</v>
      </c>
      <c r="S2100" t="s">
        <v>8330</v>
      </c>
      <c r="T2100" t="s">
        <v>8334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/>
      <c r="K2101">
        <v>1434650084</v>
      </c>
      <c r="L2101"/>
      <c r="M2101" t="b">
        <v>0</v>
      </c>
      <c r="N2101">
        <v>63</v>
      </c>
      <c r="O2101" t="b">
        <v>1</v>
      </c>
      <c r="P2101" t="s">
        <v>8279</v>
      </c>
      <c r="Q2101" s="5">
        <f t="shared" si="82"/>
        <v>1.3236666666666668</v>
      </c>
      <c r="R2101">
        <f t="shared" si="83"/>
        <v>13.015873015873016</v>
      </c>
      <c r="S2101" t="s">
        <v>8330</v>
      </c>
      <c r="T2101" t="s">
        <v>8334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/>
      <c r="K2102">
        <v>1339704141</v>
      </c>
      <c r="L2102"/>
      <c r="M2102" t="b">
        <v>0</v>
      </c>
      <c r="N2102">
        <v>27</v>
      </c>
      <c r="O2102" t="b">
        <v>1</v>
      </c>
      <c r="P2102" t="s">
        <v>8279</v>
      </c>
      <c r="Q2102" s="5">
        <f t="shared" si="82"/>
        <v>1.3666666666666667</v>
      </c>
      <c r="R2102">
        <f t="shared" si="83"/>
        <v>83.888888888888886</v>
      </c>
      <c r="S2102" t="s">
        <v>8330</v>
      </c>
      <c r="T2102" t="s">
        <v>8334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/>
      <c r="K2103">
        <v>1323920114</v>
      </c>
      <c r="L2103"/>
      <c r="M2103" t="b">
        <v>0</v>
      </c>
      <c r="N2103">
        <v>44</v>
      </c>
      <c r="O2103" t="b">
        <v>1</v>
      </c>
      <c r="P2103" t="s">
        <v>8279</v>
      </c>
      <c r="Q2103" s="5">
        <f t="shared" si="82"/>
        <v>1.1325000000000001</v>
      </c>
      <c r="R2103">
        <f t="shared" si="83"/>
        <v>30.90909090909091</v>
      </c>
      <c r="S2103" t="s">
        <v>8330</v>
      </c>
      <c r="T2103" t="s">
        <v>8334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/>
      <c r="K2104">
        <v>1302036648</v>
      </c>
      <c r="L2104"/>
      <c r="M2104" t="b">
        <v>0</v>
      </c>
      <c r="N2104">
        <v>38</v>
      </c>
      <c r="O2104" t="b">
        <v>1</v>
      </c>
      <c r="P2104" t="s">
        <v>8279</v>
      </c>
      <c r="Q2104" s="5">
        <f t="shared" si="82"/>
        <v>1.36</v>
      </c>
      <c r="R2104">
        <f t="shared" si="83"/>
        <v>299.05263157894734</v>
      </c>
      <c r="S2104" t="s">
        <v>8330</v>
      </c>
      <c r="T2104" t="s">
        <v>8334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/>
      <c r="K2105">
        <v>1349892427</v>
      </c>
      <c r="L2105"/>
      <c r="M2105" t="b">
        <v>0</v>
      </c>
      <c r="N2105">
        <v>115</v>
      </c>
      <c r="O2105" t="b">
        <v>1</v>
      </c>
      <c r="P2105" t="s">
        <v>8279</v>
      </c>
      <c r="Q2105" s="5">
        <f t="shared" si="82"/>
        <v>1.4612318374694613</v>
      </c>
      <c r="R2105">
        <f t="shared" si="83"/>
        <v>9.0086956521739125</v>
      </c>
      <c r="S2105" t="s">
        <v>8330</v>
      </c>
      <c r="T2105" t="s">
        <v>8334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/>
      <c r="K2106">
        <v>1367286434</v>
      </c>
      <c r="L2106"/>
      <c r="M2106" t="b">
        <v>0</v>
      </c>
      <c r="N2106">
        <v>37</v>
      </c>
      <c r="O2106" t="b">
        <v>1</v>
      </c>
      <c r="P2106" t="s">
        <v>8279</v>
      </c>
      <c r="Q2106" s="5">
        <f t="shared" si="82"/>
        <v>1.2949999999999999</v>
      </c>
      <c r="R2106">
        <f t="shared" si="83"/>
        <v>137.29729729729729</v>
      </c>
      <c r="S2106" t="s">
        <v>8330</v>
      </c>
      <c r="T2106" t="s">
        <v>8334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/>
      <c r="K2107">
        <v>1415472953</v>
      </c>
      <c r="L2107"/>
      <c r="M2107" t="b">
        <v>0</v>
      </c>
      <c r="N2107">
        <v>99</v>
      </c>
      <c r="O2107" t="b">
        <v>1</v>
      </c>
      <c r="P2107" t="s">
        <v>8279</v>
      </c>
      <c r="Q2107" s="5">
        <f t="shared" si="82"/>
        <v>2.54</v>
      </c>
      <c r="R2107">
        <f t="shared" si="83"/>
        <v>23.787878787878789</v>
      </c>
      <c r="S2107" t="s">
        <v>8330</v>
      </c>
      <c r="T2107" t="s">
        <v>8334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/>
      <c r="K2108">
        <v>1356584974</v>
      </c>
      <c r="L2108"/>
      <c r="M2108" t="b">
        <v>0</v>
      </c>
      <c r="N2108">
        <v>44</v>
      </c>
      <c r="O2108" t="b">
        <v>1</v>
      </c>
      <c r="P2108" t="s">
        <v>8279</v>
      </c>
      <c r="Q2108" s="5">
        <f t="shared" si="82"/>
        <v>1.0704545454545455</v>
      </c>
      <c r="R2108">
        <f t="shared" si="83"/>
        <v>48.969545454545454</v>
      </c>
      <c r="S2108" t="s">
        <v>8330</v>
      </c>
      <c r="T2108" t="s">
        <v>8334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/>
      <c r="K2109">
        <v>1413997393</v>
      </c>
      <c r="L2109"/>
      <c r="M2109" t="b">
        <v>0</v>
      </c>
      <c r="N2109">
        <v>58</v>
      </c>
      <c r="O2109" t="b">
        <v>1</v>
      </c>
      <c r="P2109" t="s">
        <v>8279</v>
      </c>
      <c r="Q2109" s="5">
        <f t="shared" si="82"/>
        <v>1.0773299999999999</v>
      </c>
      <c r="R2109">
        <f t="shared" si="83"/>
        <v>296.0344827586207</v>
      </c>
      <c r="S2109" t="s">
        <v>8330</v>
      </c>
      <c r="T2109" t="s">
        <v>8334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/>
      <c r="K2110">
        <v>1344917580</v>
      </c>
      <c r="L2110"/>
      <c r="M2110" t="b">
        <v>0</v>
      </c>
      <c r="N2110">
        <v>191</v>
      </c>
      <c r="O2110" t="b">
        <v>1</v>
      </c>
      <c r="P2110" t="s">
        <v>8279</v>
      </c>
      <c r="Q2110" s="5">
        <f t="shared" si="82"/>
        <v>1.0731250000000001</v>
      </c>
      <c r="R2110">
        <f t="shared" si="83"/>
        <v>22.308900523560208</v>
      </c>
      <c r="S2110" t="s">
        <v>8330</v>
      </c>
      <c r="T2110" t="s">
        <v>8334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/>
      <c r="K2111">
        <v>1433523617</v>
      </c>
      <c r="L2111"/>
      <c r="M2111" t="b">
        <v>0</v>
      </c>
      <c r="N2111">
        <v>40</v>
      </c>
      <c r="O2111" t="b">
        <v>1</v>
      </c>
      <c r="P2111" t="s">
        <v>8279</v>
      </c>
      <c r="Q2111" s="5">
        <f t="shared" si="82"/>
        <v>1.06525</v>
      </c>
      <c r="R2111">
        <f t="shared" si="83"/>
        <v>50.174999999999997</v>
      </c>
      <c r="S2111" t="s">
        <v>8330</v>
      </c>
      <c r="T2111" t="s">
        <v>8334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/>
      <c r="K2112">
        <v>1398873969</v>
      </c>
      <c r="L2112"/>
      <c r="M2112" t="b">
        <v>0</v>
      </c>
      <c r="N2112">
        <v>38</v>
      </c>
      <c r="O2112" t="b">
        <v>1</v>
      </c>
      <c r="P2112" t="s">
        <v>8279</v>
      </c>
      <c r="Q2112" s="5">
        <f t="shared" si="82"/>
        <v>1.0035000000000001</v>
      </c>
      <c r="R2112">
        <f t="shared" si="83"/>
        <v>56.05263157894737</v>
      </c>
      <c r="S2112" t="s">
        <v>8330</v>
      </c>
      <c r="T2112" t="s">
        <v>8334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/>
      <c r="K2113">
        <v>1307594625</v>
      </c>
      <c r="L2113"/>
      <c r="M2113" t="b">
        <v>0</v>
      </c>
      <c r="N2113">
        <v>39</v>
      </c>
      <c r="O2113" t="b">
        <v>1</v>
      </c>
      <c r="P2113" t="s">
        <v>8279</v>
      </c>
      <c r="Q2113" s="5">
        <f t="shared" si="82"/>
        <v>1.0649999999999999</v>
      </c>
      <c r="R2113">
        <f t="shared" si="83"/>
        <v>7.6923076923076925</v>
      </c>
      <c r="S2113" t="s">
        <v>8330</v>
      </c>
      <c r="T2113" t="s">
        <v>8334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/>
      <c r="K2114">
        <v>1364854593</v>
      </c>
      <c r="L2114"/>
      <c r="M2114" t="b">
        <v>0</v>
      </c>
      <c r="N2114">
        <v>11</v>
      </c>
      <c r="O2114" t="b">
        <v>1</v>
      </c>
      <c r="P2114" t="s">
        <v>8279</v>
      </c>
      <c r="Q2114" s="5">
        <f t="shared" si="82"/>
        <v>1</v>
      </c>
      <c r="R2114">
        <f t="shared" si="83"/>
        <v>667.27272727272725</v>
      </c>
      <c r="S2114" t="s">
        <v>8330</v>
      </c>
      <c r="T2114" t="s">
        <v>8334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/>
      <c r="K2115">
        <v>1408481176</v>
      </c>
      <c r="L2115"/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84">E2115/D2115</f>
        <v>1.0485714285714285</v>
      </c>
      <c r="R2115">
        <f t="shared" ref="R2115:R2178" si="85">E2116/N2115</f>
        <v>48.925233644859816</v>
      </c>
      <c r="S2115" t="s">
        <v>8330</v>
      </c>
      <c r="T2115" t="s">
        <v>8334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/>
      <c r="K2116">
        <v>1286480070</v>
      </c>
      <c r="L2116"/>
      <c r="M2116" t="b">
        <v>0</v>
      </c>
      <c r="N2116">
        <v>147</v>
      </c>
      <c r="O2116" t="b">
        <v>1</v>
      </c>
      <c r="P2116" t="s">
        <v>8279</v>
      </c>
      <c r="Q2116" s="5">
        <f t="shared" si="84"/>
        <v>1.0469999999999999</v>
      </c>
      <c r="R2116">
        <f t="shared" si="85"/>
        <v>23.027210884353742</v>
      </c>
      <c r="S2116" t="s">
        <v>8330</v>
      </c>
      <c r="T2116" t="s">
        <v>8334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/>
      <c r="K2117">
        <v>1295575001</v>
      </c>
      <c r="L2117"/>
      <c r="M2117" t="b">
        <v>0</v>
      </c>
      <c r="N2117">
        <v>36</v>
      </c>
      <c r="O2117" t="b">
        <v>1</v>
      </c>
      <c r="P2117" t="s">
        <v>8279</v>
      </c>
      <c r="Q2117" s="5">
        <f t="shared" si="84"/>
        <v>2.2566666666666668</v>
      </c>
      <c r="R2117">
        <f t="shared" si="85"/>
        <v>1345.3888888888889</v>
      </c>
      <c r="S2117" t="s">
        <v>8330</v>
      </c>
      <c r="T2117" t="s">
        <v>8334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/>
      <c r="K2118">
        <v>1345056003</v>
      </c>
      <c r="L2118"/>
      <c r="M2118" t="b">
        <v>0</v>
      </c>
      <c r="N2118">
        <v>92</v>
      </c>
      <c r="O2118" t="b">
        <v>1</v>
      </c>
      <c r="P2118" t="s">
        <v>8279</v>
      </c>
      <c r="Q2118" s="5">
        <f t="shared" si="84"/>
        <v>1.0090416666666666</v>
      </c>
      <c r="R2118">
        <f t="shared" si="85"/>
        <v>19.271739130434781</v>
      </c>
      <c r="S2118" t="s">
        <v>8330</v>
      </c>
      <c r="T2118" t="s">
        <v>8334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/>
      <c r="K2119">
        <v>1444699549</v>
      </c>
      <c r="L2119"/>
      <c r="M2119" t="b">
        <v>0</v>
      </c>
      <c r="N2119">
        <v>35</v>
      </c>
      <c r="O2119" t="b">
        <v>1</v>
      </c>
      <c r="P2119" t="s">
        <v>8279</v>
      </c>
      <c r="Q2119" s="5">
        <f t="shared" si="84"/>
        <v>1.4775</v>
      </c>
      <c r="R2119">
        <f t="shared" si="85"/>
        <v>38.46028571428571</v>
      </c>
      <c r="S2119" t="s">
        <v>8330</v>
      </c>
      <c r="T2119" t="s">
        <v>8334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/>
      <c r="K2120">
        <v>1308946136</v>
      </c>
      <c r="L2120"/>
      <c r="M2120" t="b">
        <v>0</v>
      </c>
      <c r="N2120">
        <v>17</v>
      </c>
      <c r="O2120" t="b">
        <v>1</v>
      </c>
      <c r="P2120" t="s">
        <v>8279</v>
      </c>
      <c r="Q2120" s="5">
        <f t="shared" si="84"/>
        <v>1.3461099999999999</v>
      </c>
      <c r="R2120">
        <f t="shared" si="85"/>
        <v>118.52941176470588</v>
      </c>
      <c r="S2120" t="s">
        <v>8330</v>
      </c>
      <c r="T2120" t="s">
        <v>8334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/>
      <c r="K2121">
        <v>1342494445</v>
      </c>
      <c r="L2121"/>
      <c r="M2121" t="b">
        <v>0</v>
      </c>
      <c r="N2121">
        <v>22</v>
      </c>
      <c r="O2121" t="b">
        <v>1</v>
      </c>
      <c r="P2121" t="s">
        <v>8279</v>
      </c>
      <c r="Q2121" s="5">
        <f t="shared" si="84"/>
        <v>1.0075000000000001</v>
      </c>
      <c r="R2121">
        <f t="shared" si="85"/>
        <v>366.83772727272731</v>
      </c>
      <c r="S2121" t="s">
        <v>8330</v>
      </c>
      <c r="T2121" t="s">
        <v>8334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/>
      <c r="K2122">
        <v>1384384136</v>
      </c>
      <c r="L2122"/>
      <c r="M2122" t="b">
        <v>0</v>
      </c>
      <c r="N2122">
        <v>69</v>
      </c>
      <c r="O2122" t="b">
        <v>1</v>
      </c>
      <c r="P2122" t="s">
        <v>8279</v>
      </c>
      <c r="Q2122" s="5">
        <f t="shared" si="84"/>
        <v>1.00880375</v>
      </c>
      <c r="R2122">
        <f t="shared" si="85"/>
        <v>4.1159420289855069</v>
      </c>
      <c r="S2122" t="s">
        <v>8330</v>
      </c>
      <c r="T2122" t="s">
        <v>8334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/>
      <c r="K2123">
        <v>1481564948</v>
      </c>
      <c r="L2123"/>
      <c r="M2123" t="b">
        <v>0</v>
      </c>
      <c r="N2123">
        <v>10</v>
      </c>
      <c r="O2123" t="b">
        <v>0</v>
      </c>
      <c r="P2123" t="s">
        <v>8282</v>
      </c>
      <c r="Q2123" s="5">
        <f t="shared" si="84"/>
        <v>5.6800000000000002E-3</v>
      </c>
      <c r="R2123">
        <f t="shared" si="85"/>
        <v>31</v>
      </c>
      <c r="S2123" t="s">
        <v>8338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/>
      <c r="K2124">
        <v>1481181169</v>
      </c>
      <c r="L2124"/>
      <c r="M2124" t="b">
        <v>0</v>
      </c>
      <c r="N2124">
        <v>3</v>
      </c>
      <c r="O2124" t="b">
        <v>0</v>
      </c>
      <c r="P2124" t="s">
        <v>8282</v>
      </c>
      <c r="Q2124" s="5">
        <f t="shared" si="84"/>
        <v>3.875E-3</v>
      </c>
      <c r="R2124">
        <f t="shared" si="85"/>
        <v>16.666666666666668</v>
      </c>
      <c r="S2124" t="s">
        <v>8338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/>
      <c r="K2125">
        <v>1263982307</v>
      </c>
      <c r="L2125"/>
      <c r="M2125" t="b">
        <v>0</v>
      </c>
      <c r="N2125">
        <v>5</v>
      </c>
      <c r="O2125" t="b">
        <v>0</v>
      </c>
      <c r="P2125" t="s">
        <v>8282</v>
      </c>
      <c r="Q2125" s="5">
        <f t="shared" si="84"/>
        <v>0.1</v>
      </c>
      <c r="R2125">
        <f t="shared" si="85"/>
        <v>23</v>
      </c>
      <c r="S2125" t="s">
        <v>8338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/>
      <c r="K2126">
        <v>1286930435</v>
      </c>
      <c r="L2126"/>
      <c r="M2126" t="b">
        <v>0</v>
      </c>
      <c r="N2126">
        <v>5</v>
      </c>
      <c r="O2126" t="b">
        <v>0</v>
      </c>
      <c r="P2126" t="s">
        <v>8282</v>
      </c>
      <c r="Q2126" s="5">
        <f t="shared" si="84"/>
        <v>0.10454545454545454</v>
      </c>
      <c r="R2126">
        <f t="shared" si="85"/>
        <v>170.4</v>
      </c>
      <c r="S2126" t="s">
        <v>8338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/>
      <c r="K2127">
        <v>1436142833</v>
      </c>
      <c r="L2127"/>
      <c r="M2127" t="b">
        <v>0</v>
      </c>
      <c r="N2127">
        <v>27</v>
      </c>
      <c r="O2127" t="b">
        <v>0</v>
      </c>
      <c r="P2127" t="s">
        <v>8282</v>
      </c>
      <c r="Q2127" s="5">
        <f t="shared" si="84"/>
        <v>1.4200000000000001E-2</v>
      </c>
      <c r="R2127">
        <f t="shared" si="85"/>
        <v>0.37037037037037035</v>
      </c>
      <c r="S2127" t="s">
        <v>8338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/>
      <c r="K2128">
        <v>1415488887</v>
      </c>
      <c r="L2128"/>
      <c r="M2128" t="b">
        <v>0</v>
      </c>
      <c r="N2128">
        <v>2</v>
      </c>
      <c r="O2128" t="b">
        <v>0</v>
      </c>
      <c r="P2128" t="s">
        <v>8282</v>
      </c>
      <c r="Q2128" s="5">
        <f t="shared" si="84"/>
        <v>5.0000000000000001E-4</v>
      </c>
      <c r="R2128">
        <f t="shared" si="85"/>
        <v>4038</v>
      </c>
      <c r="S2128" t="s">
        <v>8338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/>
      <c r="K2129">
        <v>1423570063</v>
      </c>
      <c r="L2129"/>
      <c r="M2129" t="b">
        <v>0</v>
      </c>
      <c r="N2129">
        <v>236</v>
      </c>
      <c r="O2129" t="b">
        <v>0</v>
      </c>
      <c r="P2129" t="s">
        <v>8282</v>
      </c>
      <c r="Q2129" s="5">
        <f t="shared" si="84"/>
        <v>0.28842857142857142</v>
      </c>
      <c r="R2129">
        <f t="shared" si="85"/>
        <v>0.1059322033898305</v>
      </c>
      <c r="S2129" t="s">
        <v>8338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/>
      <c r="K2130">
        <v>1406140369</v>
      </c>
      <c r="L2130"/>
      <c r="M2130" t="b">
        <v>0</v>
      </c>
      <c r="N2130">
        <v>1</v>
      </c>
      <c r="O2130" t="b">
        <v>0</v>
      </c>
      <c r="P2130" t="s">
        <v>8282</v>
      </c>
      <c r="Q2130" s="5">
        <f t="shared" si="84"/>
        <v>1.6666666666666668E-3</v>
      </c>
      <c r="R2130">
        <f t="shared" si="85"/>
        <v>236</v>
      </c>
      <c r="S2130" t="s">
        <v>8338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/>
      <c r="K2131">
        <v>1454978100</v>
      </c>
      <c r="L2131"/>
      <c r="M2131" t="b">
        <v>0</v>
      </c>
      <c r="N2131">
        <v>12</v>
      </c>
      <c r="O2131" t="b">
        <v>0</v>
      </c>
      <c r="P2131" t="s">
        <v>8282</v>
      </c>
      <c r="Q2131" s="5">
        <f t="shared" si="84"/>
        <v>0.11799999999999999</v>
      </c>
      <c r="R2131">
        <f t="shared" si="85"/>
        <v>7.083333333333333</v>
      </c>
      <c r="S2131" t="s">
        <v>8338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/>
      <c r="K2132">
        <v>1405130663</v>
      </c>
      <c r="L2132"/>
      <c r="M2132" t="b">
        <v>0</v>
      </c>
      <c r="N2132">
        <v>4</v>
      </c>
      <c r="O2132" t="b">
        <v>0</v>
      </c>
      <c r="P2132" t="s">
        <v>8282</v>
      </c>
      <c r="Q2132" s="5">
        <f t="shared" si="84"/>
        <v>2.0238095238095236E-3</v>
      </c>
      <c r="R2132">
        <f t="shared" si="85"/>
        <v>6.25</v>
      </c>
      <c r="S2132" t="s">
        <v>8338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/>
      <c r="K2133">
        <v>1434085091</v>
      </c>
      <c r="L2133"/>
      <c r="M2133" t="b">
        <v>0</v>
      </c>
      <c r="N2133">
        <v>3</v>
      </c>
      <c r="O2133" t="b">
        <v>0</v>
      </c>
      <c r="P2133" t="s">
        <v>8282</v>
      </c>
      <c r="Q2133" s="5">
        <f t="shared" si="84"/>
        <v>0.05</v>
      </c>
      <c r="R2133">
        <f t="shared" si="85"/>
        <v>704.32999999999993</v>
      </c>
      <c r="S2133" t="s">
        <v>8338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/>
      <c r="K2134">
        <v>1388835692</v>
      </c>
      <c r="L2134"/>
      <c r="M2134" t="b">
        <v>0</v>
      </c>
      <c r="N2134">
        <v>99</v>
      </c>
      <c r="O2134" t="b">
        <v>0</v>
      </c>
      <c r="P2134" t="s">
        <v>8282</v>
      </c>
      <c r="Q2134" s="5">
        <f t="shared" si="84"/>
        <v>2.1129899999999997E-2</v>
      </c>
      <c r="R2134">
        <f t="shared" si="85"/>
        <v>0.16161616161616163</v>
      </c>
      <c r="S2134" t="s">
        <v>8338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/>
      <c r="K2135">
        <v>1300328399</v>
      </c>
      <c r="L2135"/>
      <c r="M2135" t="b">
        <v>0</v>
      </c>
      <c r="N2135">
        <v>3</v>
      </c>
      <c r="O2135" t="b">
        <v>0</v>
      </c>
      <c r="P2135" t="s">
        <v>8282</v>
      </c>
      <c r="Q2135" s="5">
        <f t="shared" si="84"/>
        <v>1.6E-2</v>
      </c>
      <c r="R2135">
        <f t="shared" si="85"/>
        <v>34.666666666666664</v>
      </c>
      <c r="S2135" t="s">
        <v>8338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/>
      <c r="K2136">
        <v>1364505391</v>
      </c>
      <c r="L2136"/>
      <c r="M2136" t="b">
        <v>0</v>
      </c>
      <c r="N2136">
        <v>3</v>
      </c>
      <c r="O2136" t="b">
        <v>0</v>
      </c>
      <c r="P2136" t="s">
        <v>8282</v>
      </c>
      <c r="Q2136" s="5">
        <f t="shared" si="84"/>
        <v>1.7333333333333333E-2</v>
      </c>
      <c r="R2136">
        <f t="shared" si="85"/>
        <v>159.33333333333334</v>
      </c>
      <c r="S2136" t="s">
        <v>8338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/>
      <c r="K2137">
        <v>1346800033</v>
      </c>
      <c r="L2137"/>
      <c r="M2137" t="b">
        <v>0</v>
      </c>
      <c r="N2137">
        <v>22</v>
      </c>
      <c r="O2137" t="b">
        <v>0</v>
      </c>
      <c r="P2137" t="s">
        <v>8282</v>
      </c>
      <c r="Q2137" s="5">
        <f t="shared" si="84"/>
        <v>9.5600000000000004E-2</v>
      </c>
      <c r="R2137">
        <f t="shared" si="85"/>
        <v>2.1677272727272725</v>
      </c>
      <c r="S2137" t="s">
        <v>8338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/>
      <c r="K2138">
        <v>1379592786</v>
      </c>
      <c r="L2138"/>
      <c r="M2138" t="b">
        <v>0</v>
      </c>
      <c r="N2138">
        <v>4</v>
      </c>
      <c r="O2138" t="b">
        <v>0</v>
      </c>
      <c r="P2138" t="s">
        <v>8282</v>
      </c>
      <c r="Q2138" s="5">
        <f t="shared" si="84"/>
        <v>5.9612499999999998E-4</v>
      </c>
      <c r="R2138">
        <f t="shared" si="85"/>
        <v>3550.75</v>
      </c>
      <c r="S2138" t="s">
        <v>8338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/>
      <c r="K2139">
        <v>1415212229</v>
      </c>
      <c r="L2139"/>
      <c r="M2139" t="b">
        <v>0</v>
      </c>
      <c r="N2139">
        <v>534</v>
      </c>
      <c r="O2139" t="b">
        <v>0</v>
      </c>
      <c r="P2139" t="s">
        <v>8282</v>
      </c>
      <c r="Q2139" s="5">
        <f t="shared" si="84"/>
        <v>0.28405999999999998</v>
      </c>
      <c r="R2139">
        <f t="shared" si="85"/>
        <v>0.23970037453183521</v>
      </c>
      <c r="S2139" t="s">
        <v>8338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/>
      <c r="K2140">
        <v>1381364339</v>
      </c>
      <c r="L2140"/>
      <c r="M2140" t="b">
        <v>0</v>
      </c>
      <c r="N2140">
        <v>12</v>
      </c>
      <c r="O2140" t="b">
        <v>0</v>
      </c>
      <c r="P2140" t="s">
        <v>8282</v>
      </c>
      <c r="Q2140" s="5">
        <f t="shared" si="84"/>
        <v>0.128</v>
      </c>
      <c r="R2140">
        <f t="shared" si="85"/>
        <v>135.5</v>
      </c>
      <c r="S2140" t="s">
        <v>8338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/>
      <c r="K2141">
        <v>1475604008</v>
      </c>
      <c r="L2141"/>
      <c r="M2141" t="b">
        <v>0</v>
      </c>
      <c r="N2141">
        <v>56</v>
      </c>
      <c r="O2141" t="b">
        <v>0</v>
      </c>
      <c r="P2141" t="s">
        <v>8282</v>
      </c>
      <c r="Q2141" s="5">
        <f t="shared" si="84"/>
        <v>5.4199999999999998E-2</v>
      </c>
      <c r="R2141">
        <f t="shared" si="85"/>
        <v>10</v>
      </c>
      <c r="S2141" t="s">
        <v>8338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/>
      <c r="K2142">
        <v>1355342424</v>
      </c>
      <c r="L2142"/>
      <c r="M2142" t="b">
        <v>0</v>
      </c>
      <c r="N2142">
        <v>11</v>
      </c>
      <c r="O2142" t="b">
        <v>0</v>
      </c>
      <c r="P2142" t="s">
        <v>8282</v>
      </c>
      <c r="Q2142" s="5">
        <f t="shared" si="84"/>
        <v>1.1199999999999999E-3</v>
      </c>
      <c r="R2142">
        <f t="shared" si="85"/>
        <v>0</v>
      </c>
      <c r="S2142" t="s">
        <v>8338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/>
      <c r="K2143">
        <v>1413351559</v>
      </c>
      <c r="L2143"/>
      <c r="M2143" t="b">
        <v>0</v>
      </c>
      <c r="N2143">
        <v>0</v>
      </c>
      <c r="O2143" t="b">
        <v>0</v>
      </c>
      <c r="P2143" t="s">
        <v>8282</v>
      </c>
      <c r="Q2143" s="5">
        <f t="shared" si="84"/>
        <v>0</v>
      </c>
      <c r="R2143" t="e">
        <f t="shared" si="85"/>
        <v>#DIV/0!</v>
      </c>
      <c r="S2143" t="s">
        <v>8338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/>
      <c r="K2144">
        <v>1449075010</v>
      </c>
      <c r="L2144"/>
      <c r="M2144" t="b">
        <v>0</v>
      </c>
      <c r="N2144">
        <v>12</v>
      </c>
      <c r="O2144" t="b">
        <v>0</v>
      </c>
      <c r="P2144" t="s">
        <v>8282</v>
      </c>
      <c r="Q2144" s="5">
        <f t="shared" si="84"/>
        <v>5.7238095238095241E-2</v>
      </c>
      <c r="R2144">
        <f t="shared" si="85"/>
        <v>18.75</v>
      </c>
      <c r="S2144" t="s">
        <v>8338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/>
      <c r="K2145">
        <v>1275599812</v>
      </c>
      <c r="L2145"/>
      <c r="M2145" t="b">
        <v>0</v>
      </c>
      <c r="N2145">
        <v>5</v>
      </c>
      <c r="O2145" t="b">
        <v>0</v>
      </c>
      <c r="P2145" t="s">
        <v>8282</v>
      </c>
      <c r="Q2145" s="5">
        <f t="shared" si="84"/>
        <v>0.1125</v>
      </c>
      <c r="R2145">
        <f t="shared" si="85"/>
        <v>121.4</v>
      </c>
      <c r="S2145" t="s">
        <v>8338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/>
      <c r="K2146">
        <v>1376399240</v>
      </c>
      <c r="L2146"/>
      <c r="M2146" t="b">
        <v>0</v>
      </c>
      <c r="N2146">
        <v>24</v>
      </c>
      <c r="O2146" t="b">
        <v>0</v>
      </c>
      <c r="P2146" t="s">
        <v>8282</v>
      </c>
      <c r="Q2146" s="5">
        <f t="shared" si="84"/>
        <v>1.7098591549295775E-2</v>
      </c>
      <c r="R2146">
        <f t="shared" si="85"/>
        <v>190.20833333333334</v>
      </c>
      <c r="S2146" t="s">
        <v>8338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/>
      <c r="K2147">
        <v>1382938914</v>
      </c>
      <c r="L2147"/>
      <c r="M2147" t="b">
        <v>0</v>
      </c>
      <c r="N2147">
        <v>89</v>
      </c>
      <c r="O2147" t="b">
        <v>0</v>
      </c>
      <c r="P2147" t="s">
        <v>8282</v>
      </c>
      <c r="Q2147" s="5">
        <f t="shared" si="84"/>
        <v>0.30433333333333334</v>
      </c>
      <c r="R2147">
        <f t="shared" si="85"/>
        <v>1.1235955056179775E-2</v>
      </c>
      <c r="S2147" t="s">
        <v>8338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/>
      <c r="K2148">
        <v>1453997910</v>
      </c>
      <c r="L2148"/>
      <c r="M2148" t="b">
        <v>0</v>
      </c>
      <c r="N2148">
        <v>1</v>
      </c>
      <c r="O2148" t="b">
        <v>0</v>
      </c>
      <c r="P2148" t="s">
        <v>8282</v>
      </c>
      <c r="Q2148" s="5">
        <f t="shared" si="84"/>
        <v>2.0000000000000001E-4</v>
      </c>
      <c r="R2148">
        <f t="shared" si="85"/>
        <v>2716</v>
      </c>
      <c r="S2148" t="s">
        <v>8338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/>
      <c r="K2149">
        <v>1413356748</v>
      </c>
      <c r="L2149"/>
      <c r="M2149" t="b">
        <v>0</v>
      </c>
      <c r="N2149">
        <v>55</v>
      </c>
      <c r="O2149" t="b">
        <v>0</v>
      </c>
      <c r="P2149" t="s">
        <v>8282</v>
      </c>
      <c r="Q2149" s="5">
        <f t="shared" si="84"/>
        <v>6.9641025641025639E-3</v>
      </c>
      <c r="R2149">
        <f t="shared" si="85"/>
        <v>3.6363636363636362E-2</v>
      </c>
      <c r="S2149" t="s">
        <v>8338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/>
      <c r="K2150">
        <v>1425404182</v>
      </c>
      <c r="L2150"/>
      <c r="M2150" t="b">
        <v>0</v>
      </c>
      <c r="N2150">
        <v>2</v>
      </c>
      <c r="O2150" t="b">
        <v>0</v>
      </c>
      <c r="P2150" t="s">
        <v>8282</v>
      </c>
      <c r="Q2150" s="5">
        <f t="shared" si="84"/>
        <v>0.02</v>
      </c>
      <c r="R2150">
        <f t="shared" si="85"/>
        <v>0</v>
      </c>
      <c r="S2150" t="s">
        <v>8338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/>
      <c r="K2151">
        <v>1277512556</v>
      </c>
      <c r="L2151"/>
      <c r="M2151" t="b">
        <v>0</v>
      </c>
      <c r="N2151">
        <v>0</v>
      </c>
      <c r="O2151" t="b">
        <v>0</v>
      </c>
      <c r="P2151" t="s">
        <v>8282</v>
      </c>
      <c r="Q2151" s="5">
        <f t="shared" si="84"/>
        <v>0</v>
      </c>
      <c r="R2151" t="e">
        <f t="shared" si="85"/>
        <v>#DIV/0!</v>
      </c>
      <c r="S2151" t="s">
        <v>8338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/>
      <c r="K2152">
        <v>1465800599</v>
      </c>
      <c r="L2152"/>
      <c r="M2152" t="b">
        <v>0</v>
      </c>
      <c r="N2152">
        <v>4</v>
      </c>
      <c r="O2152" t="b">
        <v>0</v>
      </c>
      <c r="P2152" t="s">
        <v>8282</v>
      </c>
      <c r="Q2152" s="5">
        <f t="shared" si="84"/>
        <v>8.0999999999999996E-3</v>
      </c>
      <c r="R2152">
        <f t="shared" si="85"/>
        <v>29.5</v>
      </c>
      <c r="S2152" t="s">
        <v>8338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/>
      <c r="K2153">
        <v>1464639614</v>
      </c>
      <c r="L2153"/>
      <c r="M2153" t="b">
        <v>0</v>
      </c>
      <c r="N2153">
        <v>6</v>
      </c>
      <c r="O2153" t="b">
        <v>0</v>
      </c>
      <c r="P2153" t="s">
        <v>8282</v>
      </c>
      <c r="Q2153" s="5">
        <f t="shared" si="84"/>
        <v>2.6222222222222224E-3</v>
      </c>
      <c r="R2153">
        <f t="shared" si="85"/>
        <v>8.3333333333333339</v>
      </c>
      <c r="S2153" t="s">
        <v>8338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/>
      <c r="K2154">
        <v>1392321509</v>
      </c>
      <c r="L2154"/>
      <c r="M2154" t="b">
        <v>0</v>
      </c>
      <c r="N2154">
        <v>4</v>
      </c>
      <c r="O2154" t="b">
        <v>0</v>
      </c>
      <c r="P2154" t="s">
        <v>8282</v>
      </c>
      <c r="Q2154" s="5">
        <f t="shared" si="84"/>
        <v>1.6666666666666668E-3</v>
      </c>
      <c r="R2154">
        <f t="shared" si="85"/>
        <v>8.5</v>
      </c>
      <c r="S2154" t="s">
        <v>8338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/>
      <c r="K2155">
        <v>1417470718</v>
      </c>
      <c r="L2155"/>
      <c r="M2155" t="b">
        <v>0</v>
      </c>
      <c r="N2155">
        <v>4</v>
      </c>
      <c r="O2155" t="b">
        <v>0</v>
      </c>
      <c r="P2155" t="s">
        <v>8282</v>
      </c>
      <c r="Q2155" s="5">
        <f t="shared" si="84"/>
        <v>9.1244548809124457E-5</v>
      </c>
      <c r="R2155">
        <f t="shared" si="85"/>
        <v>0.5</v>
      </c>
      <c r="S2155" t="s">
        <v>8338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/>
      <c r="K2156">
        <v>1389193827</v>
      </c>
      <c r="L2156"/>
      <c r="M2156" t="b">
        <v>0</v>
      </c>
      <c r="N2156">
        <v>2</v>
      </c>
      <c r="O2156" t="b">
        <v>0</v>
      </c>
      <c r="P2156" t="s">
        <v>8282</v>
      </c>
      <c r="Q2156" s="5">
        <f t="shared" si="84"/>
        <v>8.0000000000000002E-3</v>
      </c>
      <c r="R2156">
        <f t="shared" si="85"/>
        <v>57.5</v>
      </c>
      <c r="S2156" t="s">
        <v>8338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/>
      <c r="K2157">
        <v>1456854985</v>
      </c>
      <c r="L2157"/>
      <c r="M2157" t="b">
        <v>0</v>
      </c>
      <c r="N2157">
        <v>5</v>
      </c>
      <c r="O2157" t="b">
        <v>0</v>
      </c>
      <c r="P2157" t="s">
        <v>8282</v>
      </c>
      <c r="Q2157" s="5">
        <f t="shared" si="84"/>
        <v>2.3E-2</v>
      </c>
      <c r="R2157">
        <f t="shared" si="85"/>
        <v>298.60000000000002</v>
      </c>
      <c r="S2157" t="s">
        <v>8338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/>
      <c r="K2158">
        <v>1375475406</v>
      </c>
      <c r="L2158"/>
      <c r="M2158" t="b">
        <v>0</v>
      </c>
      <c r="N2158">
        <v>83</v>
      </c>
      <c r="O2158" t="b">
        <v>0</v>
      </c>
      <c r="P2158" t="s">
        <v>8282</v>
      </c>
      <c r="Q2158" s="5">
        <f t="shared" si="84"/>
        <v>2.6660714285714284E-2</v>
      </c>
      <c r="R2158">
        <f t="shared" si="85"/>
        <v>254.74698795180723</v>
      </c>
      <c r="S2158" t="s">
        <v>8338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/>
      <c r="K2159">
        <v>1479684783</v>
      </c>
      <c r="L2159"/>
      <c r="M2159" t="b">
        <v>0</v>
      </c>
      <c r="N2159">
        <v>57</v>
      </c>
      <c r="O2159" t="b">
        <v>0</v>
      </c>
      <c r="P2159" t="s">
        <v>8282</v>
      </c>
      <c r="Q2159" s="5">
        <f t="shared" si="84"/>
        <v>0.28192</v>
      </c>
      <c r="R2159">
        <f t="shared" si="85"/>
        <v>346.84403508771931</v>
      </c>
      <c r="S2159" t="s">
        <v>8338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/>
      <c r="K2160">
        <v>1356121774</v>
      </c>
      <c r="L2160"/>
      <c r="M2160" t="b">
        <v>0</v>
      </c>
      <c r="N2160">
        <v>311</v>
      </c>
      <c r="O2160" t="b">
        <v>0</v>
      </c>
      <c r="P2160" t="s">
        <v>8282</v>
      </c>
      <c r="Q2160" s="5">
        <f t="shared" si="84"/>
        <v>6.5900366666666668E-2</v>
      </c>
      <c r="R2160">
        <f t="shared" si="85"/>
        <v>8.3601286173633438E-2</v>
      </c>
      <c r="S2160" t="s">
        <v>8338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/>
      <c r="K2161">
        <v>1308245574</v>
      </c>
      <c r="L2161"/>
      <c r="M2161" t="b">
        <v>0</v>
      </c>
      <c r="N2161">
        <v>2</v>
      </c>
      <c r="O2161" t="b">
        <v>0</v>
      </c>
      <c r="P2161" t="s">
        <v>8282</v>
      </c>
      <c r="Q2161" s="5">
        <f t="shared" si="84"/>
        <v>7.2222222222222219E-3</v>
      </c>
      <c r="R2161">
        <f t="shared" si="85"/>
        <v>42.5</v>
      </c>
      <c r="S2161" t="s">
        <v>8338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/>
      <c r="K2162">
        <v>1334855105</v>
      </c>
      <c r="L2162"/>
      <c r="M2162" t="b">
        <v>0</v>
      </c>
      <c r="N2162">
        <v>16</v>
      </c>
      <c r="O2162" t="b">
        <v>0</v>
      </c>
      <c r="P2162" t="s">
        <v>8282</v>
      </c>
      <c r="Q2162" s="5">
        <f t="shared" si="84"/>
        <v>8.5000000000000006E-3</v>
      </c>
      <c r="R2162">
        <f t="shared" si="85"/>
        <v>28.9375</v>
      </c>
      <c r="S2162" t="s">
        <v>8338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/>
      <c r="K2163">
        <v>1440448059</v>
      </c>
      <c r="L2163"/>
      <c r="M2163" t="b">
        <v>0</v>
      </c>
      <c r="N2163">
        <v>13</v>
      </c>
      <c r="O2163" t="b">
        <v>1</v>
      </c>
      <c r="P2163" t="s">
        <v>8276</v>
      </c>
      <c r="Q2163" s="5">
        <f t="shared" si="84"/>
        <v>1.1575</v>
      </c>
      <c r="R2163">
        <f t="shared" si="85"/>
        <v>388.61538461538464</v>
      </c>
      <c r="S2163" t="s">
        <v>8330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/>
      <c r="K2164">
        <v>1403547791</v>
      </c>
      <c r="L2164"/>
      <c r="M2164" t="b">
        <v>0</v>
      </c>
      <c r="N2164">
        <v>58</v>
      </c>
      <c r="O2164" t="b">
        <v>1</v>
      </c>
      <c r="P2164" t="s">
        <v>8276</v>
      </c>
      <c r="Q2164" s="5">
        <f t="shared" si="84"/>
        <v>1.1226666666666667</v>
      </c>
      <c r="R2164">
        <f t="shared" si="85"/>
        <v>56.982758620689658</v>
      </c>
      <c r="S2164" t="s">
        <v>8330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/>
      <c r="K2165">
        <v>1429306520</v>
      </c>
      <c r="L2165"/>
      <c r="M2165" t="b">
        <v>0</v>
      </c>
      <c r="N2165">
        <v>44</v>
      </c>
      <c r="O2165" t="b">
        <v>1</v>
      </c>
      <c r="P2165" t="s">
        <v>8276</v>
      </c>
      <c r="Q2165" s="5">
        <f t="shared" si="84"/>
        <v>1.3220000000000001</v>
      </c>
      <c r="R2165">
        <f t="shared" si="85"/>
        <v>128.29545454545453</v>
      </c>
      <c r="S2165" t="s">
        <v>8330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/>
      <c r="K2166">
        <v>1464196414</v>
      </c>
      <c r="L2166"/>
      <c r="M2166" t="b">
        <v>0</v>
      </c>
      <c r="N2166">
        <v>83</v>
      </c>
      <c r="O2166" t="b">
        <v>1</v>
      </c>
      <c r="P2166" t="s">
        <v>8276</v>
      </c>
      <c r="Q2166" s="5">
        <f t="shared" si="84"/>
        <v>1.0263636363636364</v>
      </c>
      <c r="R2166">
        <f t="shared" si="85"/>
        <v>41.75903614457831</v>
      </c>
      <c r="S2166" t="s">
        <v>8330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/>
      <c r="K2167">
        <v>1457539235</v>
      </c>
      <c r="L2167"/>
      <c r="M2167" t="b">
        <v>0</v>
      </c>
      <c r="N2167">
        <v>117</v>
      </c>
      <c r="O2167" t="b">
        <v>1</v>
      </c>
      <c r="P2167" t="s">
        <v>8276</v>
      </c>
      <c r="Q2167" s="5">
        <f t="shared" si="84"/>
        <v>1.3864000000000001</v>
      </c>
      <c r="R2167">
        <f t="shared" si="85"/>
        <v>25.05982905982906</v>
      </c>
      <c r="S2167" t="s">
        <v>8330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/>
      <c r="K2168">
        <v>1413922018</v>
      </c>
      <c r="L2168"/>
      <c r="M2168" t="b">
        <v>0</v>
      </c>
      <c r="N2168">
        <v>32</v>
      </c>
      <c r="O2168" t="b">
        <v>1</v>
      </c>
      <c r="P2168" t="s">
        <v>8276</v>
      </c>
      <c r="Q2168" s="5">
        <f t="shared" si="84"/>
        <v>1.466</v>
      </c>
      <c r="R2168">
        <f t="shared" si="85"/>
        <v>5.625</v>
      </c>
      <c r="S2168" t="s">
        <v>8330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/>
      <c r="K2169">
        <v>1346463337</v>
      </c>
      <c r="L2169"/>
      <c r="M2169" t="b">
        <v>0</v>
      </c>
      <c r="N2169">
        <v>8</v>
      </c>
      <c r="O2169" t="b">
        <v>1</v>
      </c>
      <c r="P2169" t="s">
        <v>8276</v>
      </c>
      <c r="Q2169" s="5">
        <f t="shared" si="84"/>
        <v>1.2</v>
      </c>
      <c r="R2169">
        <f t="shared" si="85"/>
        <v>2735.5862499999998</v>
      </c>
      <c r="S2169" t="s">
        <v>8330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/>
      <c r="K2170">
        <v>1484058261</v>
      </c>
      <c r="L2170"/>
      <c r="M2170" t="b">
        <v>0</v>
      </c>
      <c r="N2170">
        <v>340</v>
      </c>
      <c r="O2170" t="b">
        <v>1</v>
      </c>
      <c r="P2170" t="s">
        <v>8276</v>
      </c>
      <c r="Q2170" s="5">
        <f t="shared" si="84"/>
        <v>1.215816111111111</v>
      </c>
      <c r="R2170">
        <f t="shared" si="85"/>
        <v>0.45</v>
      </c>
      <c r="S2170" t="s">
        <v>8330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/>
      <c r="K2171">
        <v>1488214151</v>
      </c>
      <c r="L2171"/>
      <c r="M2171" t="b">
        <v>0</v>
      </c>
      <c r="N2171">
        <v>7</v>
      </c>
      <c r="O2171" t="b">
        <v>1</v>
      </c>
      <c r="P2171" t="s">
        <v>8276</v>
      </c>
      <c r="Q2171" s="5">
        <f t="shared" si="84"/>
        <v>1</v>
      </c>
      <c r="R2171">
        <f t="shared" si="85"/>
        <v>90.428571428571431</v>
      </c>
      <c r="S2171" t="s">
        <v>8330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/>
      <c r="K2172">
        <v>1436810422</v>
      </c>
      <c r="L2172"/>
      <c r="M2172" t="b">
        <v>0</v>
      </c>
      <c r="N2172">
        <v>19</v>
      </c>
      <c r="O2172" t="b">
        <v>1</v>
      </c>
      <c r="P2172" t="s">
        <v>8276</v>
      </c>
      <c r="Q2172" s="5">
        <f t="shared" si="84"/>
        <v>1.8085714285714285</v>
      </c>
      <c r="R2172">
        <f t="shared" si="85"/>
        <v>223.31578947368422</v>
      </c>
      <c r="S2172" t="s">
        <v>8330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/>
      <c r="K2173">
        <v>1431903495</v>
      </c>
      <c r="L2173"/>
      <c r="M2173" t="b">
        <v>0</v>
      </c>
      <c r="N2173">
        <v>47</v>
      </c>
      <c r="O2173" t="b">
        <v>1</v>
      </c>
      <c r="P2173" t="s">
        <v>8276</v>
      </c>
      <c r="Q2173" s="5">
        <f t="shared" si="84"/>
        <v>1.0607500000000001</v>
      </c>
      <c r="R2173">
        <f t="shared" si="85"/>
        <v>21.276595744680851</v>
      </c>
      <c r="S2173" t="s">
        <v>8330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/>
      <c r="K2174">
        <v>1426773320</v>
      </c>
      <c r="L2174"/>
      <c r="M2174" t="b">
        <v>0</v>
      </c>
      <c r="N2174">
        <v>13</v>
      </c>
      <c r="O2174" t="b">
        <v>1</v>
      </c>
      <c r="P2174" t="s">
        <v>8276</v>
      </c>
      <c r="Q2174" s="5">
        <f t="shared" si="84"/>
        <v>1</v>
      </c>
      <c r="R2174">
        <f t="shared" si="85"/>
        <v>410.07692307692309</v>
      </c>
      <c r="S2174" t="s">
        <v>8330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/>
      <c r="K2175">
        <v>1376066243</v>
      </c>
      <c r="L2175"/>
      <c r="M2175" t="b">
        <v>0</v>
      </c>
      <c r="N2175">
        <v>90</v>
      </c>
      <c r="O2175" t="b">
        <v>1</v>
      </c>
      <c r="P2175" t="s">
        <v>8276</v>
      </c>
      <c r="Q2175" s="5">
        <f t="shared" si="84"/>
        <v>1.2692857142857144</v>
      </c>
      <c r="R2175">
        <f t="shared" si="85"/>
        <v>45.766666666666666</v>
      </c>
      <c r="S2175" t="s">
        <v>8330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/>
      <c r="K2176">
        <v>1459861307</v>
      </c>
      <c r="L2176"/>
      <c r="M2176" t="b">
        <v>0</v>
      </c>
      <c r="N2176">
        <v>63</v>
      </c>
      <c r="O2176" t="b">
        <v>1</v>
      </c>
      <c r="P2176" t="s">
        <v>8276</v>
      </c>
      <c r="Q2176" s="5">
        <f t="shared" si="84"/>
        <v>1.0297499999999999</v>
      </c>
      <c r="R2176">
        <f t="shared" si="85"/>
        <v>27.777777777777779</v>
      </c>
      <c r="S2176" t="s">
        <v>8330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/>
      <c r="K2177">
        <v>1468455186</v>
      </c>
      <c r="L2177"/>
      <c r="M2177" t="b">
        <v>0</v>
      </c>
      <c r="N2177">
        <v>26</v>
      </c>
      <c r="O2177" t="b">
        <v>1</v>
      </c>
      <c r="P2177" t="s">
        <v>8276</v>
      </c>
      <c r="Q2177" s="5">
        <f t="shared" si="84"/>
        <v>2.5</v>
      </c>
      <c r="R2177">
        <f t="shared" si="85"/>
        <v>242.34615384615384</v>
      </c>
      <c r="S2177" t="s">
        <v>8330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/>
      <c r="K2178">
        <v>1427987509</v>
      </c>
      <c r="L2178"/>
      <c r="M2178" t="b">
        <v>0</v>
      </c>
      <c r="N2178">
        <v>71</v>
      </c>
      <c r="O2178" t="b">
        <v>1</v>
      </c>
      <c r="P2178" t="s">
        <v>8276</v>
      </c>
      <c r="Q2178" s="5">
        <f t="shared" si="84"/>
        <v>1.2602</v>
      </c>
      <c r="R2178">
        <f t="shared" si="85"/>
        <v>35.25352112676056</v>
      </c>
      <c r="S2178" t="s">
        <v>8330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/>
      <c r="K2179">
        <v>1463032867</v>
      </c>
      <c r="L2179"/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86">E2179/D2179</f>
        <v>1.0012000000000001</v>
      </c>
      <c r="R2179">
        <f t="shared" ref="R2179:R2242" si="87">E2180/N2179</f>
        <v>912.10526315789468</v>
      </c>
      <c r="S2179" t="s">
        <v>8330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/>
      <c r="K2180">
        <v>1482160597</v>
      </c>
      <c r="L2180"/>
      <c r="M2180" t="b">
        <v>0</v>
      </c>
      <c r="N2180">
        <v>859</v>
      </c>
      <c r="O2180" t="b">
        <v>1</v>
      </c>
      <c r="P2180" t="s">
        <v>8276</v>
      </c>
      <c r="Q2180" s="5">
        <f t="shared" si="86"/>
        <v>1.3864000000000001</v>
      </c>
      <c r="R2180">
        <f t="shared" si="87"/>
        <v>1.8789289871944121</v>
      </c>
      <c r="S2180" t="s">
        <v>8330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/>
      <c r="K2181">
        <v>1426133192</v>
      </c>
      <c r="L2181"/>
      <c r="M2181" t="b">
        <v>0</v>
      </c>
      <c r="N2181">
        <v>21</v>
      </c>
      <c r="O2181" t="b">
        <v>1</v>
      </c>
      <c r="P2181" t="s">
        <v>8276</v>
      </c>
      <c r="Q2181" s="5">
        <f t="shared" si="86"/>
        <v>1.6140000000000001</v>
      </c>
      <c r="R2181">
        <f t="shared" si="87"/>
        <v>255.20047619047619</v>
      </c>
      <c r="S2181" t="s">
        <v>8330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/>
      <c r="K2182">
        <v>1443801868</v>
      </c>
      <c r="L2182"/>
      <c r="M2182" t="b">
        <v>0</v>
      </c>
      <c r="N2182">
        <v>78</v>
      </c>
      <c r="O2182" t="b">
        <v>1</v>
      </c>
      <c r="P2182" t="s">
        <v>8276</v>
      </c>
      <c r="Q2182" s="5">
        <f t="shared" si="86"/>
        <v>1.071842</v>
      </c>
      <c r="R2182">
        <f t="shared" si="87"/>
        <v>39.256410256410255</v>
      </c>
      <c r="S2182" t="s">
        <v>8330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/>
      <c r="K2183">
        <v>1486426053</v>
      </c>
      <c r="L2183"/>
      <c r="M2183" t="b">
        <v>0</v>
      </c>
      <c r="N2183">
        <v>53</v>
      </c>
      <c r="O2183" t="b">
        <v>1</v>
      </c>
      <c r="P2183" t="s">
        <v>8297</v>
      </c>
      <c r="Q2183" s="5">
        <f t="shared" si="86"/>
        <v>1.5309999999999999</v>
      </c>
      <c r="R2183">
        <f t="shared" si="87"/>
        <v>296.69811320754718</v>
      </c>
      <c r="S2183" t="s">
        <v>8338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/>
      <c r="K2184">
        <v>1409261825</v>
      </c>
      <c r="L2184"/>
      <c r="M2184" t="b">
        <v>0</v>
      </c>
      <c r="N2184">
        <v>356</v>
      </c>
      <c r="O2184" t="b">
        <v>1</v>
      </c>
      <c r="P2184" t="s">
        <v>8297</v>
      </c>
      <c r="Q2184" s="5">
        <f t="shared" si="86"/>
        <v>5.2416666666666663</v>
      </c>
      <c r="R2184">
        <f t="shared" si="87"/>
        <v>24.738764044943821</v>
      </c>
      <c r="S2184" t="s">
        <v>8338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/>
      <c r="K2185">
        <v>1484037977</v>
      </c>
      <c r="L2185"/>
      <c r="M2185" t="b">
        <v>0</v>
      </c>
      <c r="N2185">
        <v>279</v>
      </c>
      <c r="O2185" t="b">
        <v>1</v>
      </c>
      <c r="P2185" t="s">
        <v>8297</v>
      </c>
      <c r="Q2185" s="5">
        <f t="shared" si="86"/>
        <v>4.8927777777777779</v>
      </c>
      <c r="R2185">
        <f t="shared" si="87"/>
        <v>102.05734767025089</v>
      </c>
      <c r="S2185" t="s">
        <v>8338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/>
      <c r="K2186">
        <v>1452530041</v>
      </c>
      <c r="L2186"/>
      <c r="M2186" t="b">
        <v>1</v>
      </c>
      <c r="N2186">
        <v>266</v>
      </c>
      <c r="O2186" t="b">
        <v>1</v>
      </c>
      <c r="P2186" t="s">
        <v>8297</v>
      </c>
      <c r="Q2186" s="5">
        <f t="shared" si="86"/>
        <v>2.8473999999999999</v>
      </c>
      <c r="R2186">
        <f t="shared" si="87"/>
        <v>349.05451127819549</v>
      </c>
      <c r="S2186" t="s">
        <v>8338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/>
      <c r="K2187">
        <v>1360830239</v>
      </c>
      <c r="L2187"/>
      <c r="M2187" t="b">
        <v>0</v>
      </c>
      <c r="N2187">
        <v>623</v>
      </c>
      <c r="O2187" t="b">
        <v>1</v>
      </c>
      <c r="P2187" t="s">
        <v>8297</v>
      </c>
      <c r="Q2187" s="5">
        <f t="shared" si="86"/>
        <v>18.569700000000001</v>
      </c>
      <c r="R2187">
        <f t="shared" si="87"/>
        <v>35.208667736757626</v>
      </c>
      <c r="S2187" t="s">
        <v>8338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/>
      <c r="K2188">
        <v>1470062743</v>
      </c>
      <c r="L2188"/>
      <c r="M2188" t="b">
        <v>0</v>
      </c>
      <c r="N2188">
        <v>392</v>
      </c>
      <c r="O2188" t="b">
        <v>1</v>
      </c>
      <c r="P2188" t="s">
        <v>8297</v>
      </c>
      <c r="Q2188" s="5">
        <f t="shared" si="86"/>
        <v>1.0967499999999999</v>
      </c>
      <c r="R2188">
        <f t="shared" si="87"/>
        <v>517.67474489795916</v>
      </c>
      <c r="S2188" t="s">
        <v>8338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/>
      <c r="K2189">
        <v>1425531666</v>
      </c>
      <c r="L2189"/>
      <c r="M2189" t="b">
        <v>1</v>
      </c>
      <c r="N2189">
        <v>3562</v>
      </c>
      <c r="O2189" t="b">
        <v>1</v>
      </c>
      <c r="P2189" t="s">
        <v>8297</v>
      </c>
      <c r="Q2189" s="5">
        <f t="shared" si="86"/>
        <v>10.146425000000001</v>
      </c>
      <c r="R2189">
        <f t="shared" si="87"/>
        <v>6.3573834924199888</v>
      </c>
      <c r="S2189" t="s">
        <v>8338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/>
      <c r="K2190">
        <v>1474380241</v>
      </c>
      <c r="L2190"/>
      <c r="M2190" t="b">
        <v>0</v>
      </c>
      <c r="N2190">
        <v>514</v>
      </c>
      <c r="O2190" t="b">
        <v>1</v>
      </c>
      <c r="P2190" t="s">
        <v>8297</v>
      </c>
      <c r="Q2190" s="5">
        <f t="shared" si="86"/>
        <v>4.1217692027666546</v>
      </c>
      <c r="R2190">
        <f t="shared" si="87"/>
        <v>11.749027237354085</v>
      </c>
      <c r="S2190" t="s">
        <v>8338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/>
      <c r="K2191">
        <v>1460055300</v>
      </c>
      <c r="L2191"/>
      <c r="M2191" t="b">
        <v>0</v>
      </c>
      <c r="N2191">
        <v>88</v>
      </c>
      <c r="O2191" t="b">
        <v>1</v>
      </c>
      <c r="P2191" t="s">
        <v>8297</v>
      </c>
      <c r="Q2191" s="5">
        <f t="shared" si="86"/>
        <v>5.0324999999999998</v>
      </c>
      <c r="R2191">
        <f t="shared" si="87"/>
        <v>398.59090909090907</v>
      </c>
      <c r="S2191" t="s">
        <v>8338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/>
      <c r="K2192">
        <v>1455721204</v>
      </c>
      <c r="L2192"/>
      <c r="M2192" t="b">
        <v>0</v>
      </c>
      <c r="N2192">
        <v>537</v>
      </c>
      <c r="O2192" t="b">
        <v>1</v>
      </c>
      <c r="P2192" t="s">
        <v>8297</v>
      </c>
      <c r="Q2192" s="5">
        <f t="shared" si="86"/>
        <v>1.8461052631578947</v>
      </c>
      <c r="R2192">
        <f t="shared" si="87"/>
        <v>1.6722532588454375</v>
      </c>
      <c r="S2192" t="s">
        <v>8338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/>
      <c r="K2193">
        <v>1486065627</v>
      </c>
      <c r="L2193"/>
      <c r="M2193" t="b">
        <v>0</v>
      </c>
      <c r="N2193">
        <v>25</v>
      </c>
      <c r="O2193" t="b">
        <v>1</v>
      </c>
      <c r="P2193" t="s">
        <v>8297</v>
      </c>
      <c r="Q2193" s="5">
        <f t="shared" si="86"/>
        <v>1.1973333333333334</v>
      </c>
      <c r="R2193">
        <f t="shared" si="87"/>
        <v>5189.9528</v>
      </c>
      <c r="S2193" t="s">
        <v>8338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/>
      <c r="K2194">
        <v>1479414344</v>
      </c>
      <c r="L2194"/>
      <c r="M2194" t="b">
        <v>0</v>
      </c>
      <c r="N2194">
        <v>3238</v>
      </c>
      <c r="O2194" t="b">
        <v>1</v>
      </c>
      <c r="P2194" t="s">
        <v>8297</v>
      </c>
      <c r="Q2194" s="5">
        <f t="shared" si="86"/>
        <v>10.812401666666668</v>
      </c>
      <c r="R2194">
        <f t="shared" si="87"/>
        <v>20.956145768993206</v>
      </c>
      <c r="S2194" t="s">
        <v>8338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/>
      <c r="K2195">
        <v>1477043072</v>
      </c>
      <c r="L2195"/>
      <c r="M2195" t="b">
        <v>0</v>
      </c>
      <c r="N2195">
        <v>897</v>
      </c>
      <c r="O2195" t="b">
        <v>1</v>
      </c>
      <c r="P2195" t="s">
        <v>8297</v>
      </c>
      <c r="Q2195" s="5">
        <f t="shared" si="86"/>
        <v>4.5237333333333334</v>
      </c>
      <c r="R2195">
        <f t="shared" si="87"/>
        <v>59.90746934225195</v>
      </c>
      <c r="S2195" t="s">
        <v>8338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/>
      <c r="K2196">
        <v>1456423890</v>
      </c>
      <c r="L2196"/>
      <c r="M2196" t="b">
        <v>0</v>
      </c>
      <c r="N2196">
        <v>878</v>
      </c>
      <c r="O2196" t="b">
        <v>1</v>
      </c>
      <c r="P2196" t="s">
        <v>8297</v>
      </c>
      <c r="Q2196" s="5">
        <f t="shared" si="86"/>
        <v>5.3737000000000004</v>
      </c>
      <c r="R2196">
        <f t="shared" si="87"/>
        <v>6.3041002277904328</v>
      </c>
      <c r="S2196" t="s">
        <v>8338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/>
      <c r="K2197">
        <v>1436725900</v>
      </c>
      <c r="L2197"/>
      <c r="M2197" t="b">
        <v>0</v>
      </c>
      <c r="N2197">
        <v>115</v>
      </c>
      <c r="O2197" t="b">
        <v>1</v>
      </c>
      <c r="P2197" t="s">
        <v>8297</v>
      </c>
      <c r="Q2197" s="5">
        <f t="shared" si="86"/>
        <v>1.2032608695652174</v>
      </c>
      <c r="R2197">
        <f t="shared" si="87"/>
        <v>138.58260869565217</v>
      </c>
      <c r="S2197" t="s">
        <v>8338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/>
      <c r="K2198">
        <v>1478000502</v>
      </c>
      <c r="L2198"/>
      <c r="M2198" t="b">
        <v>0</v>
      </c>
      <c r="N2198">
        <v>234</v>
      </c>
      <c r="O2198" t="b">
        <v>1</v>
      </c>
      <c r="P2198" t="s">
        <v>8297</v>
      </c>
      <c r="Q2198" s="5">
        <f t="shared" si="86"/>
        <v>1.1383571428571428</v>
      </c>
      <c r="R2198">
        <f t="shared" si="87"/>
        <v>1219.270641025641</v>
      </c>
      <c r="S2198" t="s">
        <v>8338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/>
      <c r="K2199">
        <v>1422540059</v>
      </c>
      <c r="L2199"/>
      <c r="M2199" t="b">
        <v>0</v>
      </c>
      <c r="N2199">
        <v>4330</v>
      </c>
      <c r="O2199" t="b">
        <v>1</v>
      </c>
      <c r="P2199" t="s">
        <v>8297</v>
      </c>
      <c r="Q2199" s="5">
        <f t="shared" si="86"/>
        <v>9.5103109999999997</v>
      </c>
      <c r="R2199">
        <f t="shared" si="87"/>
        <v>12.276443418013857</v>
      </c>
      <c r="S2199" t="s">
        <v>8338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/>
      <c r="K2200">
        <v>1444911600</v>
      </c>
      <c r="L2200"/>
      <c r="M2200" t="b">
        <v>0</v>
      </c>
      <c r="N2200">
        <v>651</v>
      </c>
      <c r="O2200" t="b">
        <v>1</v>
      </c>
      <c r="P2200" t="s">
        <v>8297</v>
      </c>
      <c r="Q2200" s="5">
        <f t="shared" si="86"/>
        <v>1.3289249999999999</v>
      </c>
      <c r="R2200">
        <f t="shared" si="87"/>
        <v>20.319508448540706</v>
      </c>
      <c r="S2200" t="s">
        <v>8338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/>
      <c r="K2201">
        <v>1442311198</v>
      </c>
      <c r="L2201"/>
      <c r="M2201" t="b">
        <v>1</v>
      </c>
      <c r="N2201">
        <v>251</v>
      </c>
      <c r="O2201" t="b">
        <v>1</v>
      </c>
      <c r="P2201" t="s">
        <v>8297</v>
      </c>
      <c r="Q2201" s="5">
        <f t="shared" si="86"/>
        <v>1.4697777777777778</v>
      </c>
      <c r="R2201">
        <f t="shared" si="87"/>
        <v>43.199203187250994</v>
      </c>
      <c r="S2201" t="s">
        <v>8338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/>
      <c r="K2202">
        <v>1433775668</v>
      </c>
      <c r="L2202"/>
      <c r="M2202" t="b">
        <v>0</v>
      </c>
      <c r="N2202">
        <v>263</v>
      </c>
      <c r="O2202" t="b">
        <v>1</v>
      </c>
      <c r="P2202" t="s">
        <v>8297</v>
      </c>
      <c r="Q2202" s="5">
        <f t="shared" si="86"/>
        <v>5.4215</v>
      </c>
      <c r="R2202">
        <f t="shared" si="87"/>
        <v>1.600722433460076</v>
      </c>
      <c r="S2202" t="s">
        <v>8338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/>
      <c r="K2203">
        <v>1357157965</v>
      </c>
      <c r="L2203"/>
      <c r="M2203" t="b">
        <v>0</v>
      </c>
      <c r="N2203">
        <v>28</v>
      </c>
      <c r="O2203" t="b">
        <v>1</v>
      </c>
      <c r="P2203" t="s">
        <v>8280</v>
      </c>
      <c r="Q2203" s="5">
        <f t="shared" si="86"/>
        <v>3.8271818181818182</v>
      </c>
      <c r="R2203">
        <f t="shared" si="87"/>
        <v>1005.9732142857143</v>
      </c>
      <c r="S2203" t="s">
        <v>8330</v>
      </c>
      <c r="T2203" t="s">
        <v>8335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/>
      <c r="K2204">
        <v>1349209368</v>
      </c>
      <c r="L2204"/>
      <c r="M2204" t="b">
        <v>0</v>
      </c>
      <c r="N2204">
        <v>721</v>
      </c>
      <c r="O2204" t="b">
        <v>1</v>
      </c>
      <c r="P2204" t="s">
        <v>8280</v>
      </c>
      <c r="Q2204" s="5">
        <f t="shared" si="86"/>
        <v>7.0418124999999998</v>
      </c>
      <c r="R2204">
        <f t="shared" si="87"/>
        <v>3.0388349514563107</v>
      </c>
      <c r="S2204" t="s">
        <v>8330</v>
      </c>
      <c r="T2204" t="s">
        <v>8335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/>
      <c r="K2205">
        <v>1440535082</v>
      </c>
      <c r="L2205"/>
      <c r="M2205" t="b">
        <v>0</v>
      </c>
      <c r="N2205">
        <v>50</v>
      </c>
      <c r="O2205" t="b">
        <v>1</v>
      </c>
      <c r="P2205" t="s">
        <v>8280</v>
      </c>
      <c r="Q2205" s="5">
        <f t="shared" si="86"/>
        <v>1.0954999999999999</v>
      </c>
      <c r="R2205">
        <f t="shared" si="87"/>
        <v>39.86</v>
      </c>
      <c r="S2205" t="s">
        <v>8330</v>
      </c>
      <c r="T2205" t="s">
        <v>8335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/>
      <c r="K2206">
        <v>1360222119</v>
      </c>
      <c r="L2206"/>
      <c r="M2206" t="b">
        <v>0</v>
      </c>
      <c r="N2206">
        <v>73</v>
      </c>
      <c r="O2206" t="b">
        <v>1</v>
      </c>
      <c r="P2206" t="s">
        <v>8280</v>
      </c>
      <c r="Q2206" s="5">
        <f t="shared" si="86"/>
        <v>1.3286666666666667</v>
      </c>
      <c r="R2206">
        <f t="shared" si="87"/>
        <v>15.616438356164384</v>
      </c>
      <c r="S2206" t="s">
        <v>8330</v>
      </c>
      <c r="T2206" t="s">
        <v>8335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/>
      <c r="K2207">
        <v>1335987789</v>
      </c>
      <c r="L2207"/>
      <c r="M2207" t="b">
        <v>0</v>
      </c>
      <c r="N2207">
        <v>27</v>
      </c>
      <c r="O2207" t="b">
        <v>1</v>
      </c>
      <c r="P2207" t="s">
        <v>8280</v>
      </c>
      <c r="Q2207" s="5">
        <f t="shared" si="86"/>
        <v>1.52</v>
      </c>
      <c r="R2207">
        <f t="shared" si="87"/>
        <v>41.851851851851855</v>
      </c>
      <c r="S2207" t="s">
        <v>8330</v>
      </c>
      <c r="T2207" t="s">
        <v>8335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/>
      <c r="K2208">
        <v>1333001424</v>
      </c>
      <c r="L2208"/>
      <c r="M2208" t="b">
        <v>0</v>
      </c>
      <c r="N2208">
        <v>34</v>
      </c>
      <c r="O2208" t="b">
        <v>1</v>
      </c>
      <c r="P2208" t="s">
        <v>8280</v>
      </c>
      <c r="Q2208" s="5">
        <f t="shared" si="86"/>
        <v>1.0272727272727273</v>
      </c>
      <c r="R2208">
        <f t="shared" si="87"/>
        <v>58.823529411764703</v>
      </c>
      <c r="S2208" t="s">
        <v>8330</v>
      </c>
      <c r="T2208" t="s">
        <v>8335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/>
      <c r="K2209">
        <v>1381984773</v>
      </c>
      <c r="L2209"/>
      <c r="M2209" t="b">
        <v>0</v>
      </c>
      <c r="N2209">
        <v>7</v>
      </c>
      <c r="O2209" t="b">
        <v>1</v>
      </c>
      <c r="P2209" t="s">
        <v>8280</v>
      </c>
      <c r="Q2209" s="5">
        <f t="shared" si="86"/>
        <v>1</v>
      </c>
      <c r="R2209">
        <f t="shared" si="87"/>
        <v>145.14285714285714</v>
      </c>
      <c r="S2209" t="s">
        <v>8330</v>
      </c>
      <c r="T2209" t="s">
        <v>8335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/>
      <c r="K2210">
        <v>1328649026</v>
      </c>
      <c r="L2210"/>
      <c r="M2210" t="b">
        <v>0</v>
      </c>
      <c r="N2210">
        <v>24</v>
      </c>
      <c r="O2210" t="b">
        <v>1</v>
      </c>
      <c r="P2210" t="s">
        <v>8280</v>
      </c>
      <c r="Q2210" s="5">
        <f t="shared" si="86"/>
        <v>1.016</v>
      </c>
      <c r="R2210">
        <f t="shared" si="87"/>
        <v>31.416666666666668</v>
      </c>
      <c r="S2210" t="s">
        <v>8330</v>
      </c>
      <c r="T2210" t="s">
        <v>8335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/>
      <c r="K2211">
        <v>1396524644</v>
      </c>
      <c r="L2211"/>
      <c r="M2211" t="b">
        <v>0</v>
      </c>
      <c r="N2211">
        <v>15</v>
      </c>
      <c r="O2211" t="b">
        <v>1</v>
      </c>
      <c r="P2211" t="s">
        <v>8280</v>
      </c>
      <c r="Q2211" s="5">
        <f t="shared" si="86"/>
        <v>1.508</v>
      </c>
      <c r="R2211">
        <f t="shared" si="87"/>
        <v>297.13333333333333</v>
      </c>
      <c r="S2211" t="s">
        <v>8330</v>
      </c>
      <c r="T2211" t="s">
        <v>8335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/>
      <c r="K2212">
        <v>1329442510</v>
      </c>
      <c r="L2212"/>
      <c r="M2212" t="b">
        <v>0</v>
      </c>
      <c r="N2212">
        <v>72</v>
      </c>
      <c r="O2212" t="b">
        <v>1</v>
      </c>
      <c r="P2212" t="s">
        <v>8280</v>
      </c>
      <c r="Q2212" s="5">
        <f t="shared" si="86"/>
        <v>1.11425</v>
      </c>
      <c r="R2212">
        <f t="shared" si="87"/>
        <v>67.916666666666671</v>
      </c>
      <c r="S2212" t="s">
        <v>8330</v>
      </c>
      <c r="T2212" t="s">
        <v>8335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/>
      <c r="K2213">
        <v>1395168625</v>
      </c>
      <c r="L2213"/>
      <c r="M2213" t="b">
        <v>0</v>
      </c>
      <c r="N2213">
        <v>120</v>
      </c>
      <c r="O2213" t="b">
        <v>1</v>
      </c>
      <c r="P2213" t="s">
        <v>8280</v>
      </c>
      <c r="Q2213" s="5">
        <f t="shared" si="86"/>
        <v>1.956</v>
      </c>
      <c r="R2213">
        <f t="shared" si="87"/>
        <v>57.19166666666667</v>
      </c>
      <c r="S2213" t="s">
        <v>8330</v>
      </c>
      <c r="T2213" t="s">
        <v>8335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/>
      <c r="K2214">
        <v>1380650177</v>
      </c>
      <c r="L2214"/>
      <c r="M2214" t="b">
        <v>0</v>
      </c>
      <c r="N2214">
        <v>123</v>
      </c>
      <c r="O2214" t="b">
        <v>1</v>
      </c>
      <c r="P2214" t="s">
        <v>8280</v>
      </c>
      <c r="Q2214" s="5">
        <f t="shared" si="86"/>
        <v>1.1438333333333333</v>
      </c>
      <c r="R2214">
        <f t="shared" si="87"/>
        <v>8.1300813008130079E-2</v>
      </c>
      <c r="S2214" t="s">
        <v>8330</v>
      </c>
      <c r="T2214" t="s">
        <v>8335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/>
      <c r="K2215">
        <v>1429127379</v>
      </c>
      <c r="L2215"/>
      <c r="M2215" t="b">
        <v>0</v>
      </c>
      <c r="N2215">
        <v>1</v>
      </c>
      <c r="O2215" t="b">
        <v>1</v>
      </c>
      <c r="P2215" t="s">
        <v>8280</v>
      </c>
      <c r="Q2215" s="5">
        <f t="shared" si="86"/>
        <v>2</v>
      </c>
      <c r="R2215">
        <f t="shared" si="87"/>
        <v>1755.01</v>
      </c>
      <c r="S2215" t="s">
        <v>8330</v>
      </c>
      <c r="T2215" t="s">
        <v>8335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/>
      <c r="K2216">
        <v>1389121248</v>
      </c>
      <c r="L2216"/>
      <c r="M2216" t="b">
        <v>0</v>
      </c>
      <c r="N2216">
        <v>24</v>
      </c>
      <c r="O2216" t="b">
        <v>1</v>
      </c>
      <c r="P2216" t="s">
        <v>8280</v>
      </c>
      <c r="Q2216" s="5">
        <f t="shared" si="86"/>
        <v>2.9250166666666666</v>
      </c>
      <c r="R2216">
        <f t="shared" si="87"/>
        <v>35.833333333333336</v>
      </c>
      <c r="S2216" t="s">
        <v>8330</v>
      </c>
      <c r="T2216" t="s">
        <v>8335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/>
      <c r="K2217">
        <v>1329671572</v>
      </c>
      <c r="L2217"/>
      <c r="M2217" t="b">
        <v>0</v>
      </c>
      <c r="N2217">
        <v>33</v>
      </c>
      <c r="O2217" t="b">
        <v>1</v>
      </c>
      <c r="P2217" t="s">
        <v>8280</v>
      </c>
      <c r="Q2217" s="5">
        <f t="shared" si="86"/>
        <v>1.5636363636363637</v>
      </c>
      <c r="R2217">
        <f t="shared" si="87"/>
        <v>9.6060606060606055</v>
      </c>
      <c r="S2217" t="s">
        <v>8330</v>
      </c>
      <c r="T2217" t="s">
        <v>8335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/>
      <c r="K2218">
        <v>1436464945</v>
      </c>
      <c r="L2218"/>
      <c r="M2218" t="b">
        <v>0</v>
      </c>
      <c r="N2218">
        <v>14</v>
      </c>
      <c r="O2218" t="b">
        <v>1</v>
      </c>
      <c r="P2218" t="s">
        <v>8280</v>
      </c>
      <c r="Q2218" s="5">
        <f t="shared" si="86"/>
        <v>1.0566666666666666</v>
      </c>
      <c r="R2218">
        <f t="shared" si="87"/>
        <v>30.357142857142858</v>
      </c>
      <c r="S2218" t="s">
        <v>8330</v>
      </c>
      <c r="T2218" t="s">
        <v>8335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/>
      <c r="K2219">
        <v>1445539113</v>
      </c>
      <c r="L2219"/>
      <c r="M2219" t="b">
        <v>0</v>
      </c>
      <c r="N2219">
        <v>9</v>
      </c>
      <c r="O2219" t="b">
        <v>1</v>
      </c>
      <c r="P2219" t="s">
        <v>8280</v>
      </c>
      <c r="Q2219" s="5">
        <f t="shared" si="86"/>
        <v>1.0119047619047619</v>
      </c>
      <c r="R2219">
        <f t="shared" si="87"/>
        <v>272.96222222222218</v>
      </c>
      <c r="S2219" t="s">
        <v>8330</v>
      </c>
      <c r="T2219" t="s">
        <v>8335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/>
      <c r="K2220">
        <v>1344281383</v>
      </c>
      <c r="L2220"/>
      <c r="M2220" t="b">
        <v>0</v>
      </c>
      <c r="N2220">
        <v>76</v>
      </c>
      <c r="O2220" t="b">
        <v>1</v>
      </c>
      <c r="P2220" t="s">
        <v>8280</v>
      </c>
      <c r="Q2220" s="5">
        <f t="shared" si="86"/>
        <v>1.2283299999999999</v>
      </c>
      <c r="R2220">
        <f t="shared" si="87"/>
        <v>13.355263157894736</v>
      </c>
      <c r="S2220" t="s">
        <v>8330</v>
      </c>
      <c r="T2220" t="s">
        <v>8335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/>
      <c r="K2221">
        <v>1437412512</v>
      </c>
      <c r="L2221"/>
      <c r="M2221" t="b">
        <v>0</v>
      </c>
      <c r="N2221">
        <v>19</v>
      </c>
      <c r="O2221" t="b">
        <v>1</v>
      </c>
      <c r="P2221" t="s">
        <v>8280</v>
      </c>
      <c r="Q2221" s="5">
        <f t="shared" si="86"/>
        <v>1.0149999999999999</v>
      </c>
      <c r="R2221">
        <f t="shared" si="87"/>
        <v>186.31578947368422</v>
      </c>
      <c r="S2221" t="s">
        <v>8330</v>
      </c>
      <c r="T2221" t="s">
        <v>8335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/>
      <c r="K2222">
        <v>1372296436</v>
      </c>
      <c r="L2222"/>
      <c r="M2222" t="b">
        <v>0</v>
      </c>
      <c r="N2222">
        <v>69</v>
      </c>
      <c r="O2222" t="b">
        <v>1</v>
      </c>
      <c r="P2222" t="s">
        <v>8280</v>
      </c>
      <c r="Q2222" s="5">
        <f t="shared" si="86"/>
        <v>1.0114285714285713</v>
      </c>
      <c r="R2222">
        <f t="shared" si="87"/>
        <v>117.52173913043478</v>
      </c>
      <c r="S2222" t="s">
        <v>8330</v>
      </c>
      <c r="T2222" t="s">
        <v>8335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/>
      <c r="K2223">
        <v>1458748809</v>
      </c>
      <c r="L2223"/>
      <c r="M2223" t="b">
        <v>0</v>
      </c>
      <c r="N2223">
        <v>218</v>
      </c>
      <c r="O2223" t="b">
        <v>1</v>
      </c>
      <c r="P2223" t="s">
        <v>8297</v>
      </c>
      <c r="Q2223" s="5">
        <f t="shared" si="86"/>
        <v>1.0811999999999999</v>
      </c>
      <c r="R2223">
        <f t="shared" si="87"/>
        <v>3.7293577981651378</v>
      </c>
      <c r="S2223" t="s">
        <v>8338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/>
      <c r="K2224">
        <v>1325184847</v>
      </c>
      <c r="L2224"/>
      <c r="M2224" t="b">
        <v>0</v>
      </c>
      <c r="N2224">
        <v>30</v>
      </c>
      <c r="O2224" t="b">
        <v>1</v>
      </c>
      <c r="P2224" t="s">
        <v>8297</v>
      </c>
      <c r="Q2224" s="5">
        <f t="shared" si="86"/>
        <v>1.6259999999999999</v>
      </c>
      <c r="R2224">
        <f t="shared" si="87"/>
        <v>687.7</v>
      </c>
      <c r="S2224" t="s">
        <v>8338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/>
      <c r="K2225">
        <v>1432826568</v>
      </c>
      <c r="L2225"/>
      <c r="M2225" t="b">
        <v>0</v>
      </c>
      <c r="N2225">
        <v>100</v>
      </c>
      <c r="O2225" t="b">
        <v>1</v>
      </c>
      <c r="P2225" t="s">
        <v>8297</v>
      </c>
      <c r="Q2225" s="5">
        <f t="shared" si="86"/>
        <v>1.0580000000000001</v>
      </c>
      <c r="R2225">
        <f t="shared" si="87"/>
        <v>243.15</v>
      </c>
      <c r="S2225" t="s">
        <v>8338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/>
      <c r="K2226">
        <v>1475337675</v>
      </c>
      <c r="L2226"/>
      <c r="M2226" t="b">
        <v>0</v>
      </c>
      <c r="N2226">
        <v>296</v>
      </c>
      <c r="O2226" t="b">
        <v>1</v>
      </c>
      <c r="P2226" t="s">
        <v>8297</v>
      </c>
      <c r="Q2226" s="5">
        <f t="shared" si="86"/>
        <v>2.4315000000000002</v>
      </c>
      <c r="R2226">
        <f t="shared" si="87"/>
        <v>670.32097972972974</v>
      </c>
      <c r="S2226" t="s">
        <v>8338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/>
      <c r="K2227">
        <v>1408734015</v>
      </c>
      <c r="L2227"/>
      <c r="M2227" t="b">
        <v>0</v>
      </c>
      <c r="N2227">
        <v>1204</v>
      </c>
      <c r="O2227" t="b">
        <v>1</v>
      </c>
      <c r="P2227" t="s">
        <v>8297</v>
      </c>
      <c r="Q2227" s="5">
        <f t="shared" si="86"/>
        <v>9.4483338095238096</v>
      </c>
      <c r="R2227">
        <f t="shared" si="87"/>
        <v>16.215373754152825</v>
      </c>
      <c r="S2227" t="s">
        <v>8338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/>
      <c r="K2228">
        <v>1452625822</v>
      </c>
      <c r="L2228"/>
      <c r="M2228" t="b">
        <v>0</v>
      </c>
      <c r="N2228">
        <v>321</v>
      </c>
      <c r="O2228" t="b">
        <v>1</v>
      </c>
      <c r="P2228" t="s">
        <v>8297</v>
      </c>
      <c r="Q2228" s="5">
        <f t="shared" si="86"/>
        <v>1.0846283333333333</v>
      </c>
      <c r="R2228">
        <f t="shared" si="87"/>
        <v>63.73520249221184</v>
      </c>
      <c r="S2228" t="s">
        <v>8338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/>
      <c r="K2229">
        <v>1381778555</v>
      </c>
      <c r="L2229"/>
      <c r="M2229" t="b">
        <v>0</v>
      </c>
      <c r="N2229">
        <v>301</v>
      </c>
      <c r="O2229" t="b">
        <v>1</v>
      </c>
      <c r="P2229" t="s">
        <v>8297</v>
      </c>
      <c r="Q2229" s="5">
        <f t="shared" si="86"/>
        <v>1.5737692307692308</v>
      </c>
      <c r="R2229">
        <f t="shared" si="87"/>
        <v>39.019601328903654</v>
      </c>
      <c r="S2229" t="s">
        <v>8338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/>
      <c r="K2230">
        <v>1437115236</v>
      </c>
      <c r="L2230"/>
      <c r="M2230" t="b">
        <v>0</v>
      </c>
      <c r="N2230">
        <v>144</v>
      </c>
      <c r="O2230" t="b">
        <v>1</v>
      </c>
      <c r="P2230" t="s">
        <v>8297</v>
      </c>
      <c r="Q2230" s="5">
        <f t="shared" si="86"/>
        <v>11.744899999999999</v>
      </c>
      <c r="R2230">
        <f t="shared" si="87"/>
        <v>95.168958333333336</v>
      </c>
      <c r="S2230" t="s">
        <v>8338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/>
      <c r="K2231">
        <v>1375113391</v>
      </c>
      <c r="L2231"/>
      <c r="M2231" t="b">
        <v>0</v>
      </c>
      <c r="N2231">
        <v>539</v>
      </c>
      <c r="O2231" t="b">
        <v>1</v>
      </c>
      <c r="P2231" t="s">
        <v>8297</v>
      </c>
      <c r="Q2231" s="5">
        <f t="shared" si="86"/>
        <v>1.7104755366949576</v>
      </c>
      <c r="R2231">
        <f t="shared" si="87"/>
        <v>19.862708719851575</v>
      </c>
      <c r="S2231" t="s">
        <v>8338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/>
      <c r="K2232">
        <v>1395868127</v>
      </c>
      <c r="L2232"/>
      <c r="M2232" t="b">
        <v>0</v>
      </c>
      <c r="N2232">
        <v>498</v>
      </c>
      <c r="O2232" t="b">
        <v>1</v>
      </c>
      <c r="P2232" t="s">
        <v>8297</v>
      </c>
      <c r="Q2232" s="5">
        <f t="shared" si="86"/>
        <v>1.2595294117647058</v>
      </c>
      <c r="R2232">
        <f t="shared" si="87"/>
        <v>60.849879518072292</v>
      </c>
      <c r="S2232" t="s">
        <v>8338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/>
      <c r="K2233">
        <v>1369864301</v>
      </c>
      <c r="L2233"/>
      <c r="M2233" t="b">
        <v>0</v>
      </c>
      <c r="N2233">
        <v>1113</v>
      </c>
      <c r="O2233" t="b">
        <v>1</v>
      </c>
      <c r="P2233" t="s">
        <v>8297</v>
      </c>
      <c r="Q2233" s="5">
        <f t="shared" si="86"/>
        <v>12.121296000000001</v>
      </c>
      <c r="R2233">
        <f t="shared" si="87"/>
        <v>22.273135669362084</v>
      </c>
      <c r="S2233" t="s">
        <v>8338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/>
      <c r="K2234">
        <v>1402945408</v>
      </c>
      <c r="L2234"/>
      <c r="M2234" t="b">
        <v>0</v>
      </c>
      <c r="N2234">
        <v>988</v>
      </c>
      <c r="O2234" t="b">
        <v>1</v>
      </c>
      <c r="P2234" t="s">
        <v>8297</v>
      </c>
      <c r="Q2234" s="5">
        <f t="shared" si="86"/>
        <v>4.9580000000000002</v>
      </c>
      <c r="R2234">
        <f t="shared" si="87"/>
        <v>8.4018218623481786</v>
      </c>
      <c r="S2234" t="s">
        <v>8338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/>
      <c r="K2235">
        <v>1448269539</v>
      </c>
      <c r="L2235"/>
      <c r="M2235" t="b">
        <v>0</v>
      </c>
      <c r="N2235">
        <v>391</v>
      </c>
      <c r="O2235" t="b">
        <v>1</v>
      </c>
      <c r="P2235" t="s">
        <v>8297</v>
      </c>
      <c r="Q2235" s="5">
        <f t="shared" si="86"/>
        <v>3.3203999999999998</v>
      </c>
      <c r="R2235">
        <f t="shared" si="87"/>
        <v>2.9795396419437341</v>
      </c>
      <c r="S2235" t="s">
        <v>8338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/>
      <c r="K2236">
        <v>1481053647</v>
      </c>
      <c r="L2236"/>
      <c r="M2236" t="b">
        <v>0</v>
      </c>
      <c r="N2236">
        <v>28</v>
      </c>
      <c r="O2236" t="b">
        <v>1</v>
      </c>
      <c r="P2236" t="s">
        <v>8297</v>
      </c>
      <c r="Q2236" s="5">
        <f t="shared" si="86"/>
        <v>11.65</v>
      </c>
      <c r="R2236">
        <f t="shared" si="87"/>
        <v>711.82142857142856</v>
      </c>
      <c r="S2236" t="s">
        <v>8338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/>
      <c r="K2237">
        <v>1424997111</v>
      </c>
      <c r="L2237"/>
      <c r="M2237" t="b">
        <v>0</v>
      </c>
      <c r="N2237">
        <v>147</v>
      </c>
      <c r="O2237" t="b">
        <v>1</v>
      </c>
      <c r="P2237" t="s">
        <v>8297</v>
      </c>
      <c r="Q2237" s="5">
        <f t="shared" si="86"/>
        <v>1.5331538461538461</v>
      </c>
      <c r="R2237">
        <f t="shared" si="87"/>
        <v>102.30612244897959</v>
      </c>
      <c r="S2237" t="s">
        <v>8338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/>
      <c r="K2238">
        <v>1451746123</v>
      </c>
      <c r="L2238"/>
      <c r="M2238" t="b">
        <v>0</v>
      </c>
      <c r="N2238">
        <v>680</v>
      </c>
      <c r="O2238" t="b">
        <v>1</v>
      </c>
      <c r="P2238" t="s">
        <v>8297</v>
      </c>
      <c r="Q2238" s="5">
        <f t="shared" si="86"/>
        <v>5.3710714285714287</v>
      </c>
      <c r="R2238">
        <f t="shared" si="87"/>
        <v>93.422058823529412</v>
      </c>
      <c r="S2238" t="s">
        <v>8338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/>
      <c r="K2239">
        <v>1412294683</v>
      </c>
      <c r="L2239"/>
      <c r="M2239" t="b">
        <v>0</v>
      </c>
      <c r="N2239">
        <v>983</v>
      </c>
      <c r="O2239" t="b">
        <v>1</v>
      </c>
      <c r="P2239" t="s">
        <v>8297</v>
      </c>
      <c r="Q2239" s="5">
        <f t="shared" si="86"/>
        <v>3.5292777777777777</v>
      </c>
      <c r="R2239">
        <f t="shared" si="87"/>
        <v>5.5910478128179042</v>
      </c>
      <c r="S2239" t="s">
        <v>8338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/>
      <c r="K2240">
        <v>1486565716</v>
      </c>
      <c r="L2240"/>
      <c r="M2240" t="b">
        <v>0</v>
      </c>
      <c r="N2240">
        <v>79</v>
      </c>
      <c r="O2240" t="b">
        <v>1</v>
      </c>
      <c r="P2240" t="s">
        <v>8297</v>
      </c>
      <c r="Q2240" s="5">
        <f t="shared" si="86"/>
        <v>1.3740000000000001</v>
      </c>
      <c r="R2240">
        <f t="shared" si="87"/>
        <v>405.14772151898734</v>
      </c>
      <c r="S2240" t="s">
        <v>8338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/>
      <c r="K2241">
        <v>1382742014</v>
      </c>
      <c r="L2241"/>
      <c r="M2241" t="b">
        <v>0</v>
      </c>
      <c r="N2241">
        <v>426</v>
      </c>
      <c r="O2241" t="b">
        <v>1</v>
      </c>
      <c r="P2241" t="s">
        <v>8297</v>
      </c>
      <c r="Q2241" s="5">
        <f t="shared" si="86"/>
        <v>1.2802667999999999</v>
      </c>
      <c r="R2241">
        <f t="shared" si="87"/>
        <v>31.769953051643192</v>
      </c>
      <c r="S2241" t="s">
        <v>8338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/>
      <c r="K2242">
        <v>1458762544</v>
      </c>
      <c r="L2242"/>
      <c r="M2242" t="b">
        <v>0</v>
      </c>
      <c r="N2242">
        <v>96</v>
      </c>
      <c r="O2242" t="b">
        <v>1</v>
      </c>
      <c r="P2242" t="s">
        <v>8297</v>
      </c>
      <c r="Q2242" s="5">
        <f t="shared" si="86"/>
        <v>2.7067999999999999</v>
      </c>
      <c r="R2242">
        <f t="shared" si="87"/>
        <v>84</v>
      </c>
      <c r="S2242" t="s">
        <v>8338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/>
      <c r="K2243">
        <v>1485892300</v>
      </c>
      <c r="L2243"/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88">E2243/D2243</f>
        <v>8.0640000000000001</v>
      </c>
      <c r="R2243">
        <f t="shared" ref="R2243:R2306" si="89">E2244/N2243</f>
        <v>834.41570552147243</v>
      </c>
      <c r="S2243" t="s">
        <v>8338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/>
      <c r="K2244">
        <v>1382449733</v>
      </c>
      <c r="L2244"/>
      <c r="M2244" t="b">
        <v>0</v>
      </c>
      <c r="N2244">
        <v>2525</v>
      </c>
      <c r="O2244" t="b">
        <v>1</v>
      </c>
      <c r="P2244" t="s">
        <v>8297</v>
      </c>
      <c r="Q2244" s="5">
        <f t="shared" si="88"/>
        <v>13.600976000000001</v>
      </c>
      <c r="R2244">
        <f t="shared" si="89"/>
        <v>3.6841584158415843</v>
      </c>
      <c r="S2244" t="s">
        <v>8338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/>
      <c r="K2245">
        <v>1488823290</v>
      </c>
      <c r="L2245"/>
      <c r="M2245" t="b">
        <v>0</v>
      </c>
      <c r="N2245">
        <v>2035</v>
      </c>
      <c r="O2245" t="b">
        <v>1</v>
      </c>
      <c r="P2245" t="s">
        <v>8297</v>
      </c>
      <c r="Q2245" s="5">
        <f t="shared" si="88"/>
        <v>9302.5</v>
      </c>
      <c r="R2245">
        <f t="shared" si="89"/>
        <v>9.2633906633906626</v>
      </c>
      <c r="S2245" t="s">
        <v>8338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/>
      <c r="K2246">
        <v>1475609946</v>
      </c>
      <c r="L2246"/>
      <c r="M2246" t="b">
        <v>0</v>
      </c>
      <c r="N2246">
        <v>290</v>
      </c>
      <c r="O2246" t="b">
        <v>1</v>
      </c>
      <c r="P2246" t="s">
        <v>8297</v>
      </c>
      <c r="Q2246" s="5">
        <f t="shared" si="88"/>
        <v>3.7702</v>
      </c>
      <c r="R2246">
        <f t="shared" si="89"/>
        <v>365.10689655172416</v>
      </c>
      <c r="S2246" t="s">
        <v>8338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/>
      <c r="K2247">
        <v>1390323617</v>
      </c>
      <c r="L2247"/>
      <c r="M2247" t="b">
        <v>0</v>
      </c>
      <c r="N2247">
        <v>1980</v>
      </c>
      <c r="O2247" t="b">
        <v>1</v>
      </c>
      <c r="P2247" t="s">
        <v>8297</v>
      </c>
      <c r="Q2247" s="5">
        <f t="shared" si="88"/>
        <v>26.47025</v>
      </c>
      <c r="R2247">
        <f t="shared" si="89"/>
        <v>1.2641414141414142</v>
      </c>
      <c r="S2247" t="s">
        <v>8338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/>
      <c r="K2248">
        <v>1438801210</v>
      </c>
      <c r="L2248"/>
      <c r="M2248" t="b">
        <v>0</v>
      </c>
      <c r="N2248">
        <v>57</v>
      </c>
      <c r="O2248" t="b">
        <v>1</v>
      </c>
      <c r="P2248" t="s">
        <v>8297</v>
      </c>
      <c r="Q2248" s="5">
        <f t="shared" si="88"/>
        <v>1.0012000000000001</v>
      </c>
      <c r="R2248">
        <f t="shared" si="89"/>
        <v>339.01754385964909</v>
      </c>
      <c r="S2248" t="s">
        <v>8338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/>
      <c r="K2249">
        <v>1436975965</v>
      </c>
      <c r="L2249"/>
      <c r="M2249" t="b">
        <v>0</v>
      </c>
      <c r="N2249">
        <v>380</v>
      </c>
      <c r="O2249" t="b">
        <v>1</v>
      </c>
      <c r="P2249" t="s">
        <v>8297</v>
      </c>
      <c r="Q2249" s="5">
        <f t="shared" si="88"/>
        <v>1.0445405405405406</v>
      </c>
      <c r="R2249">
        <f t="shared" si="89"/>
        <v>19.75</v>
      </c>
      <c r="S2249" t="s">
        <v>8338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/>
      <c r="K2250">
        <v>1479157278</v>
      </c>
      <c r="L2250"/>
      <c r="M2250" t="b">
        <v>0</v>
      </c>
      <c r="N2250">
        <v>128</v>
      </c>
      <c r="O2250" t="b">
        <v>1</v>
      </c>
      <c r="P2250" t="s">
        <v>8297</v>
      </c>
      <c r="Q2250" s="5">
        <f t="shared" si="88"/>
        <v>1.0721428571428571</v>
      </c>
      <c r="R2250">
        <f t="shared" si="89"/>
        <v>46.1484375</v>
      </c>
      <c r="S2250" t="s">
        <v>8338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/>
      <c r="K2251">
        <v>1362329565</v>
      </c>
      <c r="L2251"/>
      <c r="M2251" t="b">
        <v>0</v>
      </c>
      <c r="N2251">
        <v>180</v>
      </c>
      <c r="O2251" t="b">
        <v>1</v>
      </c>
      <c r="P2251" t="s">
        <v>8297</v>
      </c>
      <c r="Q2251" s="5">
        <f t="shared" si="88"/>
        <v>1.6877142857142857</v>
      </c>
      <c r="R2251">
        <f t="shared" si="89"/>
        <v>1354.3222222222223</v>
      </c>
      <c r="S2251" t="s">
        <v>8338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/>
      <c r="K2252">
        <v>1478131673</v>
      </c>
      <c r="L2252"/>
      <c r="M2252" t="b">
        <v>0</v>
      </c>
      <c r="N2252">
        <v>571</v>
      </c>
      <c r="O2252" t="b">
        <v>1</v>
      </c>
      <c r="P2252" t="s">
        <v>8297</v>
      </c>
      <c r="Q2252" s="5">
        <f t="shared" si="88"/>
        <v>9.7511200000000002</v>
      </c>
      <c r="R2252">
        <f t="shared" si="89"/>
        <v>20.014343257443084</v>
      </c>
      <c r="S2252" t="s">
        <v>8338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/>
      <c r="K2253">
        <v>1406362677</v>
      </c>
      <c r="L2253"/>
      <c r="M2253" t="b">
        <v>0</v>
      </c>
      <c r="N2253">
        <v>480</v>
      </c>
      <c r="O2253" t="b">
        <v>1</v>
      </c>
      <c r="P2253" t="s">
        <v>8297</v>
      </c>
      <c r="Q2253" s="5">
        <f t="shared" si="88"/>
        <v>1.3444929411764706</v>
      </c>
      <c r="R2253">
        <f t="shared" si="89"/>
        <v>51.052083333333336</v>
      </c>
      <c r="S2253" t="s">
        <v>8338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/>
      <c r="K2254">
        <v>1469173938</v>
      </c>
      <c r="L2254"/>
      <c r="M2254" t="b">
        <v>0</v>
      </c>
      <c r="N2254">
        <v>249</v>
      </c>
      <c r="O2254" t="b">
        <v>1</v>
      </c>
      <c r="P2254" t="s">
        <v>8297</v>
      </c>
      <c r="Q2254" s="5">
        <f t="shared" si="88"/>
        <v>2.722777777777778</v>
      </c>
      <c r="R2254">
        <f t="shared" si="89"/>
        <v>36.204819277108435</v>
      </c>
      <c r="S2254" t="s">
        <v>8338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/>
      <c r="K2255">
        <v>1445267347</v>
      </c>
      <c r="L2255"/>
      <c r="M2255" t="b">
        <v>0</v>
      </c>
      <c r="N2255">
        <v>84</v>
      </c>
      <c r="O2255" t="b">
        <v>1</v>
      </c>
      <c r="P2255" t="s">
        <v>8297</v>
      </c>
      <c r="Q2255" s="5">
        <f t="shared" si="88"/>
        <v>1.1268750000000001</v>
      </c>
      <c r="R2255">
        <f t="shared" si="89"/>
        <v>27.36904761904762</v>
      </c>
      <c r="S2255" t="s">
        <v>8338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/>
      <c r="K2256">
        <v>1484667168</v>
      </c>
      <c r="L2256"/>
      <c r="M2256" t="b">
        <v>0</v>
      </c>
      <c r="N2256">
        <v>197</v>
      </c>
      <c r="O2256" t="b">
        <v>1</v>
      </c>
      <c r="P2256" t="s">
        <v>8297</v>
      </c>
      <c r="Q2256" s="5">
        <f t="shared" si="88"/>
        <v>4.5979999999999999</v>
      </c>
      <c r="R2256">
        <f t="shared" si="89"/>
        <v>57.477157360406089</v>
      </c>
      <c r="S2256" t="s">
        <v>8338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/>
      <c r="K2257">
        <v>1460069451</v>
      </c>
      <c r="L2257"/>
      <c r="M2257" t="b">
        <v>0</v>
      </c>
      <c r="N2257">
        <v>271</v>
      </c>
      <c r="O2257" t="b">
        <v>1</v>
      </c>
      <c r="P2257" t="s">
        <v>8297</v>
      </c>
      <c r="Q2257" s="5">
        <f t="shared" si="88"/>
        <v>2.8665822784810127</v>
      </c>
      <c r="R2257">
        <f t="shared" si="89"/>
        <v>3.944649446494465</v>
      </c>
      <c r="S2257" t="s">
        <v>8338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/>
      <c r="K2258">
        <v>1478602246</v>
      </c>
      <c r="L2258"/>
      <c r="M2258" t="b">
        <v>0</v>
      </c>
      <c r="N2258">
        <v>50</v>
      </c>
      <c r="O2258" t="b">
        <v>1</v>
      </c>
      <c r="P2258" t="s">
        <v>8297</v>
      </c>
      <c r="Q2258" s="5">
        <f t="shared" si="88"/>
        <v>2.2270833333333333</v>
      </c>
      <c r="R2258">
        <f t="shared" si="89"/>
        <v>318.07</v>
      </c>
      <c r="S2258" t="s">
        <v>8338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/>
      <c r="K2259">
        <v>1463351329</v>
      </c>
      <c r="L2259"/>
      <c r="M2259" t="b">
        <v>0</v>
      </c>
      <c r="N2259">
        <v>169</v>
      </c>
      <c r="O2259" t="b">
        <v>1</v>
      </c>
      <c r="P2259" t="s">
        <v>8297</v>
      </c>
      <c r="Q2259" s="5">
        <f t="shared" si="88"/>
        <v>6.3613999999999997</v>
      </c>
      <c r="R2259">
        <f t="shared" si="89"/>
        <v>19.071005917159763</v>
      </c>
      <c r="S2259" t="s">
        <v>8338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/>
      <c r="K2260">
        <v>1431453687</v>
      </c>
      <c r="L2260"/>
      <c r="M2260" t="b">
        <v>0</v>
      </c>
      <c r="N2260">
        <v>205</v>
      </c>
      <c r="O2260" t="b">
        <v>1</v>
      </c>
      <c r="P2260" t="s">
        <v>8297</v>
      </c>
      <c r="Q2260" s="5">
        <f t="shared" si="88"/>
        <v>1.4650000000000001</v>
      </c>
      <c r="R2260">
        <f t="shared" si="89"/>
        <v>91.078048780487805</v>
      </c>
      <c r="S2260" t="s">
        <v>8338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/>
      <c r="K2261">
        <v>1480360736</v>
      </c>
      <c r="L2261"/>
      <c r="M2261" t="b">
        <v>0</v>
      </c>
      <c r="N2261">
        <v>206</v>
      </c>
      <c r="O2261" t="b">
        <v>1</v>
      </c>
      <c r="P2261" t="s">
        <v>8297</v>
      </c>
      <c r="Q2261" s="5">
        <f t="shared" si="88"/>
        <v>18.670999999999999</v>
      </c>
      <c r="R2261">
        <f t="shared" si="89"/>
        <v>39.674757281553397</v>
      </c>
      <c r="S2261" t="s">
        <v>8338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/>
      <c r="K2262">
        <v>1393287850</v>
      </c>
      <c r="L2262"/>
      <c r="M2262" t="b">
        <v>0</v>
      </c>
      <c r="N2262">
        <v>84</v>
      </c>
      <c r="O2262" t="b">
        <v>1</v>
      </c>
      <c r="P2262" t="s">
        <v>8297</v>
      </c>
      <c r="Q2262" s="5">
        <f t="shared" si="88"/>
        <v>3.2692000000000001</v>
      </c>
      <c r="R2262">
        <f t="shared" si="89"/>
        <v>92.797619047619051</v>
      </c>
      <c r="S2262" t="s">
        <v>8338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/>
      <c r="K2263">
        <v>1485278620</v>
      </c>
      <c r="L2263"/>
      <c r="M2263" t="b">
        <v>0</v>
      </c>
      <c r="N2263">
        <v>210</v>
      </c>
      <c r="O2263" t="b">
        <v>1</v>
      </c>
      <c r="P2263" t="s">
        <v>8297</v>
      </c>
      <c r="Q2263" s="5">
        <f t="shared" si="88"/>
        <v>7.7949999999999999</v>
      </c>
      <c r="R2263">
        <f t="shared" si="89"/>
        <v>24.223809523809525</v>
      </c>
      <c r="S2263" t="s">
        <v>8338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/>
      <c r="K2264">
        <v>1413295358</v>
      </c>
      <c r="L2264"/>
      <c r="M2264" t="b">
        <v>0</v>
      </c>
      <c r="N2264">
        <v>181</v>
      </c>
      <c r="O2264" t="b">
        <v>1</v>
      </c>
      <c r="P2264" t="s">
        <v>8297</v>
      </c>
      <c r="Q2264" s="5">
        <f t="shared" si="88"/>
        <v>1.5415151515151515</v>
      </c>
      <c r="R2264">
        <f t="shared" si="89"/>
        <v>47.878453038674031</v>
      </c>
      <c r="S2264" t="s">
        <v>8338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/>
      <c r="K2265">
        <v>1420919913</v>
      </c>
      <c r="L2265"/>
      <c r="M2265" t="b">
        <v>0</v>
      </c>
      <c r="N2265">
        <v>60</v>
      </c>
      <c r="O2265" t="b">
        <v>1</v>
      </c>
      <c r="P2265" t="s">
        <v>8297</v>
      </c>
      <c r="Q2265" s="5">
        <f t="shared" si="88"/>
        <v>1.1554666666666666</v>
      </c>
      <c r="R2265">
        <f t="shared" si="89"/>
        <v>180.03333333333333</v>
      </c>
      <c r="S2265" t="s">
        <v>8338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/>
      <c r="K2266">
        <v>1462543114</v>
      </c>
      <c r="L2266"/>
      <c r="M2266" t="b">
        <v>0</v>
      </c>
      <c r="N2266">
        <v>445</v>
      </c>
      <c r="O2266" t="b">
        <v>1</v>
      </c>
      <c r="P2266" t="s">
        <v>8297</v>
      </c>
      <c r="Q2266" s="5">
        <f t="shared" si="88"/>
        <v>1.8003333333333333</v>
      </c>
      <c r="R2266">
        <f t="shared" si="89"/>
        <v>1.3415730337078651</v>
      </c>
      <c r="S2266" t="s">
        <v>8338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/>
      <c r="K2267">
        <v>1479241707</v>
      </c>
      <c r="L2267"/>
      <c r="M2267" t="b">
        <v>0</v>
      </c>
      <c r="N2267">
        <v>17</v>
      </c>
      <c r="O2267" t="b">
        <v>1</v>
      </c>
      <c r="P2267" t="s">
        <v>8297</v>
      </c>
      <c r="Q2267" s="5">
        <f t="shared" si="88"/>
        <v>2.9849999999999999</v>
      </c>
      <c r="R2267">
        <f t="shared" si="89"/>
        <v>282.58823529411762</v>
      </c>
      <c r="S2267" t="s">
        <v>8338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/>
      <c r="K2268">
        <v>1460235592</v>
      </c>
      <c r="L2268"/>
      <c r="M2268" t="b">
        <v>0</v>
      </c>
      <c r="N2268">
        <v>194</v>
      </c>
      <c r="O2268" t="b">
        <v>1</v>
      </c>
      <c r="P2268" t="s">
        <v>8297</v>
      </c>
      <c r="Q2268" s="5">
        <f t="shared" si="88"/>
        <v>3.2026666666666666</v>
      </c>
      <c r="R2268">
        <f t="shared" si="89"/>
        <v>392.29381443298968</v>
      </c>
      <c r="S2268" t="s">
        <v>8338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/>
      <c r="K2269">
        <v>1416945297</v>
      </c>
      <c r="L2269"/>
      <c r="M2269" t="b">
        <v>0</v>
      </c>
      <c r="N2269">
        <v>404</v>
      </c>
      <c r="O2269" t="b">
        <v>1</v>
      </c>
      <c r="P2269" t="s">
        <v>8297</v>
      </c>
      <c r="Q2269" s="5">
        <f t="shared" si="88"/>
        <v>3.80525</v>
      </c>
      <c r="R2269">
        <f t="shared" si="89"/>
        <v>71.10891089108911</v>
      </c>
      <c r="S2269" t="s">
        <v>8338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/>
      <c r="K2270">
        <v>1486691915</v>
      </c>
      <c r="L2270"/>
      <c r="M2270" t="b">
        <v>0</v>
      </c>
      <c r="N2270">
        <v>194</v>
      </c>
      <c r="O2270" t="b">
        <v>1</v>
      </c>
      <c r="P2270" t="s">
        <v>8297</v>
      </c>
      <c r="Q2270" s="5">
        <f t="shared" si="88"/>
        <v>1.026</v>
      </c>
      <c r="R2270">
        <f t="shared" si="89"/>
        <v>232.17010309278351</v>
      </c>
      <c r="S2270" t="s">
        <v>8338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/>
      <c r="K2271">
        <v>1486745663</v>
      </c>
      <c r="L2271"/>
      <c r="M2271" t="b">
        <v>0</v>
      </c>
      <c r="N2271">
        <v>902</v>
      </c>
      <c r="O2271" t="b">
        <v>1</v>
      </c>
      <c r="P2271" t="s">
        <v>8297</v>
      </c>
      <c r="Q2271" s="5">
        <f t="shared" si="88"/>
        <v>18.016400000000001</v>
      </c>
      <c r="R2271">
        <f t="shared" si="89"/>
        <v>199.62527716186253</v>
      </c>
      <c r="S2271" t="s">
        <v>8338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/>
      <c r="K2272">
        <v>1482353513</v>
      </c>
      <c r="L2272"/>
      <c r="M2272" t="b">
        <v>0</v>
      </c>
      <c r="N2272">
        <v>1670</v>
      </c>
      <c r="O2272" t="b">
        <v>1</v>
      </c>
      <c r="P2272" t="s">
        <v>8297</v>
      </c>
      <c r="Q2272" s="5">
        <f t="shared" si="88"/>
        <v>7.2024800000000004</v>
      </c>
      <c r="R2272">
        <f t="shared" si="89"/>
        <v>33.902994011976048</v>
      </c>
      <c r="S2272" t="s">
        <v>8338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/>
      <c r="K2273">
        <v>1478736004</v>
      </c>
      <c r="L2273"/>
      <c r="M2273" t="b">
        <v>0</v>
      </c>
      <c r="N2273">
        <v>1328</v>
      </c>
      <c r="O2273" t="b">
        <v>1</v>
      </c>
      <c r="P2273" t="s">
        <v>8297</v>
      </c>
      <c r="Q2273" s="5">
        <f t="shared" si="88"/>
        <v>2.8309000000000002</v>
      </c>
      <c r="R2273">
        <f t="shared" si="89"/>
        <v>10.215361445783133</v>
      </c>
      <c r="S2273" t="s">
        <v>8338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/>
      <c r="K2274">
        <v>1446914836</v>
      </c>
      <c r="L2274"/>
      <c r="M2274" t="b">
        <v>0</v>
      </c>
      <c r="N2274">
        <v>944</v>
      </c>
      <c r="O2274" t="b">
        <v>1</v>
      </c>
      <c r="P2274" t="s">
        <v>8297</v>
      </c>
      <c r="Q2274" s="5">
        <f t="shared" si="88"/>
        <v>13.566000000000001</v>
      </c>
      <c r="R2274">
        <f t="shared" si="89"/>
        <v>5.835805084745763</v>
      </c>
      <c r="S2274" t="s">
        <v>8338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/>
      <c r="K2275">
        <v>1487164242</v>
      </c>
      <c r="L2275"/>
      <c r="M2275" t="b">
        <v>0</v>
      </c>
      <c r="N2275">
        <v>147</v>
      </c>
      <c r="O2275" t="b">
        <v>1</v>
      </c>
      <c r="P2275" t="s">
        <v>8297</v>
      </c>
      <c r="Q2275" s="5">
        <f t="shared" si="88"/>
        <v>2.2035999999999998</v>
      </c>
      <c r="R2275">
        <f t="shared" si="89"/>
        <v>20.34013605442177</v>
      </c>
      <c r="S2275" t="s">
        <v>8338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/>
      <c r="K2276">
        <v>1390564857</v>
      </c>
      <c r="L2276"/>
      <c r="M2276" t="b">
        <v>0</v>
      </c>
      <c r="N2276">
        <v>99</v>
      </c>
      <c r="O2276" t="b">
        <v>1</v>
      </c>
      <c r="P2276" t="s">
        <v>8297</v>
      </c>
      <c r="Q2276" s="5">
        <f t="shared" si="88"/>
        <v>1.196</v>
      </c>
      <c r="R2276">
        <f t="shared" si="89"/>
        <v>26.772727272727273</v>
      </c>
      <c r="S2276" t="s">
        <v>8338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/>
      <c r="K2277">
        <v>1416667679</v>
      </c>
      <c r="L2277"/>
      <c r="M2277" t="b">
        <v>0</v>
      </c>
      <c r="N2277">
        <v>79</v>
      </c>
      <c r="O2277" t="b">
        <v>1</v>
      </c>
      <c r="P2277" t="s">
        <v>8297</v>
      </c>
      <c r="Q2277" s="5">
        <f t="shared" si="88"/>
        <v>4.0776923076923079</v>
      </c>
      <c r="R2277">
        <f t="shared" si="89"/>
        <v>61.468354430379748</v>
      </c>
      <c r="S2277" t="s">
        <v>8338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/>
      <c r="K2278">
        <v>1386344289</v>
      </c>
      <c r="L2278"/>
      <c r="M2278" t="b">
        <v>0</v>
      </c>
      <c r="N2278">
        <v>75</v>
      </c>
      <c r="O2278" t="b">
        <v>1</v>
      </c>
      <c r="P2278" t="s">
        <v>8297</v>
      </c>
      <c r="Q2278" s="5">
        <f t="shared" si="88"/>
        <v>1.0581826105905425</v>
      </c>
      <c r="R2278">
        <f t="shared" si="89"/>
        <v>159.89333333333335</v>
      </c>
      <c r="S2278" t="s">
        <v>8338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/>
      <c r="K2279">
        <v>1327767423</v>
      </c>
      <c r="L2279"/>
      <c r="M2279" t="b">
        <v>0</v>
      </c>
      <c r="N2279">
        <v>207</v>
      </c>
      <c r="O2279" t="b">
        <v>1</v>
      </c>
      <c r="P2279" t="s">
        <v>8297</v>
      </c>
      <c r="Q2279" s="5">
        <f t="shared" si="88"/>
        <v>1.4108235294117648</v>
      </c>
      <c r="R2279">
        <f t="shared" si="89"/>
        <v>26.154589371980677</v>
      </c>
      <c r="S2279" t="s">
        <v>8338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/>
      <c r="K2280">
        <v>1448902867</v>
      </c>
      <c r="L2280"/>
      <c r="M2280" t="b">
        <v>0</v>
      </c>
      <c r="N2280">
        <v>102</v>
      </c>
      <c r="O2280" t="b">
        <v>1</v>
      </c>
      <c r="P2280" t="s">
        <v>8297</v>
      </c>
      <c r="Q2280" s="5">
        <f t="shared" si="88"/>
        <v>2.7069999999999999</v>
      </c>
      <c r="R2280">
        <f t="shared" si="89"/>
        <v>15.078431372549019</v>
      </c>
      <c r="S2280" t="s">
        <v>8338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/>
      <c r="K2281">
        <v>1421436099</v>
      </c>
      <c r="L2281"/>
      <c r="M2281" t="b">
        <v>0</v>
      </c>
      <c r="N2281">
        <v>32</v>
      </c>
      <c r="O2281" t="b">
        <v>1</v>
      </c>
      <c r="P2281" t="s">
        <v>8297</v>
      </c>
      <c r="Q2281" s="5">
        <f t="shared" si="88"/>
        <v>1.538</v>
      </c>
      <c r="R2281">
        <f t="shared" si="89"/>
        <v>1235.953125</v>
      </c>
      <c r="S2281" t="s">
        <v>8338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/>
      <c r="K2282">
        <v>1439909991</v>
      </c>
      <c r="L2282"/>
      <c r="M2282" t="b">
        <v>0</v>
      </c>
      <c r="N2282">
        <v>480</v>
      </c>
      <c r="O2282" t="b">
        <v>1</v>
      </c>
      <c r="P2282" t="s">
        <v>8297</v>
      </c>
      <c r="Q2282" s="5">
        <f t="shared" si="88"/>
        <v>4.0357653061224488</v>
      </c>
      <c r="R2282">
        <f t="shared" si="89"/>
        <v>1.15625</v>
      </c>
      <c r="S2282" t="s">
        <v>8338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/>
      <c r="K2283">
        <v>1306219897</v>
      </c>
      <c r="L2283"/>
      <c r="M2283" t="b">
        <v>0</v>
      </c>
      <c r="N2283">
        <v>11</v>
      </c>
      <c r="O2283" t="b">
        <v>1</v>
      </c>
      <c r="P2283" t="s">
        <v>8276</v>
      </c>
      <c r="Q2283" s="5">
        <f t="shared" si="88"/>
        <v>1.85</v>
      </c>
      <c r="R2283">
        <f t="shared" si="89"/>
        <v>126.36363636363636</v>
      </c>
      <c r="S2283" t="s">
        <v>8330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/>
      <c r="K2284">
        <v>1447560686</v>
      </c>
      <c r="L2284"/>
      <c r="M2284" t="b">
        <v>0</v>
      </c>
      <c r="N2284">
        <v>12</v>
      </c>
      <c r="O2284" t="b">
        <v>1</v>
      </c>
      <c r="P2284" t="s">
        <v>8276</v>
      </c>
      <c r="Q2284" s="5">
        <f t="shared" si="88"/>
        <v>1.8533333333333333</v>
      </c>
      <c r="R2284">
        <f t="shared" si="89"/>
        <v>252.13833333333332</v>
      </c>
      <c r="S2284" t="s">
        <v>8330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/>
      <c r="K2285">
        <v>1331348404</v>
      </c>
      <c r="L2285"/>
      <c r="M2285" t="b">
        <v>0</v>
      </c>
      <c r="N2285">
        <v>48</v>
      </c>
      <c r="O2285" t="b">
        <v>1</v>
      </c>
      <c r="P2285" t="s">
        <v>8276</v>
      </c>
      <c r="Q2285" s="5">
        <f t="shared" si="88"/>
        <v>1.0085533333333332</v>
      </c>
      <c r="R2285">
        <f t="shared" si="89"/>
        <v>132.77645833333335</v>
      </c>
      <c r="S2285" t="s">
        <v>8330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/>
      <c r="K2286">
        <v>1297451245</v>
      </c>
      <c r="L2286"/>
      <c r="M2286" t="b">
        <v>0</v>
      </c>
      <c r="N2286">
        <v>59</v>
      </c>
      <c r="O2286" t="b">
        <v>1</v>
      </c>
      <c r="P2286" t="s">
        <v>8276</v>
      </c>
      <c r="Q2286" s="5">
        <f t="shared" si="88"/>
        <v>1.0622116666666668</v>
      </c>
      <c r="R2286">
        <f t="shared" si="89"/>
        <v>61.711864406779661</v>
      </c>
      <c r="S2286" t="s">
        <v>8330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/>
      <c r="K2287">
        <v>1338352043</v>
      </c>
      <c r="L2287"/>
      <c r="M2287" t="b">
        <v>0</v>
      </c>
      <c r="N2287">
        <v>79</v>
      </c>
      <c r="O2287" t="b">
        <v>1</v>
      </c>
      <c r="P2287" t="s">
        <v>8276</v>
      </c>
      <c r="Q2287" s="5">
        <f t="shared" si="88"/>
        <v>1.2136666666666667</v>
      </c>
      <c r="R2287">
        <f t="shared" si="89"/>
        <v>19</v>
      </c>
      <c r="S2287" t="s">
        <v>8330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/>
      <c r="K2288">
        <v>1376003254</v>
      </c>
      <c r="L2288"/>
      <c r="M2288" t="b">
        <v>0</v>
      </c>
      <c r="N2288">
        <v>14</v>
      </c>
      <c r="O2288" t="b">
        <v>1</v>
      </c>
      <c r="P2288" t="s">
        <v>8276</v>
      </c>
      <c r="Q2288" s="5">
        <f t="shared" si="88"/>
        <v>1.0006666666666666</v>
      </c>
      <c r="R2288">
        <f t="shared" si="89"/>
        <v>385.64214285714286</v>
      </c>
      <c r="S2288" t="s">
        <v>8330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/>
      <c r="K2289">
        <v>1401724860</v>
      </c>
      <c r="L2289"/>
      <c r="M2289" t="b">
        <v>0</v>
      </c>
      <c r="N2289">
        <v>106</v>
      </c>
      <c r="O2289" t="b">
        <v>1</v>
      </c>
      <c r="P2289" t="s">
        <v>8276</v>
      </c>
      <c r="Q2289" s="5">
        <f t="shared" si="88"/>
        <v>1.1997755555555556</v>
      </c>
      <c r="R2289">
        <f t="shared" si="89"/>
        <v>9.4433962264150946</v>
      </c>
      <c r="S2289" t="s">
        <v>8330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/>
      <c r="K2290">
        <v>1339098689</v>
      </c>
      <c r="L2290"/>
      <c r="M2290" t="b">
        <v>0</v>
      </c>
      <c r="N2290">
        <v>25</v>
      </c>
      <c r="O2290" t="b">
        <v>1</v>
      </c>
      <c r="P2290" t="s">
        <v>8276</v>
      </c>
      <c r="Q2290" s="5">
        <f t="shared" si="88"/>
        <v>1.0009999999999999</v>
      </c>
      <c r="R2290">
        <f t="shared" si="89"/>
        <v>64.44</v>
      </c>
      <c r="S2290" t="s">
        <v>8330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/>
      <c r="K2291">
        <v>1382659060</v>
      </c>
      <c r="L2291"/>
      <c r="M2291" t="b">
        <v>0</v>
      </c>
      <c r="N2291">
        <v>25</v>
      </c>
      <c r="O2291" t="b">
        <v>1</v>
      </c>
      <c r="P2291" t="s">
        <v>8276</v>
      </c>
      <c r="Q2291" s="5">
        <f t="shared" si="88"/>
        <v>1.0740000000000001</v>
      </c>
      <c r="R2291">
        <f t="shared" si="89"/>
        <v>62.44</v>
      </c>
      <c r="S2291" t="s">
        <v>8330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/>
      <c r="K2292">
        <v>1252908330</v>
      </c>
      <c r="L2292"/>
      <c r="M2292" t="b">
        <v>0</v>
      </c>
      <c r="N2292">
        <v>29</v>
      </c>
      <c r="O2292" t="b">
        <v>1</v>
      </c>
      <c r="P2292" t="s">
        <v>8276</v>
      </c>
      <c r="Q2292" s="5">
        <f t="shared" si="88"/>
        <v>1.0406666666666666</v>
      </c>
      <c r="R2292">
        <f t="shared" si="89"/>
        <v>148.9655172413793</v>
      </c>
      <c r="S2292" t="s">
        <v>8330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/>
      <c r="K2293">
        <v>1332199618</v>
      </c>
      <c r="L2293"/>
      <c r="M2293" t="b">
        <v>0</v>
      </c>
      <c r="N2293">
        <v>43</v>
      </c>
      <c r="O2293" t="b">
        <v>1</v>
      </c>
      <c r="P2293" t="s">
        <v>8276</v>
      </c>
      <c r="Q2293" s="5">
        <f t="shared" si="88"/>
        <v>1.728</v>
      </c>
      <c r="R2293">
        <f t="shared" si="89"/>
        <v>49.8839534883721</v>
      </c>
      <c r="S2293" t="s">
        <v>8330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/>
      <c r="K2294">
        <v>1332175476</v>
      </c>
      <c r="L2294"/>
      <c r="M2294" t="b">
        <v>0</v>
      </c>
      <c r="N2294">
        <v>46</v>
      </c>
      <c r="O2294" t="b">
        <v>1</v>
      </c>
      <c r="P2294" t="s">
        <v>8276</v>
      </c>
      <c r="Q2294" s="5">
        <f t="shared" si="88"/>
        <v>1.072505</v>
      </c>
      <c r="R2294">
        <f t="shared" si="89"/>
        <v>20</v>
      </c>
      <c r="S2294" t="s">
        <v>8330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/>
      <c r="K2295">
        <v>1346345999</v>
      </c>
      <c r="L2295"/>
      <c r="M2295" t="b">
        <v>0</v>
      </c>
      <c r="N2295">
        <v>27</v>
      </c>
      <c r="O2295" t="b">
        <v>1</v>
      </c>
      <c r="P2295" t="s">
        <v>8276</v>
      </c>
      <c r="Q2295" s="5">
        <f t="shared" si="88"/>
        <v>1.0823529411764705</v>
      </c>
      <c r="R2295">
        <f t="shared" si="89"/>
        <v>270.52</v>
      </c>
      <c r="S2295" t="s">
        <v>8330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/>
      <c r="K2296">
        <v>1356110480</v>
      </c>
      <c r="L2296"/>
      <c r="M2296" t="b">
        <v>0</v>
      </c>
      <c r="N2296">
        <v>112</v>
      </c>
      <c r="O2296" t="b">
        <v>1</v>
      </c>
      <c r="P2296" t="s">
        <v>8276</v>
      </c>
      <c r="Q2296" s="5">
        <f t="shared" si="88"/>
        <v>1.4608079999999999</v>
      </c>
      <c r="R2296">
        <f t="shared" si="89"/>
        <v>13.419642857142858</v>
      </c>
      <c r="S2296" t="s">
        <v>8330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/>
      <c r="K2297">
        <v>1356648856</v>
      </c>
      <c r="L2297"/>
      <c r="M2297" t="b">
        <v>0</v>
      </c>
      <c r="N2297">
        <v>34</v>
      </c>
      <c r="O2297" t="b">
        <v>1</v>
      </c>
      <c r="P2297" t="s">
        <v>8276</v>
      </c>
      <c r="Q2297" s="5">
        <f t="shared" si="88"/>
        <v>1.2524999999999999</v>
      </c>
      <c r="R2297">
        <f t="shared" si="89"/>
        <v>306.91176470588238</v>
      </c>
      <c r="S2297" t="s">
        <v>8330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/>
      <c r="K2298">
        <v>1326994426</v>
      </c>
      <c r="L2298"/>
      <c r="M2298" t="b">
        <v>0</v>
      </c>
      <c r="N2298">
        <v>145</v>
      </c>
      <c r="O2298" t="b">
        <v>1</v>
      </c>
      <c r="P2298" t="s">
        <v>8276</v>
      </c>
      <c r="Q2298" s="5">
        <f t="shared" si="88"/>
        <v>1.4907142857142857</v>
      </c>
      <c r="R2298">
        <f t="shared" si="89"/>
        <v>6.9379310344827587</v>
      </c>
      <c r="S2298" t="s">
        <v>8330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/>
      <c r="K2299">
        <v>1328749249</v>
      </c>
      <c r="L2299"/>
      <c r="M2299" t="b">
        <v>0</v>
      </c>
      <c r="N2299">
        <v>19</v>
      </c>
      <c r="O2299" t="b">
        <v>1</v>
      </c>
      <c r="P2299" t="s">
        <v>8276</v>
      </c>
      <c r="Q2299" s="5">
        <f t="shared" si="88"/>
        <v>1.006</v>
      </c>
      <c r="R2299">
        <f t="shared" si="89"/>
        <v>1659.0526315789473</v>
      </c>
      <c r="S2299" t="s">
        <v>8330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/>
      <c r="K2300">
        <v>1393272633</v>
      </c>
      <c r="L2300"/>
      <c r="M2300" t="b">
        <v>0</v>
      </c>
      <c r="N2300">
        <v>288</v>
      </c>
      <c r="O2300" t="b">
        <v>1</v>
      </c>
      <c r="P2300" t="s">
        <v>8276</v>
      </c>
      <c r="Q2300" s="5">
        <f t="shared" si="88"/>
        <v>1.0507333333333333</v>
      </c>
      <c r="R2300">
        <f t="shared" si="89"/>
        <v>3.6475694444444446</v>
      </c>
      <c r="S2300" t="s">
        <v>8330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/>
      <c r="K2301">
        <v>1295657209</v>
      </c>
      <c r="L2301"/>
      <c r="M2301" t="b">
        <v>0</v>
      </c>
      <c r="N2301">
        <v>14</v>
      </c>
      <c r="O2301" t="b">
        <v>1</v>
      </c>
      <c r="P2301" t="s">
        <v>8276</v>
      </c>
      <c r="Q2301" s="5">
        <f t="shared" si="88"/>
        <v>3.5016666666666665</v>
      </c>
      <c r="R2301">
        <f t="shared" si="89"/>
        <v>57.857142857142854</v>
      </c>
      <c r="S2301" t="s">
        <v>8330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/>
      <c r="K2302">
        <v>1339694816</v>
      </c>
      <c r="L2302"/>
      <c r="M2302" t="b">
        <v>0</v>
      </c>
      <c r="N2302">
        <v>7</v>
      </c>
      <c r="O2302" t="b">
        <v>1</v>
      </c>
      <c r="P2302" t="s">
        <v>8276</v>
      </c>
      <c r="Q2302" s="5">
        <f t="shared" si="88"/>
        <v>1.0125</v>
      </c>
      <c r="R2302">
        <f t="shared" si="89"/>
        <v>954.31714285714293</v>
      </c>
      <c r="S2302" t="s">
        <v>8330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/>
      <c r="K2303">
        <v>1369193496</v>
      </c>
      <c r="L2303"/>
      <c r="M2303" t="b">
        <v>1</v>
      </c>
      <c r="N2303">
        <v>211</v>
      </c>
      <c r="O2303" t="b">
        <v>1</v>
      </c>
      <c r="P2303" t="s">
        <v>8279</v>
      </c>
      <c r="Q2303" s="5">
        <f t="shared" si="88"/>
        <v>1.336044</v>
      </c>
      <c r="R2303">
        <f t="shared" si="89"/>
        <v>18.601895734597157</v>
      </c>
      <c r="S2303" t="s">
        <v>8330</v>
      </c>
      <c r="T2303" t="s">
        <v>8334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/>
      <c r="K2304">
        <v>1385585434</v>
      </c>
      <c r="L2304"/>
      <c r="M2304" t="b">
        <v>1</v>
      </c>
      <c r="N2304">
        <v>85</v>
      </c>
      <c r="O2304" t="b">
        <v>1</v>
      </c>
      <c r="P2304" t="s">
        <v>8279</v>
      </c>
      <c r="Q2304" s="5">
        <f t="shared" si="88"/>
        <v>1.7065217391304348</v>
      </c>
      <c r="R2304">
        <f t="shared" si="89"/>
        <v>82.983647058823522</v>
      </c>
      <c r="S2304" t="s">
        <v>8330</v>
      </c>
      <c r="T2304" t="s">
        <v>8334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/>
      <c r="K2305">
        <v>1320287996</v>
      </c>
      <c r="L2305"/>
      <c r="M2305" t="b">
        <v>1</v>
      </c>
      <c r="N2305">
        <v>103</v>
      </c>
      <c r="O2305" t="b">
        <v>1</v>
      </c>
      <c r="P2305" t="s">
        <v>8279</v>
      </c>
      <c r="Q2305" s="5">
        <f t="shared" si="88"/>
        <v>1.0935829457364341</v>
      </c>
      <c r="R2305">
        <f t="shared" si="89"/>
        <v>58.660388349514569</v>
      </c>
      <c r="S2305" t="s">
        <v>8330</v>
      </c>
      <c r="T2305" t="s">
        <v>8334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/>
      <c r="K2306">
        <v>1290281691</v>
      </c>
      <c r="L2306"/>
      <c r="M2306" t="b">
        <v>1</v>
      </c>
      <c r="N2306">
        <v>113</v>
      </c>
      <c r="O2306" t="b">
        <v>1</v>
      </c>
      <c r="P2306" t="s">
        <v>8279</v>
      </c>
      <c r="Q2306" s="5">
        <f t="shared" si="88"/>
        <v>1.0070033333333335</v>
      </c>
      <c r="R2306">
        <f t="shared" si="89"/>
        <v>161.24778761061947</v>
      </c>
      <c r="S2306" t="s">
        <v>8330</v>
      </c>
      <c r="T2306" t="s">
        <v>8334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/>
      <c r="K2307">
        <v>1405356072</v>
      </c>
      <c r="L2307"/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90">E2307/D2307</f>
        <v>1.0122777777777778</v>
      </c>
      <c r="R2307">
        <f t="shared" ref="R2307:R2370" si="91">E2308/N2307</f>
        <v>22.374550898203594</v>
      </c>
      <c r="S2307" t="s">
        <v>8330</v>
      </c>
      <c r="T2307" t="s">
        <v>8334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/>
      <c r="K2308">
        <v>1328760129</v>
      </c>
      <c r="L2308"/>
      <c r="M2308" t="b">
        <v>1</v>
      </c>
      <c r="N2308">
        <v>73</v>
      </c>
      <c r="O2308" t="b">
        <v>1</v>
      </c>
      <c r="P2308" t="s">
        <v>8279</v>
      </c>
      <c r="Q2308" s="5">
        <f t="shared" si="90"/>
        <v>1.0675857142857144</v>
      </c>
      <c r="R2308">
        <f t="shared" si="91"/>
        <v>28.70219178082192</v>
      </c>
      <c r="S2308" t="s">
        <v>8330</v>
      </c>
      <c r="T2308" t="s">
        <v>8334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/>
      <c r="K2309">
        <v>1333653333</v>
      </c>
      <c r="L2309"/>
      <c r="M2309" t="b">
        <v>1</v>
      </c>
      <c r="N2309">
        <v>75</v>
      </c>
      <c r="O2309" t="b">
        <v>1</v>
      </c>
      <c r="P2309" t="s">
        <v>8279</v>
      </c>
      <c r="Q2309" s="5">
        <f t="shared" si="90"/>
        <v>1.0665777537961894</v>
      </c>
      <c r="R2309">
        <f t="shared" si="91"/>
        <v>675.37480000000005</v>
      </c>
      <c r="S2309" t="s">
        <v>8330</v>
      </c>
      <c r="T2309" t="s">
        <v>8334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/>
      <c r="K2310">
        <v>1406847996</v>
      </c>
      <c r="L2310"/>
      <c r="M2310" t="b">
        <v>1</v>
      </c>
      <c r="N2310">
        <v>614</v>
      </c>
      <c r="O2310" t="b">
        <v>1</v>
      </c>
      <c r="P2310" t="s">
        <v>8279</v>
      </c>
      <c r="Q2310" s="5">
        <f t="shared" si="90"/>
        <v>1.0130622</v>
      </c>
      <c r="R2310">
        <f t="shared" si="91"/>
        <v>10.424218241042345</v>
      </c>
      <c r="S2310" t="s">
        <v>8330</v>
      </c>
      <c r="T2310" t="s">
        <v>8334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/>
      <c r="K2311">
        <v>1359848537</v>
      </c>
      <c r="L2311"/>
      <c r="M2311" t="b">
        <v>1</v>
      </c>
      <c r="N2311">
        <v>107</v>
      </c>
      <c r="O2311" t="b">
        <v>1</v>
      </c>
      <c r="P2311" t="s">
        <v>8279</v>
      </c>
      <c r="Q2311" s="5">
        <f t="shared" si="90"/>
        <v>1.0667450000000001</v>
      </c>
      <c r="R2311">
        <f t="shared" si="91"/>
        <v>741.45196261682247</v>
      </c>
      <c r="S2311" t="s">
        <v>8330</v>
      </c>
      <c r="T2311" t="s">
        <v>8334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/>
      <c r="K2312">
        <v>1361300615</v>
      </c>
      <c r="L2312"/>
      <c r="M2312" t="b">
        <v>1</v>
      </c>
      <c r="N2312">
        <v>1224</v>
      </c>
      <c r="O2312" t="b">
        <v>1</v>
      </c>
      <c r="P2312" t="s">
        <v>8279</v>
      </c>
      <c r="Q2312" s="5">
        <f t="shared" si="90"/>
        <v>4.288397837837838</v>
      </c>
      <c r="R2312">
        <f t="shared" si="91"/>
        <v>7.655228758169935</v>
      </c>
      <c r="S2312" t="s">
        <v>8330</v>
      </c>
      <c r="T2312" t="s">
        <v>8334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/>
      <c r="K2313">
        <v>1396829189</v>
      </c>
      <c r="L2313"/>
      <c r="M2313" t="b">
        <v>1</v>
      </c>
      <c r="N2313">
        <v>104</v>
      </c>
      <c r="O2313" t="b">
        <v>1</v>
      </c>
      <c r="P2313" t="s">
        <v>8279</v>
      </c>
      <c r="Q2313" s="5">
        <f t="shared" si="90"/>
        <v>1.0411111111111111</v>
      </c>
      <c r="R2313">
        <f t="shared" si="91"/>
        <v>31.115384615384617</v>
      </c>
      <c r="S2313" t="s">
        <v>8330</v>
      </c>
      <c r="T2313" t="s">
        <v>8334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/>
      <c r="K2314">
        <v>1395155478</v>
      </c>
      <c r="L2314"/>
      <c r="M2314" t="b">
        <v>1</v>
      </c>
      <c r="N2314">
        <v>79</v>
      </c>
      <c r="O2314" t="b">
        <v>1</v>
      </c>
      <c r="P2314" t="s">
        <v>8279</v>
      </c>
      <c r="Q2314" s="5">
        <f t="shared" si="90"/>
        <v>1.0786666666666667</v>
      </c>
      <c r="R2314">
        <f t="shared" si="91"/>
        <v>111.29139240506329</v>
      </c>
      <c r="S2314" t="s">
        <v>8330</v>
      </c>
      <c r="T2314" t="s">
        <v>8334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/>
      <c r="K2315">
        <v>1333494026</v>
      </c>
      <c r="L2315"/>
      <c r="M2315" t="b">
        <v>1</v>
      </c>
      <c r="N2315">
        <v>157</v>
      </c>
      <c r="O2315" t="b">
        <v>1</v>
      </c>
      <c r="P2315" t="s">
        <v>8279</v>
      </c>
      <c r="Q2315" s="5">
        <f t="shared" si="90"/>
        <v>1.7584040000000001</v>
      </c>
      <c r="R2315">
        <f t="shared" si="91"/>
        <v>11.997707006369428</v>
      </c>
      <c r="S2315" t="s">
        <v>8330</v>
      </c>
      <c r="T2315" t="s">
        <v>8334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/>
      <c r="K2316">
        <v>1336482857</v>
      </c>
      <c r="L2316"/>
      <c r="M2316" t="b">
        <v>1</v>
      </c>
      <c r="N2316">
        <v>50</v>
      </c>
      <c r="O2316" t="b">
        <v>1</v>
      </c>
      <c r="P2316" t="s">
        <v>8279</v>
      </c>
      <c r="Q2316" s="5">
        <f t="shared" si="90"/>
        <v>1.5697000000000001</v>
      </c>
      <c r="R2316">
        <f t="shared" si="91"/>
        <v>51.3</v>
      </c>
      <c r="S2316" t="s">
        <v>8330</v>
      </c>
      <c r="T2316" t="s">
        <v>8334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/>
      <c r="K2317">
        <v>1333646743</v>
      </c>
      <c r="L2317"/>
      <c r="M2317" t="b">
        <v>1</v>
      </c>
      <c r="N2317">
        <v>64</v>
      </c>
      <c r="O2317" t="b">
        <v>1</v>
      </c>
      <c r="P2317" t="s">
        <v>8279</v>
      </c>
      <c r="Q2317" s="5">
        <f t="shared" si="90"/>
        <v>1.026</v>
      </c>
      <c r="R2317">
        <f t="shared" si="91"/>
        <v>243.85</v>
      </c>
      <c r="S2317" t="s">
        <v>8330</v>
      </c>
      <c r="T2317" t="s">
        <v>8334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/>
      <c r="K2318">
        <v>1253726650</v>
      </c>
      <c r="L2318"/>
      <c r="M2318" t="b">
        <v>1</v>
      </c>
      <c r="N2318">
        <v>200</v>
      </c>
      <c r="O2318" t="b">
        <v>1</v>
      </c>
      <c r="P2318" t="s">
        <v>8279</v>
      </c>
      <c r="Q2318" s="5">
        <f t="shared" si="90"/>
        <v>1.0404266666666666</v>
      </c>
      <c r="R2318">
        <f t="shared" si="91"/>
        <v>2.08</v>
      </c>
      <c r="S2318" t="s">
        <v>8330</v>
      </c>
      <c r="T2318" t="s">
        <v>8334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/>
      <c r="K2319">
        <v>1263474049</v>
      </c>
      <c r="L2319"/>
      <c r="M2319" t="b">
        <v>1</v>
      </c>
      <c r="N2319">
        <v>22</v>
      </c>
      <c r="O2319" t="b">
        <v>1</v>
      </c>
      <c r="P2319" t="s">
        <v>8279</v>
      </c>
      <c r="Q2319" s="5">
        <f t="shared" si="90"/>
        <v>1.04</v>
      </c>
      <c r="R2319">
        <f t="shared" si="91"/>
        <v>275.13636363636363</v>
      </c>
      <c r="S2319" t="s">
        <v>8330</v>
      </c>
      <c r="T2319" t="s">
        <v>8334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/>
      <c r="K2320">
        <v>1251214014</v>
      </c>
      <c r="L2320"/>
      <c r="M2320" t="b">
        <v>1</v>
      </c>
      <c r="N2320">
        <v>163</v>
      </c>
      <c r="O2320" t="b">
        <v>1</v>
      </c>
      <c r="P2320" t="s">
        <v>8279</v>
      </c>
      <c r="Q2320" s="5">
        <f t="shared" si="90"/>
        <v>1.2105999999999999</v>
      </c>
      <c r="R2320">
        <f t="shared" si="91"/>
        <v>19.822085889570552</v>
      </c>
      <c r="S2320" t="s">
        <v>8330</v>
      </c>
      <c r="T2320" t="s">
        <v>8334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/>
      <c r="K2321">
        <v>1384480685</v>
      </c>
      <c r="L2321"/>
      <c r="M2321" t="b">
        <v>1</v>
      </c>
      <c r="N2321">
        <v>77</v>
      </c>
      <c r="O2321" t="b">
        <v>1</v>
      </c>
      <c r="P2321" t="s">
        <v>8279</v>
      </c>
      <c r="Q2321" s="5">
        <f t="shared" si="90"/>
        <v>1.077</v>
      </c>
      <c r="R2321">
        <f t="shared" si="91"/>
        <v>70.558441558441558</v>
      </c>
      <c r="S2321" t="s">
        <v>8330</v>
      </c>
      <c r="T2321" t="s">
        <v>8334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/>
      <c r="K2322">
        <v>1393443400</v>
      </c>
      <c r="L2322"/>
      <c r="M2322" t="b">
        <v>1</v>
      </c>
      <c r="N2322">
        <v>89</v>
      </c>
      <c r="O2322" t="b">
        <v>1</v>
      </c>
      <c r="P2322" t="s">
        <v>8279</v>
      </c>
      <c r="Q2322" s="5">
        <f t="shared" si="90"/>
        <v>1.0866</v>
      </c>
      <c r="R2322">
        <f t="shared" si="91"/>
        <v>46.40449438202247</v>
      </c>
      <c r="S2322" t="s">
        <v>8330</v>
      </c>
      <c r="T2322" t="s">
        <v>8334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/>
      <c r="K2323">
        <v>1488694501</v>
      </c>
      <c r="L2323"/>
      <c r="M2323" t="b">
        <v>0</v>
      </c>
      <c r="N2323">
        <v>64</v>
      </c>
      <c r="O2323" t="b">
        <v>0</v>
      </c>
      <c r="P2323" t="s">
        <v>8298</v>
      </c>
      <c r="Q2323" s="5">
        <f t="shared" si="90"/>
        <v>0.39120962394619685</v>
      </c>
      <c r="R2323">
        <f t="shared" si="91"/>
        <v>1.328125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/>
      <c r="K2324">
        <v>1489181369</v>
      </c>
      <c r="L2324"/>
      <c r="M2324" t="b">
        <v>0</v>
      </c>
      <c r="N2324">
        <v>4</v>
      </c>
      <c r="O2324" t="b">
        <v>0</v>
      </c>
      <c r="P2324" t="s">
        <v>8298</v>
      </c>
      <c r="Q2324" s="5">
        <f t="shared" si="90"/>
        <v>3.1481481481481478E-2</v>
      </c>
      <c r="R2324">
        <f t="shared" si="91"/>
        <v>30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/>
      <c r="K2325">
        <v>1489428447</v>
      </c>
      <c r="L2325"/>
      <c r="M2325" t="b">
        <v>0</v>
      </c>
      <c r="N2325">
        <v>4</v>
      </c>
      <c r="O2325" t="b">
        <v>0</v>
      </c>
      <c r="P2325" t="s">
        <v>8298</v>
      </c>
      <c r="Q2325" s="5">
        <f t="shared" si="90"/>
        <v>0.48</v>
      </c>
      <c r="R2325">
        <f t="shared" si="91"/>
        <v>388.75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/>
      <c r="K2326">
        <v>1487970885</v>
      </c>
      <c r="L2326"/>
      <c r="M2326" t="b">
        <v>0</v>
      </c>
      <c r="N2326">
        <v>61</v>
      </c>
      <c r="O2326" t="b">
        <v>0</v>
      </c>
      <c r="P2326" t="s">
        <v>8298</v>
      </c>
      <c r="Q2326" s="5">
        <f t="shared" si="90"/>
        <v>0.20733333333333334</v>
      </c>
      <c r="R2326">
        <f t="shared" si="91"/>
        <v>1.3114754098360655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/>
      <c r="K2327">
        <v>1488241931</v>
      </c>
      <c r="L2327"/>
      <c r="M2327" t="b">
        <v>0</v>
      </c>
      <c r="N2327">
        <v>7</v>
      </c>
      <c r="O2327" t="b">
        <v>0</v>
      </c>
      <c r="P2327" t="s">
        <v>8298</v>
      </c>
      <c r="Q2327" s="5">
        <f t="shared" si="90"/>
        <v>0.08</v>
      </c>
      <c r="R2327">
        <f t="shared" si="91"/>
        <v>15.428571428571429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/>
      <c r="K2328">
        <v>1489106948</v>
      </c>
      <c r="L2328"/>
      <c r="M2328" t="b">
        <v>0</v>
      </c>
      <c r="N2328">
        <v>1</v>
      </c>
      <c r="O2328" t="b">
        <v>0</v>
      </c>
      <c r="P2328" t="s">
        <v>8298</v>
      </c>
      <c r="Q2328" s="5">
        <f t="shared" si="90"/>
        <v>7.1999999999999998E-3</v>
      </c>
      <c r="R2328">
        <f t="shared" si="91"/>
        <v>184133.01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/>
      <c r="K2329">
        <v>1406066440</v>
      </c>
      <c r="L2329"/>
      <c r="M2329" t="b">
        <v>1</v>
      </c>
      <c r="N2329">
        <v>3355</v>
      </c>
      <c r="O2329" t="b">
        <v>1</v>
      </c>
      <c r="P2329" t="s">
        <v>8298</v>
      </c>
      <c r="Q2329" s="5">
        <f t="shared" si="90"/>
        <v>5.2609431428571432</v>
      </c>
      <c r="R2329">
        <f t="shared" si="91"/>
        <v>7.5842026825633386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/>
      <c r="K2330">
        <v>1431715537</v>
      </c>
      <c r="L2330"/>
      <c r="M2330" t="b">
        <v>1</v>
      </c>
      <c r="N2330">
        <v>537</v>
      </c>
      <c r="O2330" t="b">
        <v>1</v>
      </c>
      <c r="P2330" t="s">
        <v>8298</v>
      </c>
      <c r="Q2330" s="5">
        <f t="shared" si="90"/>
        <v>2.5445000000000002</v>
      </c>
      <c r="R2330">
        <f t="shared" si="91"/>
        <v>49.310986964618252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/>
      <c r="K2331">
        <v>1403017146</v>
      </c>
      <c r="L2331"/>
      <c r="M2331" t="b">
        <v>1</v>
      </c>
      <c r="N2331">
        <v>125</v>
      </c>
      <c r="O2331" t="b">
        <v>1</v>
      </c>
      <c r="P2331" t="s">
        <v>8298</v>
      </c>
      <c r="Q2331" s="5">
        <f t="shared" si="90"/>
        <v>1.0591999999999999</v>
      </c>
      <c r="R2331">
        <f t="shared" si="91"/>
        <v>286.78399999999999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/>
      <c r="K2332">
        <v>1448400943</v>
      </c>
      <c r="L2332"/>
      <c r="M2332" t="b">
        <v>1</v>
      </c>
      <c r="N2332">
        <v>163</v>
      </c>
      <c r="O2332" t="b">
        <v>1</v>
      </c>
      <c r="P2332" t="s">
        <v>8298</v>
      </c>
      <c r="Q2332" s="5">
        <f t="shared" si="90"/>
        <v>1.0242285714285715</v>
      </c>
      <c r="R2332">
        <f t="shared" si="91"/>
        <v>70.828834355828221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/>
      <c r="K2333">
        <v>1405728490</v>
      </c>
      <c r="L2333"/>
      <c r="M2333" t="b">
        <v>1</v>
      </c>
      <c r="N2333">
        <v>283</v>
      </c>
      <c r="O2333" t="b">
        <v>1</v>
      </c>
      <c r="P2333" t="s">
        <v>8298</v>
      </c>
      <c r="Q2333" s="5">
        <f t="shared" si="90"/>
        <v>1.4431375</v>
      </c>
      <c r="R2333">
        <f t="shared" si="91"/>
        <v>93.911660777385165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/>
      <c r="K2334">
        <v>1420643071</v>
      </c>
      <c r="L2334"/>
      <c r="M2334" t="b">
        <v>1</v>
      </c>
      <c r="N2334">
        <v>352</v>
      </c>
      <c r="O2334" t="b">
        <v>1</v>
      </c>
      <c r="P2334" t="s">
        <v>8298</v>
      </c>
      <c r="Q2334" s="5">
        <f t="shared" si="90"/>
        <v>1.06308</v>
      </c>
      <c r="R2334">
        <f t="shared" si="91"/>
        <v>3.6164772727272729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/>
      <c r="K2335">
        <v>1399563390</v>
      </c>
      <c r="L2335"/>
      <c r="M2335" t="b">
        <v>1</v>
      </c>
      <c r="N2335">
        <v>94</v>
      </c>
      <c r="O2335" t="b">
        <v>1</v>
      </c>
      <c r="P2335" t="s">
        <v>8298</v>
      </c>
      <c r="Q2335" s="5">
        <f t="shared" si="90"/>
        <v>2.1216666666666666</v>
      </c>
      <c r="R2335">
        <f t="shared" si="91"/>
        <v>43.382978723404257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/>
      <c r="K2336">
        <v>1412611498</v>
      </c>
      <c r="L2336"/>
      <c r="M2336" t="b">
        <v>1</v>
      </c>
      <c r="N2336">
        <v>67</v>
      </c>
      <c r="O2336" t="b">
        <v>1</v>
      </c>
      <c r="P2336" t="s">
        <v>8298</v>
      </c>
      <c r="Q2336" s="5">
        <f t="shared" si="90"/>
        <v>1.0195000000000001</v>
      </c>
      <c r="R2336">
        <f t="shared" si="91"/>
        <v>381.61194029850748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/>
      <c r="K2337">
        <v>1399902243</v>
      </c>
      <c r="L2337"/>
      <c r="M2337" t="b">
        <v>1</v>
      </c>
      <c r="N2337">
        <v>221</v>
      </c>
      <c r="O2337" t="b">
        <v>1</v>
      </c>
      <c r="P2337" t="s">
        <v>8298</v>
      </c>
      <c r="Q2337" s="5">
        <f t="shared" si="90"/>
        <v>1.0227200000000001</v>
      </c>
      <c r="R2337">
        <f t="shared" si="91"/>
        <v>471.25117647058823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/>
      <c r="K2338">
        <v>1390860695</v>
      </c>
      <c r="L2338"/>
      <c r="M2338" t="b">
        <v>1</v>
      </c>
      <c r="N2338">
        <v>2165</v>
      </c>
      <c r="O2338" t="b">
        <v>1</v>
      </c>
      <c r="P2338" t="s">
        <v>8298</v>
      </c>
      <c r="Q2338" s="5">
        <f t="shared" si="90"/>
        <v>5.2073254999999996</v>
      </c>
      <c r="R2338">
        <f t="shared" si="91"/>
        <v>6.1334872979214783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/>
      <c r="K2339">
        <v>1401204143</v>
      </c>
      <c r="L2339"/>
      <c r="M2339" t="b">
        <v>1</v>
      </c>
      <c r="N2339">
        <v>179</v>
      </c>
      <c r="O2339" t="b">
        <v>1</v>
      </c>
      <c r="P2339" t="s">
        <v>8298</v>
      </c>
      <c r="Q2339" s="5">
        <f t="shared" si="90"/>
        <v>1.1065833333333333</v>
      </c>
      <c r="R2339">
        <f t="shared" si="91"/>
        <v>84.756983240223462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/>
      <c r="K2340">
        <v>1401485484</v>
      </c>
      <c r="L2340"/>
      <c r="M2340" t="b">
        <v>1</v>
      </c>
      <c r="N2340">
        <v>123</v>
      </c>
      <c r="O2340" t="b">
        <v>1</v>
      </c>
      <c r="P2340" t="s">
        <v>8298</v>
      </c>
      <c r="Q2340" s="5">
        <f t="shared" si="90"/>
        <v>1.0114333333333334</v>
      </c>
      <c r="R2340">
        <f t="shared" si="91"/>
        <v>597.98373983739839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/>
      <c r="K2341">
        <v>1479496309</v>
      </c>
      <c r="L2341"/>
      <c r="M2341" t="b">
        <v>1</v>
      </c>
      <c r="N2341">
        <v>1104</v>
      </c>
      <c r="O2341" t="b">
        <v>1</v>
      </c>
      <c r="P2341" t="s">
        <v>8298</v>
      </c>
      <c r="Q2341" s="5">
        <f t="shared" si="90"/>
        <v>2.9420799999999998</v>
      </c>
      <c r="R2341">
        <f t="shared" si="91"/>
        <v>38.325181159420289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/>
      <c r="K2342">
        <v>1475249138</v>
      </c>
      <c r="L2342"/>
      <c r="M2342" t="b">
        <v>1</v>
      </c>
      <c r="N2342">
        <v>403</v>
      </c>
      <c r="O2342" t="b">
        <v>1</v>
      </c>
      <c r="P2342" t="s">
        <v>8298</v>
      </c>
      <c r="Q2342" s="5">
        <f t="shared" si="90"/>
        <v>1.0577749999999999</v>
      </c>
      <c r="R2342">
        <f t="shared" si="91"/>
        <v>0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/>
      <c r="K2343">
        <v>1434137504</v>
      </c>
      <c r="L2343"/>
      <c r="M2343" t="b">
        <v>0</v>
      </c>
      <c r="N2343">
        <v>0</v>
      </c>
      <c r="O2343" t="b">
        <v>0</v>
      </c>
      <c r="P2343" t="s">
        <v>8272</v>
      </c>
      <c r="Q2343" s="5">
        <f t="shared" si="90"/>
        <v>0</v>
      </c>
      <c r="R2343" t="e">
        <f t="shared" si="91"/>
        <v>#DIV/0!</v>
      </c>
      <c r="S2343" t="s">
        <v>8324</v>
      </c>
      <c r="T2343" t="s">
        <v>8325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/>
      <c r="K2344">
        <v>1410799870</v>
      </c>
      <c r="L2344"/>
      <c r="M2344" t="b">
        <v>0</v>
      </c>
      <c r="N2344">
        <v>0</v>
      </c>
      <c r="O2344" t="b">
        <v>0</v>
      </c>
      <c r="P2344" t="s">
        <v>8272</v>
      </c>
      <c r="Q2344" s="5">
        <f t="shared" si="90"/>
        <v>0</v>
      </c>
      <c r="R2344" t="e">
        <f t="shared" si="91"/>
        <v>#DIV/0!</v>
      </c>
      <c r="S2344" t="s">
        <v>8324</v>
      </c>
      <c r="T2344" t="s">
        <v>8325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/>
      <c r="K2345">
        <v>1447962505</v>
      </c>
      <c r="L2345"/>
      <c r="M2345" t="b">
        <v>0</v>
      </c>
      <c r="N2345">
        <v>1</v>
      </c>
      <c r="O2345" t="b">
        <v>0</v>
      </c>
      <c r="P2345" t="s">
        <v>8272</v>
      </c>
      <c r="Q2345" s="5">
        <f t="shared" si="90"/>
        <v>0.03</v>
      </c>
      <c r="R2345">
        <f t="shared" si="91"/>
        <v>1</v>
      </c>
      <c r="S2345" t="s">
        <v>8324</v>
      </c>
      <c r="T2345" t="s">
        <v>8325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/>
      <c r="K2346">
        <v>1464197269</v>
      </c>
      <c r="L2346"/>
      <c r="M2346" t="b">
        <v>0</v>
      </c>
      <c r="N2346">
        <v>1</v>
      </c>
      <c r="O2346" t="b">
        <v>0</v>
      </c>
      <c r="P2346" t="s">
        <v>8272</v>
      </c>
      <c r="Q2346" s="5">
        <f t="shared" si="90"/>
        <v>1E-3</v>
      </c>
      <c r="R2346">
        <f t="shared" si="91"/>
        <v>0</v>
      </c>
      <c r="S2346" t="s">
        <v>8324</v>
      </c>
      <c r="T2346" t="s">
        <v>8325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/>
      <c r="K2347">
        <v>1424822556</v>
      </c>
      <c r="L2347"/>
      <c r="M2347" t="b">
        <v>0</v>
      </c>
      <c r="N2347">
        <v>0</v>
      </c>
      <c r="O2347" t="b">
        <v>0</v>
      </c>
      <c r="P2347" t="s">
        <v>8272</v>
      </c>
      <c r="Q2347" s="5">
        <f t="shared" si="90"/>
        <v>0</v>
      </c>
      <c r="R2347" t="e">
        <f t="shared" si="91"/>
        <v>#DIV/0!</v>
      </c>
      <c r="S2347" t="s">
        <v>8324</v>
      </c>
      <c r="T2347" t="s">
        <v>8325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/>
      <c r="K2348">
        <v>1472843431</v>
      </c>
      <c r="L2348"/>
      <c r="M2348" t="b">
        <v>0</v>
      </c>
      <c r="N2348">
        <v>3</v>
      </c>
      <c r="O2348" t="b">
        <v>0</v>
      </c>
      <c r="P2348" t="s">
        <v>8272</v>
      </c>
      <c r="Q2348" s="5">
        <f t="shared" si="90"/>
        <v>6.4999999999999997E-4</v>
      </c>
      <c r="R2348">
        <f t="shared" si="91"/>
        <v>5</v>
      </c>
      <c r="S2348" t="s">
        <v>8324</v>
      </c>
      <c r="T2348" t="s">
        <v>8325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/>
      <c r="K2349">
        <v>1469543676</v>
      </c>
      <c r="L2349"/>
      <c r="M2349" t="b">
        <v>0</v>
      </c>
      <c r="N2349">
        <v>1</v>
      </c>
      <c r="O2349" t="b">
        <v>0</v>
      </c>
      <c r="P2349" t="s">
        <v>8272</v>
      </c>
      <c r="Q2349" s="5">
        <f t="shared" si="90"/>
        <v>1.4999999999999999E-2</v>
      </c>
      <c r="R2349">
        <f t="shared" si="91"/>
        <v>270</v>
      </c>
      <c r="S2349" t="s">
        <v>8324</v>
      </c>
      <c r="T2349" t="s">
        <v>8325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/>
      <c r="K2350">
        <v>1450822938</v>
      </c>
      <c r="L2350"/>
      <c r="M2350" t="b">
        <v>0</v>
      </c>
      <c r="N2350">
        <v>5</v>
      </c>
      <c r="O2350" t="b">
        <v>0</v>
      </c>
      <c r="P2350" t="s">
        <v>8272</v>
      </c>
      <c r="Q2350" s="5">
        <f t="shared" si="90"/>
        <v>3.8571428571428572E-3</v>
      </c>
      <c r="R2350">
        <f t="shared" si="91"/>
        <v>0</v>
      </c>
      <c r="S2350" t="s">
        <v>8324</v>
      </c>
      <c r="T2350" t="s">
        <v>8325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/>
      <c r="K2351">
        <v>1436812628</v>
      </c>
      <c r="L2351"/>
      <c r="M2351" t="b">
        <v>0</v>
      </c>
      <c r="N2351">
        <v>0</v>
      </c>
      <c r="O2351" t="b">
        <v>0</v>
      </c>
      <c r="P2351" t="s">
        <v>8272</v>
      </c>
      <c r="Q2351" s="5">
        <f t="shared" si="90"/>
        <v>0</v>
      </c>
      <c r="R2351" t="e">
        <f t="shared" si="91"/>
        <v>#DIV/0!</v>
      </c>
      <c r="S2351" t="s">
        <v>8324</v>
      </c>
      <c r="T2351" t="s">
        <v>8325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/>
      <c r="K2352">
        <v>1480882370</v>
      </c>
      <c r="L2352"/>
      <c r="M2352" t="b">
        <v>0</v>
      </c>
      <c r="N2352">
        <v>0</v>
      </c>
      <c r="O2352" t="b">
        <v>0</v>
      </c>
      <c r="P2352" t="s">
        <v>8272</v>
      </c>
      <c r="Q2352" s="5">
        <f t="shared" si="90"/>
        <v>0</v>
      </c>
      <c r="R2352" t="e">
        <f t="shared" si="91"/>
        <v>#DIV/0!</v>
      </c>
      <c r="S2352" t="s">
        <v>8324</v>
      </c>
      <c r="T2352" t="s">
        <v>8325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/>
      <c r="K2353">
        <v>1427768739</v>
      </c>
      <c r="L2353"/>
      <c r="M2353" t="b">
        <v>0</v>
      </c>
      <c r="N2353">
        <v>7</v>
      </c>
      <c r="O2353" t="b">
        <v>0</v>
      </c>
      <c r="P2353" t="s">
        <v>8272</v>
      </c>
      <c r="Q2353" s="5">
        <f t="shared" si="90"/>
        <v>5.7142857142857143E-3</v>
      </c>
      <c r="R2353">
        <f t="shared" si="91"/>
        <v>0</v>
      </c>
      <c r="S2353" t="s">
        <v>8324</v>
      </c>
      <c r="T2353" t="s">
        <v>8325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/>
      <c r="K2354">
        <v>1428419552</v>
      </c>
      <c r="L2354"/>
      <c r="M2354" t="b">
        <v>0</v>
      </c>
      <c r="N2354">
        <v>0</v>
      </c>
      <c r="O2354" t="b">
        <v>0</v>
      </c>
      <c r="P2354" t="s">
        <v>8272</v>
      </c>
      <c r="Q2354" s="5">
        <f t="shared" si="90"/>
        <v>0</v>
      </c>
      <c r="R2354" t="e">
        <f t="shared" si="91"/>
        <v>#DIV/0!</v>
      </c>
      <c r="S2354" t="s">
        <v>8324</v>
      </c>
      <c r="T2354" t="s">
        <v>8325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/>
      <c r="K2355">
        <v>1428596022</v>
      </c>
      <c r="L2355"/>
      <c r="M2355" t="b">
        <v>0</v>
      </c>
      <c r="N2355">
        <v>0</v>
      </c>
      <c r="O2355" t="b">
        <v>0</v>
      </c>
      <c r="P2355" t="s">
        <v>8272</v>
      </c>
      <c r="Q2355" s="5">
        <f t="shared" si="90"/>
        <v>0</v>
      </c>
      <c r="R2355" t="e">
        <f t="shared" si="91"/>
        <v>#DIV/0!</v>
      </c>
      <c r="S2355" t="s">
        <v>8324</v>
      </c>
      <c r="T2355" t="s">
        <v>8325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/>
      <c r="K2356">
        <v>1415726460</v>
      </c>
      <c r="L2356"/>
      <c r="M2356" t="b">
        <v>0</v>
      </c>
      <c r="N2356">
        <v>1</v>
      </c>
      <c r="O2356" t="b">
        <v>0</v>
      </c>
      <c r="P2356" t="s">
        <v>8272</v>
      </c>
      <c r="Q2356" s="5">
        <f t="shared" si="90"/>
        <v>7.1428571428571429E-4</v>
      </c>
      <c r="R2356">
        <f t="shared" si="91"/>
        <v>55</v>
      </c>
      <c r="S2356" t="s">
        <v>8324</v>
      </c>
      <c r="T2356" t="s">
        <v>8325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/>
      <c r="K2357">
        <v>1428012136</v>
      </c>
      <c r="L2357"/>
      <c r="M2357" t="b">
        <v>0</v>
      </c>
      <c r="N2357">
        <v>2</v>
      </c>
      <c r="O2357" t="b">
        <v>0</v>
      </c>
      <c r="P2357" t="s">
        <v>8272</v>
      </c>
      <c r="Q2357" s="5">
        <f t="shared" si="90"/>
        <v>6.875E-3</v>
      </c>
      <c r="R2357">
        <f t="shared" si="91"/>
        <v>0</v>
      </c>
      <c r="S2357" t="s">
        <v>8324</v>
      </c>
      <c r="T2357" t="s">
        <v>8325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/>
      <c r="K2358">
        <v>1430938104</v>
      </c>
      <c r="L2358"/>
      <c r="M2358" t="b">
        <v>0</v>
      </c>
      <c r="N2358">
        <v>0</v>
      </c>
      <c r="O2358" t="b">
        <v>0</v>
      </c>
      <c r="P2358" t="s">
        <v>8272</v>
      </c>
      <c r="Q2358" s="5">
        <f t="shared" si="90"/>
        <v>0</v>
      </c>
      <c r="R2358" t="e">
        <f t="shared" si="91"/>
        <v>#DIV/0!</v>
      </c>
      <c r="S2358" t="s">
        <v>8324</v>
      </c>
      <c r="T2358" t="s">
        <v>8325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/>
      <c r="K2359">
        <v>1442501578</v>
      </c>
      <c r="L2359"/>
      <c r="M2359" t="b">
        <v>0</v>
      </c>
      <c r="N2359">
        <v>0</v>
      </c>
      <c r="O2359" t="b">
        <v>0</v>
      </c>
      <c r="P2359" t="s">
        <v>8272</v>
      </c>
      <c r="Q2359" s="5">
        <f t="shared" si="90"/>
        <v>0</v>
      </c>
      <c r="R2359" t="e">
        <f t="shared" si="91"/>
        <v>#DIV/0!</v>
      </c>
      <c r="S2359" t="s">
        <v>8324</v>
      </c>
      <c r="T2359" t="s">
        <v>8325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/>
      <c r="K2360">
        <v>1417818036</v>
      </c>
      <c r="L2360"/>
      <c r="M2360" t="b">
        <v>0</v>
      </c>
      <c r="N2360">
        <v>0</v>
      </c>
      <c r="O2360" t="b">
        <v>0</v>
      </c>
      <c r="P2360" t="s">
        <v>8272</v>
      </c>
      <c r="Q2360" s="5">
        <f t="shared" si="90"/>
        <v>0</v>
      </c>
      <c r="R2360" t="e">
        <f t="shared" si="91"/>
        <v>#DIV/0!</v>
      </c>
      <c r="S2360" t="s">
        <v>8324</v>
      </c>
      <c r="T2360" t="s">
        <v>8325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/>
      <c r="K2361">
        <v>1433432124</v>
      </c>
      <c r="L2361"/>
      <c r="M2361" t="b">
        <v>0</v>
      </c>
      <c r="N2361">
        <v>3</v>
      </c>
      <c r="O2361" t="b">
        <v>0</v>
      </c>
      <c r="P2361" t="s">
        <v>8272</v>
      </c>
      <c r="Q2361" s="5">
        <f t="shared" si="90"/>
        <v>0.14680000000000001</v>
      </c>
      <c r="R2361">
        <f t="shared" si="91"/>
        <v>0.66666666666666663</v>
      </c>
      <c r="S2361" t="s">
        <v>8324</v>
      </c>
      <c r="T2361" t="s">
        <v>8325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/>
      <c r="K2362">
        <v>1452272280</v>
      </c>
      <c r="L2362"/>
      <c r="M2362" t="b">
        <v>0</v>
      </c>
      <c r="N2362">
        <v>1</v>
      </c>
      <c r="O2362" t="b">
        <v>0</v>
      </c>
      <c r="P2362" t="s">
        <v>8272</v>
      </c>
      <c r="Q2362" s="5">
        <f t="shared" si="90"/>
        <v>4.0000000000000002E-4</v>
      </c>
      <c r="R2362">
        <f t="shared" si="91"/>
        <v>0</v>
      </c>
      <c r="S2362" t="s">
        <v>8324</v>
      </c>
      <c r="T2362" t="s">
        <v>8325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/>
      <c r="K2363">
        <v>1459975008</v>
      </c>
      <c r="L2363"/>
      <c r="M2363" t="b">
        <v>0</v>
      </c>
      <c r="N2363">
        <v>0</v>
      </c>
      <c r="O2363" t="b">
        <v>0</v>
      </c>
      <c r="P2363" t="s">
        <v>8272</v>
      </c>
      <c r="Q2363" s="5">
        <f t="shared" si="90"/>
        <v>0</v>
      </c>
      <c r="R2363" t="e">
        <f t="shared" si="91"/>
        <v>#DIV/0!</v>
      </c>
      <c r="S2363" t="s">
        <v>8324</v>
      </c>
      <c r="T2363" t="s">
        <v>8325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/>
      <c r="K2364">
        <v>1415723470</v>
      </c>
      <c r="L2364"/>
      <c r="M2364" t="b">
        <v>0</v>
      </c>
      <c r="N2364">
        <v>2</v>
      </c>
      <c r="O2364" t="b">
        <v>0</v>
      </c>
      <c r="P2364" t="s">
        <v>8272</v>
      </c>
      <c r="Q2364" s="5">
        <f t="shared" si="90"/>
        <v>0.2857142857142857</v>
      </c>
      <c r="R2364">
        <f t="shared" si="91"/>
        <v>0</v>
      </c>
      <c r="S2364" t="s">
        <v>8324</v>
      </c>
      <c r="T2364" t="s">
        <v>8325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/>
      <c r="K2365">
        <v>1447460200</v>
      </c>
      <c r="L2365"/>
      <c r="M2365" t="b">
        <v>0</v>
      </c>
      <c r="N2365">
        <v>0</v>
      </c>
      <c r="O2365" t="b">
        <v>0</v>
      </c>
      <c r="P2365" t="s">
        <v>8272</v>
      </c>
      <c r="Q2365" s="5">
        <f t="shared" si="90"/>
        <v>0</v>
      </c>
      <c r="R2365" t="e">
        <f t="shared" si="91"/>
        <v>#DIV/0!</v>
      </c>
      <c r="S2365" t="s">
        <v>8324</v>
      </c>
      <c r="T2365" t="s">
        <v>8325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/>
      <c r="K2366">
        <v>1441146356</v>
      </c>
      <c r="L2366"/>
      <c r="M2366" t="b">
        <v>0</v>
      </c>
      <c r="N2366">
        <v>0</v>
      </c>
      <c r="O2366" t="b">
        <v>0</v>
      </c>
      <c r="P2366" t="s">
        <v>8272</v>
      </c>
      <c r="Q2366" s="5">
        <f t="shared" si="90"/>
        <v>0</v>
      </c>
      <c r="R2366" t="e">
        <f t="shared" si="91"/>
        <v>#DIV/0!</v>
      </c>
      <c r="S2366" t="s">
        <v>8324</v>
      </c>
      <c r="T2366" t="s">
        <v>8325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/>
      <c r="K2367">
        <v>1449596425</v>
      </c>
      <c r="L2367"/>
      <c r="M2367" t="b">
        <v>0</v>
      </c>
      <c r="N2367">
        <v>0</v>
      </c>
      <c r="O2367" t="b">
        <v>0</v>
      </c>
      <c r="P2367" t="s">
        <v>8272</v>
      </c>
      <c r="Q2367" s="5">
        <f t="shared" si="90"/>
        <v>0</v>
      </c>
      <c r="R2367" t="e">
        <f t="shared" si="91"/>
        <v>#DIV/0!</v>
      </c>
      <c r="S2367" t="s">
        <v>8324</v>
      </c>
      <c r="T2367" t="s">
        <v>8325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/>
      <c r="K2368">
        <v>1442839533</v>
      </c>
      <c r="L2368"/>
      <c r="M2368" t="b">
        <v>0</v>
      </c>
      <c r="N2368">
        <v>27</v>
      </c>
      <c r="O2368" t="b">
        <v>0</v>
      </c>
      <c r="P2368" t="s">
        <v>8272</v>
      </c>
      <c r="Q2368" s="5">
        <f t="shared" si="90"/>
        <v>0.1052</v>
      </c>
      <c r="R2368">
        <f t="shared" si="91"/>
        <v>24.814814814814813</v>
      </c>
      <c r="S2368" t="s">
        <v>8324</v>
      </c>
      <c r="T2368" t="s">
        <v>8325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/>
      <c r="K2369">
        <v>1456442216</v>
      </c>
      <c r="L2369"/>
      <c r="M2369" t="b">
        <v>0</v>
      </c>
      <c r="N2369">
        <v>14</v>
      </c>
      <c r="O2369" t="b">
        <v>0</v>
      </c>
      <c r="P2369" t="s">
        <v>8272</v>
      </c>
      <c r="Q2369" s="5">
        <f t="shared" si="90"/>
        <v>1.34E-2</v>
      </c>
      <c r="R2369">
        <f t="shared" si="91"/>
        <v>7.1428571428571432</v>
      </c>
      <c r="S2369" t="s">
        <v>8324</v>
      </c>
      <c r="T2369" t="s">
        <v>8325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/>
      <c r="K2370">
        <v>1425143965</v>
      </c>
      <c r="L2370"/>
      <c r="M2370" t="b">
        <v>0</v>
      </c>
      <c r="N2370">
        <v>2</v>
      </c>
      <c r="O2370" t="b">
        <v>0</v>
      </c>
      <c r="P2370" t="s">
        <v>8272</v>
      </c>
      <c r="Q2370" s="5">
        <f t="shared" si="90"/>
        <v>2.5000000000000001E-3</v>
      </c>
      <c r="R2370">
        <f t="shared" si="91"/>
        <v>0</v>
      </c>
      <c r="S2370" t="s">
        <v>8324</v>
      </c>
      <c r="T2370" t="s">
        <v>8325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/>
      <c r="K2371">
        <v>1452540611</v>
      </c>
      <c r="L2371"/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92">E2371/D2371</f>
        <v>0</v>
      </c>
      <c r="R2371" t="e">
        <f t="shared" ref="R2371:R2434" si="93">E2372/N2371</f>
        <v>#DIV/0!</v>
      </c>
      <c r="S2371" t="s">
        <v>8324</v>
      </c>
      <c r="T2371" t="s">
        <v>8325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/>
      <c r="K2372">
        <v>1416285141</v>
      </c>
      <c r="L2372"/>
      <c r="M2372" t="b">
        <v>0</v>
      </c>
      <c r="N2372">
        <v>4</v>
      </c>
      <c r="O2372" t="b">
        <v>0</v>
      </c>
      <c r="P2372" t="s">
        <v>8272</v>
      </c>
      <c r="Q2372" s="5">
        <f t="shared" si="92"/>
        <v>3.2799999999999999E-3</v>
      </c>
      <c r="R2372">
        <f t="shared" si="93"/>
        <v>0</v>
      </c>
      <c r="S2372" t="s">
        <v>8324</v>
      </c>
      <c r="T2372" t="s">
        <v>8325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/>
      <c r="K2373">
        <v>1432665596</v>
      </c>
      <c r="L2373"/>
      <c r="M2373" t="b">
        <v>0</v>
      </c>
      <c r="N2373">
        <v>0</v>
      </c>
      <c r="O2373" t="b">
        <v>0</v>
      </c>
      <c r="P2373" t="s">
        <v>8272</v>
      </c>
      <c r="Q2373" s="5">
        <f t="shared" si="92"/>
        <v>0</v>
      </c>
      <c r="R2373" t="e">
        <f t="shared" si="93"/>
        <v>#DIV/0!</v>
      </c>
      <c r="S2373" t="s">
        <v>8324</v>
      </c>
      <c r="T2373" t="s">
        <v>8325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/>
      <c r="K2374">
        <v>1427247571</v>
      </c>
      <c r="L2374"/>
      <c r="M2374" t="b">
        <v>0</v>
      </c>
      <c r="N2374">
        <v>6</v>
      </c>
      <c r="O2374" t="b">
        <v>0</v>
      </c>
      <c r="P2374" t="s">
        <v>8272</v>
      </c>
      <c r="Q2374" s="5">
        <f t="shared" si="92"/>
        <v>3.272727272727273E-2</v>
      </c>
      <c r="R2374">
        <f t="shared" si="93"/>
        <v>8.3333333333333339</v>
      </c>
      <c r="S2374" t="s">
        <v>8324</v>
      </c>
      <c r="T2374" t="s">
        <v>8325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/>
      <c r="K2375">
        <v>1438271624</v>
      </c>
      <c r="L2375"/>
      <c r="M2375" t="b">
        <v>0</v>
      </c>
      <c r="N2375">
        <v>1</v>
      </c>
      <c r="O2375" t="b">
        <v>0</v>
      </c>
      <c r="P2375" t="s">
        <v>8272</v>
      </c>
      <c r="Q2375" s="5">
        <f t="shared" si="92"/>
        <v>5.8823529411764708E-5</v>
      </c>
      <c r="R2375">
        <f t="shared" si="93"/>
        <v>10</v>
      </c>
      <c r="S2375" t="s">
        <v>8324</v>
      </c>
      <c r="T2375" t="s">
        <v>8325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/>
      <c r="K2376">
        <v>1421180060</v>
      </c>
      <c r="L2376"/>
      <c r="M2376" t="b">
        <v>0</v>
      </c>
      <c r="N2376">
        <v>1</v>
      </c>
      <c r="O2376" t="b">
        <v>0</v>
      </c>
      <c r="P2376" t="s">
        <v>8272</v>
      </c>
      <c r="Q2376" s="5">
        <f t="shared" si="92"/>
        <v>4.5454545454545455E-4</v>
      </c>
      <c r="R2376">
        <f t="shared" si="93"/>
        <v>0</v>
      </c>
      <c r="S2376" t="s">
        <v>8324</v>
      </c>
      <c r="T2376" t="s">
        <v>8325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/>
      <c r="K2377">
        <v>1470859437</v>
      </c>
      <c r="L2377"/>
      <c r="M2377" t="b">
        <v>0</v>
      </c>
      <c r="N2377">
        <v>0</v>
      </c>
      <c r="O2377" t="b">
        <v>0</v>
      </c>
      <c r="P2377" t="s">
        <v>8272</v>
      </c>
      <c r="Q2377" s="5">
        <f t="shared" si="92"/>
        <v>0</v>
      </c>
      <c r="R2377" t="e">
        <f t="shared" si="93"/>
        <v>#DIV/0!</v>
      </c>
      <c r="S2377" t="s">
        <v>8324</v>
      </c>
      <c r="T2377" t="s">
        <v>8325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/>
      <c r="K2378">
        <v>1447193566</v>
      </c>
      <c r="L2378"/>
      <c r="M2378" t="b">
        <v>0</v>
      </c>
      <c r="N2378">
        <v>4</v>
      </c>
      <c r="O2378" t="b">
        <v>0</v>
      </c>
      <c r="P2378" t="s">
        <v>8272</v>
      </c>
      <c r="Q2378" s="5">
        <f t="shared" si="92"/>
        <v>0.10877666666666666</v>
      </c>
      <c r="R2378">
        <f t="shared" si="93"/>
        <v>0</v>
      </c>
      <c r="S2378" t="s">
        <v>8324</v>
      </c>
      <c r="T2378" t="s">
        <v>8325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/>
      <c r="K2379">
        <v>1477515183</v>
      </c>
      <c r="L2379"/>
      <c r="M2379" t="b">
        <v>0</v>
      </c>
      <c r="N2379">
        <v>0</v>
      </c>
      <c r="O2379" t="b">
        <v>0</v>
      </c>
      <c r="P2379" t="s">
        <v>8272</v>
      </c>
      <c r="Q2379" s="5">
        <f t="shared" si="92"/>
        <v>0</v>
      </c>
      <c r="R2379" t="e">
        <f t="shared" si="93"/>
        <v>#DIV/0!</v>
      </c>
      <c r="S2379" t="s">
        <v>8324</v>
      </c>
      <c r="T2379" t="s">
        <v>8325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/>
      <c r="K2380">
        <v>1438042730</v>
      </c>
      <c r="L2380"/>
      <c r="M2380" t="b">
        <v>0</v>
      </c>
      <c r="N2380">
        <v>0</v>
      </c>
      <c r="O2380" t="b">
        <v>0</v>
      </c>
      <c r="P2380" t="s">
        <v>8272</v>
      </c>
      <c r="Q2380" s="5">
        <f t="shared" si="92"/>
        <v>0</v>
      </c>
      <c r="R2380" t="e">
        <f t="shared" si="93"/>
        <v>#DIV/0!</v>
      </c>
      <c r="S2380" t="s">
        <v>8324</v>
      </c>
      <c r="T2380" t="s">
        <v>8325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/>
      <c r="K2381">
        <v>1440116616</v>
      </c>
      <c r="L2381"/>
      <c r="M2381" t="b">
        <v>0</v>
      </c>
      <c r="N2381">
        <v>0</v>
      </c>
      <c r="O2381" t="b">
        <v>0</v>
      </c>
      <c r="P2381" t="s">
        <v>8272</v>
      </c>
      <c r="Q2381" s="5">
        <f t="shared" si="92"/>
        <v>0</v>
      </c>
      <c r="R2381" t="e">
        <f t="shared" si="93"/>
        <v>#DIV/0!</v>
      </c>
      <c r="S2381" t="s">
        <v>8324</v>
      </c>
      <c r="T2381" t="s">
        <v>8325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/>
      <c r="K2382">
        <v>1441134142</v>
      </c>
      <c r="L2382"/>
      <c r="M2382" t="b">
        <v>0</v>
      </c>
      <c r="N2382">
        <v>3</v>
      </c>
      <c r="O2382" t="b">
        <v>0</v>
      </c>
      <c r="P2382" t="s">
        <v>8272</v>
      </c>
      <c r="Q2382" s="5">
        <f t="shared" si="92"/>
        <v>3.6666666666666666E-3</v>
      </c>
      <c r="R2382">
        <f t="shared" si="93"/>
        <v>523.66666666666663</v>
      </c>
      <c r="S2382" t="s">
        <v>8324</v>
      </c>
      <c r="T2382" t="s">
        <v>8325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/>
      <c r="K2383">
        <v>1426112848</v>
      </c>
      <c r="L2383"/>
      <c r="M2383" t="b">
        <v>0</v>
      </c>
      <c r="N2383">
        <v>7</v>
      </c>
      <c r="O2383" t="b">
        <v>0</v>
      </c>
      <c r="P2383" t="s">
        <v>8272</v>
      </c>
      <c r="Q2383" s="5">
        <f t="shared" si="92"/>
        <v>1.8193398957730169E-2</v>
      </c>
      <c r="R2383">
        <f t="shared" si="93"/>
        <v>10.714285714285714</v>
      </c>
      <c r="S2383" t="s">
        <v>8324</v>
      </c>
      <c r="T2383" t="s">
        <v>8325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/>
      <c r="K2384">
        <v>1436502603</v>
      </c>
      <c r="L2384"/>
      <c r="M2384" t="b">
        <v>0</v>
      </c>
      <c r="N2384">
        <v>2</v>
      </c>
      <c r="O2384" t="b">
        <v>0</v>
      </c>
      <c r="P2384" t="s">
        <v>8272</v>
      </c>
      <c r="Q2384" s="5">
        <f t="shared" si="92"/>
        <v>2.5000000000000001E-2</v>
      </c>
      <c r="R2384">
        <f t="shared" si="93"/>
        <v>217.5</v>
      </c>
      <c r="S2384" t="s">
        <v>8324</v>
      </c>
      <c r="T2384" t="s">
        <v>8325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/>
      <c r="K2385">
        <v>1421976107</v>
      </c>
      <c r="L2385"/>
      <c r="M2385" t="b">
        <v>0</v>
      </c>
      <c r="N2385">
        <v>3</v>
      </c>
      <c r="O2385" t="b">
        <v>0</v>
      </c>
      <c r="P2385" t="s">
        <v>8272</v>
      </c>
      <c r="Q2385" s="5">
        <f t="shared" si="92"/>
        <v>4.3499999999999997E-2</v>
      </c>
      <c r="R2385">
        <f t="shared" si="93"/>
        <v>2.6666666666666665</v>
      </c>
      <c r="S2385" t="s">
        <v>8324</v>
      </c>
      <c r="T2385" t="s">
        <v>8325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/>
      <c r="K2386">
        <v>1413337043</v>
      </c>
      <c r="L2386"/>
      <c r="M2386" t="b">
        <v>0</v>
      </c>
      <c r="N2386">
        <v>8</v>
      </c>
      <c r="O2386" t="b">
        <v>0</v>
      </c>
      <c r="P2386" t="s">
        <v>8272</v>
      </c>
      <c r="Q2386" s="5">
        <f t="shared" si="92"/>
        <v>8.0000000000000002E-3</v>
      </c>
      <c r="R2386">
        <f t="shared" si="93"/>
        <v>98.5</v>
      </c>
      <c r="S2386" t="s">
        <v>8324</v>
      </c>
      <c r="T2386" t="s">
        <v>8325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/>
      <c r="K2387">
        <v>1436201432</v>
      </c>
      <c r="L2387"/>
      <c r="M2387" t="b">
        <v>0</v>
      </c>
      <c r="N2387">
        <v>7</v>
      </c>
      <c r="O2387" t="b">
        <v>0</v>
      </c>
      <c r="P2387" t="s">
        <v>8272</v>
      </c>
      <c r="Q2387" s="5">
        <f t="shared" si="92"/>
        <v>1.2123076923076924E-2</v>
      </c>
      <c r="R2387">
        <f t="shared" si="93"/>
        <v>0</v>
      </c>
      <c r="S2387" t="s">
        <v>8324</v>
      </c>
      <c r="T2387" t="s">
        <v>8325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/>
      <c r="K2388">
        <v>1415736424</v>
      </c>
      <c r="L2388"/>
      <c r="M2388" t="b">
        <v>0</v>
      </c>
      <c r="N2388">
        <v>0</v>
      </c>
      <c r="O2388" t="b">
        <v>0</v>
      </c>
      <c r="P2388" t="s">
        <v>8272</v>
      </c>
      <c r="Q2388" s="5">
        <f t="shared" si="92"/>
        <v>0</v>
      </c>
      <c r="R2388" t="e">
        <f t="shared" si="93"/>
        <v>#DIV/0!</v>
      </c>
      <c r="S2388" t="s">
        <v>8324</v>
      </c>
      <c r="T2388" t="s">
        <v>8325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/>
      <c r="K2389">
        <v>1465311740</v>
      </c>
      <c r="L2389"/>
      <c r="M2389" t="b">
        <v>0</v>
      </c>
      <c r="N2389">
        <v>3</v>
      </c>
      <c r="O2389" t="b">
        <v>0</v>
      </c>
      <c r="P2389" t="s">
        <v>8272</v>
      </c>
      <c r="Q2389" s="5">
        <f t="shared" si="92"/>
        <v>6.8399999999999997E-3</v>
      </c>
      <c r="R2389">
        <f t="shared" si="93"/>
        <v>154.33333333333334</v>
      </c>
      <c r="S2389" t="s">
        <v>8324</v>
      </c>
      <c r="T2389" t="s">
        <v>8325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/>
      <c r="K2390">
        <v>1418761759</v>
      </c>
      <c r="L2390"/>
      <c r="M2390" t="b">
        <v>0</v>
      </c>
      <c r="N2390">
        <v>8</v>
      </c>
      <c r="O2390" t="b">
        <v>0</v>
      </c>
      <c r="P2390" t="s">
        <v>8272</v>
      </c>
      <c r="Q2390" s="5">
        <f t="shared" si="92"/>
        <v>1.2513513513513513E-2</v>
      </c>
      <c r="R2390">
        <f t="shared" si="93"/>
        <v>3.75</v>
      </c>
      <c r="S2390" t="s">
        <v>8324</v>
      </c>
      <c r="T2390" t="s">
        <v>8325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/>
      <c r="K2391">
        <v>1435160452</v>
      </c>
      <c r="L2391"/>
      <c r="M2391" t="b">
        <v>0</v>
      </c>
      <c r="N2391">
        <v>1</v>
      </c>
      <c r="O2391" t="b">
        <v>0</v>
      </c>
      <c r="P2391" t="s">
        <v>8272</v>
      </c>
      <c r="Q2391" s="5">
        <f t="shared" si="92"/>
        <v>1.8749999999999999E-3</v>
      </c>
      <c r="R2391">
        <f t="shared" si="93"/>
        <v>0</v>
      </c>
      <c r="S2391" t="s">
        <v>8324</v>
      </c>
      <c r="T2391" t="s">
        <v>8325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/>
      <c r="K2392">
        <v>1416896264</v>
      </c>
      <c r="L2392"/>
      <c r="M2392" t="b">
        <v>0</v>
      </c>
      <c r="N2392">
        <v>0</v>
      </c>
      <c r="O2392" t="b">
        <v>0</v>
      </c>
      <c r="P2392" t="s">
        <v>8272</v>
      </c>
      <c r="Q2392" s="5">
        <f t="shared" si="92"/>
        <v>0</v>
      </c>
      <c r="R2392" t="e">
        <f t="shared" si="93"/>
        <v>#DIV/0!</v>
      </c>
      <c r="S2392" t="s">
        <v>8324</v>
      </c>
      <c r="T2392" t="s">
        <v>8325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/>
      <c r="K2393">
        <v>1425236644</v>
      </c>
      <c r="L2393"/>
      <c r="M2393" t="b">
        <v>0</v>
      </c>
      <c r="N2393">
        <v>1</v>
      </c>
      <c r="O2393" t="b">
        <v>0</v>
      </c>
      <c r="P2393" t="s">
        <v>8272</v>
      </c>
      <c r="Q2393" s="5">
        <f t="shared" si="92"/>
        <v>1.25E-3</v>
      </c>
      <c r="R2393">
        <f t="shared" si="93"/>
        <v>0</v>
      </c>
      <c r="S2393" t="s">
        <v>8324</v>
      </c>
      <c r="T2393" t="s">
        <v>8325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/>
      <c r="K2394">
        <v>1443495223</v>
      </c>
      <c r="L2394"/>
      <c r="M2394" t="b">
        <v>0</v>
      </c>
      <c r="N2394">
        <v>0</v>
      </c>
      <c r="O2394" t="b">
        <v>0</v>
      </c>
      <c r="P2394" t="s">
        <v>8272</v>
      </c>
      <c r="Q2394" s="5">
        <f t="shared" si="92"/>
        <v>0</v>
      </c>
      <c r="R2394" t="e">
        <f t="shared" si="93"/>
        <v>#DIV/0!</v>
      </c>
      <c r="S2394" t="s">
        <v>8324</v>
      </c>
      <c r="T2394" t="s">
        <v>8325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/>
      <c r="K2395">
        <v>1436456017</v>
      </c>
      <c r="L2395"/>
      <c r="M2395" t="b">
        <v>0</v>
      </c>
      <c r="N2395">
        <v>1</v>
      </c>
      <c r="O2395" t="b">
        <v>0</v>
      </c>
      <c r="P2395" t="s">
        <v>8272</v>
      </c>
      <c r="Q2395" s="5">
        <f t="shared" si="92"/>
        <v>5.0000000000000001E-4</v>
      </c>
      <c r="R2395">
        <f t="shared" si="93"/>
        <v>3</v>
      </c>
      <c r="S2395" t="s">
        <v>8324</v>
      </c>
      <c r="T2395" t="s">
        <v>8325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/>
      <c r="K2396">
        <v>1422348093</v>
      </c>
      <c r="L2396"/>
      <c r="M2396" t="b">
        <v>0</v>
      </c>
      <c r="N2396">
        <v>2</v>
      </c>
      <c r="O2396" t="b">
        <v>0</v>
      </c>
      <c r="P2396" t="s">
        <v>8272</v>
      </c>
      <c r="Q2396" s="5">
        <f t="shared" si="92"/>
        <v>5.9999999999999995E-4</v>
      </c>
      <c r="R2396">
        <f t="shared" si="93"/>
        <v>0</v>
      </c>
      <c r="S2396" t="s">
        <v>8324</v>
      </c>
      <c r="T2396" t="s">
        <v>8325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/>
      <c r="K2397">
        <v>1481597687</v>
      </c>
      <c r="L2397"/>
      <c r="M2397" t="b">
        <v>0</v>
      </c>
      <c r="N2397">
        <v>0</v>
      </c>
      <c r="O2397" t="b">
        <v>0</v>
      </c>
      <c r="P2397" t="s">
        <v>8272</v>
      </c>
      <c r="Q2397" s="5">
        <f t="shared" si="92"/>
        <v>0</v>
      </c>
      <c r="R2397" t="e">
        <f t="shared" si="93"/>
        <v>#DIV/0!</v>
      </c>
      <c r="S2397" t="s">
        <v>8324</v>
      </c>
      <c r="T2397" t="s">
        <v>8325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/>
      <c r="K2398">
        <v>1442348558</v>
      </c>
      <c r="L2398"/>
      <c r="M2398" t="b">
        <v>0</v>
      </c>
      <c r="N2398">
        <v>1</v>
      </c>
      <c r="O2398" t="b">
        <v>0</v>
      </c>
      <c r="P2398" t="s">
        <v>8272</v>
      </c>
      <c r="Q2398" s="5">
        <f t="shared" si="92"/>
        <v>2E-3</v>
      </c>
      <c r="R2398">
        <f t="shared" si="93"/>
        <v>0</v>
      </c>
      <c r="S2398" t="s">
        <v>8324</v>
      </c>
      <c r="T2398" t="s">
        <v>8325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/>
      <c r="K2399">
        <v>1417641256</v>
      </c>
      <c r="L2399"/>
      <c r="M2399" t="b">
        <v>0</v>
      </c>
      <c r="N2399">
        <v>0</v>
      </c>
      <c r="O2399" t="b">
        <v>0</v>
      </c>
      <c r="P2399" t="s">
        <v>8272</v>
      </c>
      <c r="Q2399" s="5">
        <f t="shared" si="92"/>
        <v>0</v>
      </c>
      <c r="R2399" t="e">
        <f t="shared" si="93"/>
        <v>#DIV/0!</v>
      </c>
      <c r="S2399" t="s">
        <v>8324</v>
      </c>
      <c r="T2399" t="s">
        <v>8325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/>
      <c r="K2400">
        <v>1433282384</v>
      </c>
      <c r="L2400"/>
      <c r="M2400" t="b">
        <v>0</v>
      </c>
      <c r="N2400">
        <v>0</v>
      </c>
      <c r="O2400" t="b">
        <v>0</v>
      </c>
      <c r="P2400" t="s">
        <v>8272</v>
      </c>
      <c r="Q2400" s="5">
        <f t="shared" si="92"/>
        <v>0</v>
      </c>
      <c r="R2400" t="e">
        <f t="shared" si="93"/>
        <v>#DIV/0!</v>
      </c>
      <c r="S2400" t="s">
        <v>8324</v>
      </c>
      <c r="T2400" t="s">
        <v>8325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/>
      <c r="K2401">
        <v>1415910506</v>
      </c>
      <c r="L2401"/>
      <c r="M2401" t="b">
        <v>0</v>
      </c>
      <c r="N2401">
        <v>0</v>
      </c>
      <c r="O2401" t="b">
        <v>0</v>
      </c>
      <c r="P2401" t="s">
        <v>8272</v>
      </c>
      <c r="Q2401" s="5">
        <f t="shared" si="92"/>
        <v>0</v>
      </c>
      <c r="R2401" t="e">
        <f t="shared" si="93"/>
        <v>#DIV/0!</v>
      </c>
      <c r="S2401" t="s">
        <v>8324</v>
      </c>
      <c r="T2401" t="s">
        <v>8325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/>
      <c r="K2402">
        <v>1458023164</v>
      </c>
      <c r="L2402"/>
      <c r="M2402" t="b">
        <v>0</v>
      </c>
      <c r="N2402">
        <v>0</v>
      </c>
      <c r="O2402" t="b">
        <v>0</v>
      </c>
      <c r="P2402" t="s">
        <v>8272</v>
      </c>
      <c r="Q2402" s="5">
        <f t="shared" si="92"/>
        <v>0</v>
      </c>
      <c r="R2402" t="e">
        <f t="shared" si="93"/>
        <v>#DIV/0!</v>
      </c>
      <c r="S2402" t="s">
        <v>8324</v>
      </c>
      <c r="T2402" t="s">
        <v>8325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/>
      <c r="K2403">
        <v>1452023096</v>
      </c>
      <c r="L2403"/>
      <c r="M2403" t="b">
        <v>0</v>
      </c>
      <c r="N2403">
        <v>9</v>
      </c>
      <c r="O2403" t="b">
        <v>0</v>
      </c>
      <c r="P2403" t="s">
        <v>8284</v>
      </c>
      <c r="Q2403" s="5">
        <f t="shared" si="92"/>
        <v>7.1785714285714283E-3</v>
      </c>
      <c r="R2403">
        <f t="shared" si="93"/>
        <v>5.7777777777777777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/>
      <c r="K2404">
        <v>1428941931</v>
      </c>
      <c r="L2404"/>
      <c r="M2404" t="b">
        <v>0</v>
      </c>
      <c r="N2404">
        <v>1</v>
      </c>
      <c r="O2404" t="b">
        <v>0</v>
      </c>
      <c r="P2404" t="s">
        <v>8284</v>
      </c>
      <c r="Q2404" s="5">
        <f t="shared" si="92"/>
        <v>4.3333333333333331E-3</v>
      </c>
      <c r="R2404">
        <f t="shared" si="93"/>
        <v>202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/>
      <c r="K2405">
        <v>1454188258</v>
      </c>
      <c r="L2405"/>
      <c r="M2405" t="b">
        <v>0</v>
      </c>
      <c r="N2405">
        <v>12</v>
      </c>
      <c r="O2405" t="b">
        <v>0</v>
      </c>
      <c r="P2405" t="s">
        <v>8284</v>
      </c>
      <c r="Q2405" s="5">
        <f t="shared" si="92"/>
        <v>0.16833333333333333</v>
      </c>
      <c r="R2405">
        <f t="shared" si="93"/>
        <v>0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/>
      <c r="K2406">
        <v>1449190607</v>
      </c>
      <c r="L2406"/>
      <c r="M2406" t="b">
        <v>0</v>
      </c>
      <c r="N2406">
        <v>0</v>
      </c>
      <c r="O2406" t="b">
        <v>0</v>
      </c>
      <c r="P2406" t="s">
        <v>8284</v>
      </c>
      <c r="Q2406" s="5">
        <f t="shared" si="92"/>
        <v>0</v>
      </c>
      <c r="R2406" t="e">
        <f t="shared" si="93"/>
        <v>#DIV/0!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/>
      <c r="K2407">
        <v>1471096975</v>
      </c>
      <c r="L2407"/>
      <c r="M2407" t="b">
        <v>0</v>
      </c>
      <c r="N2407">
        <v>20</v>
      </c>
      <c r="O2407" t="b">
        <v>0</v>
      </c>
      <c r="P2407" t="s">
        <v>8284</v>
      </c>
      <c r="Q2407" s="5">
        <f t="shared" si="92"/>
        <v>0.22520000000000001</v>
      </c>
      <c r="R2407">
        <f t="shared" si="93"/>
        <v>67.25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/>
      <c r="K2408">
        <v>1418179190</v>
      </c>
      <c r="L2408"/>
      <c r="M2408" t="b">
        <v>0</v>
      </c>
      <c r="N2408">
        <v>16</v>
      </c>
      <c r="O2408" t="b">
        <v>0</v>
      </c>
      <c r="P2408" t="s">
        <v>8284</v>
      </c>
      <c r="Q2408" s="5">
        <f t="shared" si="92"/>
        <v>0.41384615384615386</v>
      </c>
      <c r="R2408">
        <f t="shared" si="93"/>
        <v>347.3125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/>
      <c r="K2409">
        <v>1426772928</v>
      </c>
      <c r="L2409"/>
      <c r="M2409" t="b">
        <v>0</v>
      </c>
      <c r="N2409">
        <v>33</v>
      </c>
      <c r="O2409" t="b">
        <v>0</v>
      </c>
      <c r="P2409" t="s">
        <v>8284</v>
      </c>
      <c r="Q2409" s="5">
        <f t="shared" si="92"/>
        <v>0.25259090909090909</v>
      </c>
      <c r="R2409">
        <f t="shared" si="93"/>
        <v>0.90909090909090906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/>
      <c r="K2410">
        <v>1412652157</v>
      </c>
      <c r="L2410"/>
      <c r="M2410" t="b">
        <v>0</v>
      </c>
      <c r="N2410">
        <v>2</v>
      </c>
      <c r="O2410" t="b">
        <v>0</v>
      </c>
      <c r="P2410" t="s">
        <v>8284</v>
      </c>
      <c r="Q2410" s="5">
        <f t="shared" si="92"/>
        <v>2E-3</v>
      </c>
      <c r="R2410">
        <f t="shared" si="93"/>
        <v>230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/>
      <c r="K2411">
        <v>1437339675</v>
      </c>
      <c r="L2411"/>
      <c r="M2411" t="b">
        <v>0</v>
      </c>
      <c r="N2411">
        <v>6</v>
      </c>
      <c r="O2411" t="b">
        <v>0</v>
      </c>
      <c r="P2411" t="s">
        <v>8284</v>
      </c>
      <c r="Q2411" s="5">
        <f t="shared" si="92"/>
        <v>1.84E-2</v>
      </c>
      <c r="R2411">
        <f t="shared" si="93"/>
        <v>0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/>
      <c r="K2412">
        <v>1439027275</v>
      </c>
      <c r="L2412"/>
      <c r="M2412" t="b">
        <v>0</v>
      </c>
      <c r="N2412">
        <v>0</v>
      </c>
      <c r="O2412" t="b">
        <v>0</v>
      </c>
      <c r="P2412" t="s">
        <v>8284</v>
      </c>
      <c r="Q2412" s="5">
        <f t="shared" si="92"/>
        <v>0</v>
      </c>
      <c r="R2412" t="e">
        <f t="shared" si="93"/>
        <v>#DIV/0!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/>
      <c r="K2413">
        <v>1437932082</v>
      </c>
      <c r="L2413"/>
      <c r="M2413" t="b">
        <v>0</v>
      </c>
      <c r="N2413">
        <v>3</v>
      </c>
      <c r="O2413" t="b">
        <v>0</v>
      </c>
      <c r="P2413" t="s">
        <v>8284</v>
      </c>
      <c r="Q2413" s="5">
        <f t="shared" si="92"/>
        <v>6.0400000000000002E-3</v>
      </c>
      <c r="R2413">
        <f t="shared" si="93"/>
        <v>0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/>
      <c r="K2414">
        <v>1476294073</v>
      </c>
      <c r="L2414"/>
      <c r="M2414" t="b">
        <v>0</v>
      </c>
      <c r="N2414">
        <v>0</v>
      </c>
      <c r="O2414" t="b">
        <v>0</v>
      </c>
      <c r="P2414" t="s">
        <v>8284</v>
      </c>
      <c r="Q2414" s="5">
        <f t="shared" si="92"/>
        <v>0</v>
      </c>
      <c r="R2414" t="e">
        <f t="shared" si="93"/>
        <v>#DIV/0!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/>
      <c r="K2415">
        <v>1398911882</v>
      </c>
      <c r="L2415"/>
      <c r="M2415" t="b">
        <v>0</v>
      </c>
      <c r="N2415">
        <v>3</v>
      </c>
      <c r="O2415" t="b">
        <v>0</v>
      </c>
      <c r="P2415" t="s">
        <v>8284</v>
      </c>
      <c r="Q2415" s="5">
        <f t="shared" si="92"/>
        <v>8.3333333333333332E-3</v>
      </c>
      <c r="R2415">
        <f t="shared" si="93"/>
        <v>153.33333333333334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/>
      <c r="K2416">
        <v>1436805660</v>
      </c>
      <c r="L2416"/>
      <c r="M2416" t="b">
        <v>0</v>
      </c>
      <c r="N2416">
        <v>13</v>
      </c>
      <c r="O2416" t="b">
        <v>0</v>
      </c>
      <c r="P2416" t="s">
        <v>8284</v>
      </c>
      <c r="Q2416" s="5">
        <f t="shared" si="92"/>
        <v>3.0666666666666665E-2</v>
      </c>
      <c r="R2416">
        <f t="shared" si="93"/>
        <v>25.76923076923077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/>
      <c r="K2417">
        <v>1466023346</v>
      </c>
      <c r="L2417"/>
      <c r="M2417" t="b">
        <v>0</v>
      </c>
      <c r="N2417">
        <v>6</v>
      </c>
      <c r="O2417" t="b">
        <v>0</v>
      </c>
      <c r="P2417" t="s">
        <v>8284</v>
      </c>
      <c r="Q2417" s="5">
        <f t="shared" si="92"/>
        <v>5.5833333333333334E-3</v>
      </c>
      <c r="R2417">
        <f t="shared" si="93"/>
        <v>0.83333333333333337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/>
      <c r="K2418">
        <v>1421343743</v>
      </c>
      <c r="L2418"/>
      <c r="M2418" t="b">
        <v>0</v>
      </c>
      <c r="N2418">
        <v>1</v>
      </c>
      <c r="O2418" t="b">
        <v>0</v>
      </c>
      <c r="P2418" t="s">
        <v>8284</v>
      </c>
      <c r="Q2418" s="5">
        <f t="shared" si="92"/>
        <v>2.5000000000000001E-4</v>
      </c>
      <c r="R2418">
        <f t="shared" si="93"/>
        <v>0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/>
      <c r="K2419">
        <v>1405113187</v>
      </c>
      <c r="L2419"/>
      <c r="M2419" t="b">
        <v>0</v>
      </c>
      <c r="N2419">
        <v>0</v>
      </c>
      <c r="O2419" t="b">
        <v>0</v>
      </c>
      <c r="P2419" t="s">
        <v>8284</v>
      </c>
      <c r="Q2419" s="5">
        <f t="shared" si="92"/>
        <v>0</v>
      </c>
      <c r="R2419" t="e">
        <f t="shared" si="93"/>
        <v>#DIV/0!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/>
      <c r="K2420">
        <v>1422045244</v>
      </c>
      <c r="L2420"/>
      <c r="M2420" t="b">
        <v>0</v>
      </c>
      <c r="N2420">
        <v>5</v>
      </c>
      <c r="O2420" t="b">
        <v>0</v>
      </c>
      <c r="P2420" t="s">
        <v>8284</v>
      </c>
      <c r="Q2420" s="5">
        <f t="shared" si="92"/>
        <v>2.0000000000000001E-4</v>
      </c>
      <c r="R2420">
        <f t="shared" si="93"/>
        <v>0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/>
      <c r="K2421">
        <v>1419097389</v>
      </c>
      <c r="L2421"/>
      <c r="M2421" t="b">
        <v>0</v>
      </c>
      <c r="N2421">
        <v>0</v>
      </c>
      <c r="O2421" t="b">
        <v>0</v>
      </c>
      <c r="P2421" t="s">
        <v>8284</v>
      </c>
      <c r="Q2421" s="5">
        <f t="shared" si="92"/>
        <v>0</v>
      </c>
      <c r="R2421" t="e">
        <f t="shared" si="93"/>
        <v>#DIV/0!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/>
      <c r="K2422">
        <v>1410396095</v>
      </c>
      <c r="L2422"/>
      <c r="M2422" t="b">
        <v>0</v>
      </c>
      <c r="N2422">
        <v>36</v>
      </c>
      <c r="O2422" t="b">
        <v>0</v>
      </c>
      <c r="P2422" t="s">
        <v>8284</v>
      </c>
      <c r="Q2422" s="5">
        <f t="shared" si="92"/>
        <v>0.14825133372851215</v>
      </c>
      <c r="R2422">
        <f t="shared" si="93"/>
        <v>2.7777777777777776E-2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/>
      <c r="K2423">
        <v>1421944196</v>
      </c>
      <c r="L2423"/>
      <c r="M2423" t="b">
        <v>0</v>
      </c>
      <c r="N2423">
        <v>1</v>
      </c>
      <c r="O2423" t="b">
        <v>0</v>
      </c>
      <c r="P2423" t="s">
        <v>8284</v>
      </c>
      <c r="Q2423" s="5">
        <f t="shared" si="92"/>
        <v>1.6666666666666666E-4</v>
      </c>
      <c r="R2423">
        <f t="shared" si="93"/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/>
      <c r="K2424">
        <v>1423502636</v>
      </c>
      <c r="L2424"/>
      <c r="M2424" t="b">
        <v>0</v>
      </c>
      <c r="N2424">
        <v>1</v>
      </c>
      <c r="O2424" t="b">
        <v>0</v>
      </c>
      <c r="P2424" t="s">
        <v>8284</v>
      </c>
      <c r="Q2424" s="5">
        <f t="shared" si="92"/>
        <v>2E-3</v>
      </c>
      <c r="R2424">
        <f t="shared" si="93"/>
        <v>8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/>
      <c r="K2425">
        <v>1417452890</v>
      </c>
      <c r="L2425"/>
      <c r="M2425" t="b">
        <v>0</v>
      </c>
      <c r="N2425">
        <v>1</v>
      </c>
      <c r="O2425" t="b">
        <v>0</v>
      </c>
      <c r="P2425" t="s">
        <v>8284</v>
      </c>
      <c r="Q2425" s="5">
        <f t="shared" si="92"/>
        <v>1.3333333333333334E-4</v>
      </c>
      <c r="R2425">
        <f t="shared" si="93"/>
        <v>310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/>
      <c r="K2426">
        <v>1411853108</v>
      </c>
      <c r="L2426"/>
      <c r="M2426" t="b">
        <v>0</v>
      </c>
      <c r="N2426">
        <v>9</v>
      </c>
      <c r="O2426" t="b">
        <v>0</v>
      </c>
      <c r="P2426" t="s">
        <v>8284</v>
      </c>
      <c r="Q2426" s="5">
        <f t="shared" si="92"/>
        <v>1.24E-2</v>
      </c>
      <c r="R2426">
        <f t="shared" si="93"/>
        <v>0.1111111111111111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/>
      <c r="K2427">
        <v>1463090149</v>
      </c>
      <c r="L2427"/>
      <c r="M2427" t="b">
        <v>0</v>
      </c>
      <c r="N2427">
        <v>1</v>
      </c>
      <c r="O2427" t="b">
        <v>0</v>
      </c>
      <c r="P2427" t="s">
        <v>8284</v>
      </c>
      <c r="Q2427" s="5">
        <f t="shared" si="92"/>
        <v>2.8571428571428574E-4</v>
      </c>
      <c r="R2427">
        <f t="shared" si="93"/>
        <v>0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/>
      <c r="K2428">
        <v>1433822692</v>
      </c>
      <c r="L2428"/>
      <c r="M2428" t="b">
        <v>0</v>
      </c>
      <c r="N2428">
        <v>0</v>
      </c>
      <c r="O2428" t="b">
        <v>0</v>
      </c>
      <c r="P2428" t="s">
        <v>8284</v>
      </c>
      <c r="Q2428" s="5">
        <f t="shared" si="92"/>
        <v>0</v>
      </c>
      <c r="R2428" t="e">
        <f t="shared" si="93"/>
        <v>#DIV/0!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/>
      <c r="K2429">
        <v>1455262733</v>
      </c>
      <c r="L2429"/>
      <c r="M2429" t="b">
        <v>0</v>
      </c>
      <c r="N2429">
        <v>1</v>
      </c>
      <c r="O2429" t="b">
        <v>0</v>
      </c>
      <c r="P2429" t="s">
        <v>8284</v>
      </c>
      <c r="Q2429" s="5">
        <f t="shared" si="92"/>
        <v>2.0000000000000002E-5</v>
      </c>
      <c r="R2429">
        <f t="shared" si="93"/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/>
      <c r="K2430">
        <v>1423594151</v>
      </c>
      <c r="L2430"/>
      <c r="M2430" t="b">
        <v>0</v>
      </c>
      <c r="N2430">
        <v>1</v>
      </c>
      <c r="O2430" t="b">
        <v>0</v>
      </c>
      <c r="P2430" t="s">
        <v>8284</v>
      </c>
      <c r="Q2430" s="5">
        <f t="shared" si="92"/>
        <v>2.8571428571428571E-5</v>
      </c>
      <c r="R2430">
        <f t="shared" si="93"/>
        <v>2005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/>
      <c r="K2431">
        <v>1483131966</v>
      </c>
      <c r="L2431"/>
      <c r="M2431" t="b">
        <v>0</v>
      </c>
      <c r="N2431">
        <v>4</v>
      </c>
      <c r="O2431" t="b">
        <v>0</v>
      </c>
      <c r="P2431" t="s">
        <v>8284</v>
      </c>
      <c r="Q2431" s="5">
        <f t="shared" si="92"/>
        <v>1.4321428571428572E-2</v>
      </c>
      <c r="R2431">
        <f t="shared" si="93"/>
        <v>5.25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/>
      <c r="K2432">
        <v>1452654504</v>
      </c>
      <c r="L2432"/>
      <c r="M2432" t="b">
        <v>0</v>
      </c>
      <c r="N2432">
        <v>2</v>
      </c>
      <c r="O2432" t="b">
        <v>0</v>
      </c>
      <c r="P2432" t="s">
        <v>8284</v>
      </c>
      <c r="Q2432" s="5">
        <f t="shared" si="92"/>
        <v>7.0000000000000001E-3</v>
      </c>
      <c r="R2432">
        <f t="shared" si="93"/>
        <v>1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/>
      <c r="K2433">
        <v>1461896613</v>
      </c>
      <c r="L2433"/>
      <c r="M2433" t="b">
        <v>0</v>
      </c>
      <c r="N2433">
        <v>2</v>
      </c>
      <c r="O2433" t="b">
        <v>0</v>
      </c>
      <c r="P2433" t="s">
        <v>8284</v>
      </c>
      <c r="Q2433" s="5">
        <f t="shared" si="92"/>
        <v>2.0000000000000002E-5</v>
      </c>
      <c r="R2433">
        <f t="shared" si="93"/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/>
      <c r="K2434">
        <v>1423199697</v>
      </c>
      <c r="L2434"/>
      <c r="M2434" t="b">
        <v>0</v>
      </c>
      <c r="N2434">
        <v>2</v>
      </c>
      <c r="O2434" t="b">
        <v>0</v>
      </c>
      <c r="P2434" t="s">
        <v>8284</v>
      </c>
      <c r="Q2434" s="5">
        <f t="shared" si="92"/>
        <v>1.4285714285714287E-4</v>
      </c>
      <c r="R2434">
        <f t="shared" si="93"/>
        <v>0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/>
      <c r="K2435">
        <v>1454016943</v>
      </c>
      <c r="L2435"/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94">E2435/D2435</f>
        <v>0</v>
      </c>
      <c r="R2435" t="e">
        <f t="shared" ref="R2435:R2498" si="95">E2436/N2435</f>
        <v>#DIV/0!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/>
      <c r="K2436">
        <v>1435206474</v>
      </c>
      <c r="L2436"/>
      <c r="M2436" t="b">
        <v>0</v>
      </c>
      <c r="N2436">
        <v>2</v>
      </c>
      <c r="O2436" t="b">
        <v>0</v>
      </c>
      <c r="P2436" t="s">
        <v>8284</v>
      </c>
      <c r="Q2436" s="5">
        <f t="shared" si="94"/>
        <v>1.2999999999999999E-3</v>
      </c>
      <c r="R2436">
        <f t="shared" si="95"/>
        <v>612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/>
      <c r="K2437">
        <v>1441435186</v>
      </c>
      <c r="L2437"/>
      <c r="M2437" t="b">
        <v>0</v>
      </c>
      <c r="N2437">
        <v>4</v>
      </c>
      <c r="O2437" t="b">
        <v>0</v>
      </c>
      <c r="P2437" t="s">
        <v>8284</v>
      </c>
      <c r="Q2437" s="5">
        <f t="shared" si="94"/>
        <v>4.8960000000000002E-3</v>
      </c>
      <c r="R2437">
        <f t="shared" si="95"/>
        <v>11.25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/>
      <c r="K2438">
        <v>1448894770</v>
      </c>
      <c r="L2438"/>
      <c r="M2438" t="b">
        <v>0</v>
      </c>
      <c r="N2438">
        <v>2</v>
      </c>
      <c r="O2438" t="b">
        <v>0</v>
      </c>
      <c r="P2438" t="s">
        <v>8284</v>
      </c>
      <c r="Q2438" s="5">
        <f t="shared" si="94"/>
        <v>3.8461538461538462E-4</v>
      </c>
      <c r="R2438">
        <f t="shared" si="95"/>
        <v>0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/>
      <c r="K2439">
        <v>1422400188</v>
      </c>
      <c r="L2439"/>
      <c r="M2439" t="b">
        <v>0</v>
      </c>
      <c r="N2439">
        <v>0</v>
      </c>
      <c r="O2439" t="b">
        <v>0</v>
      </c>
      <c r="P2439" t="s">
        <v>8284</v>
      </c>
      <c r="Q2439" s="5">
        <f t="shared" si="94"/>
        <v>0</v>
      </c>
      <c r="R2439" t="e">
        <f t="shared" si="95"/>
        <v>#DIV/0!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/>
      <c r="K2440">
        <v>1444341462</v>
      </c>
      <c r="L2440"/>
      <c r="M2440" t="b">
        <v>0</v>
      </c>
      <c r="N2440">
        <v>1</v>
      </c>
      <c r="O2440" t="b">
        <v>0</v>
      </c>
      <c r="P2440" t="s">
        <v>8284</v>
      </c>
      <c r="Q2440" s="5">
        <f t="shared" si="94"/>
        <v>3.3333333333333335E-3</v>
      </c>
      <c r="R2440">
        <f t="shared" si="95"/>
        <v>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/>
      <c r="K2441">
        <v>1442605129</v>
      </c>
      <c r="L2441"/>
      <c r="M2441" t="b">
        <v>0</v>
      </c>
      <c r="N2441">
        <v>0</v>
      </c>
      <c r="O2441" t="b">
        <v>0</v>
      </c>
      <c r="P2441" t="s">
        <v>8284</v>
      </c>
      <c r="Q2441" s="5">
        <f t="shared" si="94"/>
        <v>0</v>
      </c>
      <c r="R2441" t="e">
        <f t="shared" si="95"/>
        <v>#DIV/0!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/>
      <c r="K2442">
        <v>1452807313</v>
      </c>
      <c r="L2442"/>
      <c r="M2442" t="b">
        <v>0</v>
      </c>
      <c r="N2442">
        <v>2</v>
      </c>
      <c r="O2442" t="b">
        <v>0</v>
      </c>
      <c r="P2442" t="s">
        <v>8284</v>
      </c>
      <c r="Q2442" s="5">
        <f t="shared" si="94"/>
        <v>2E-3</v>
      </c>
      <c r="R2442">
        <f t="shared" si="95"/>
        <v>4045.5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/>
      <c r="K2443">
        <v>1435806054</v>
      </c>
      <c r="L2443"/>
      <c r="M2443" t="b">
        <v>0</v>
      </c>
      <c r="N2443">
        <v>109</v>
      </c>
      <c r="O2443" t="b">
        <v>1</v>
      </c>
      <c r="P2443" t="s">
        <v>8298</v>
      </c>
      <c r="Q2443" s="5">
        <f t="shared" si="94"/>
        <v>1.0788</v>
      </c>
      <c r="R2443">
        <f t="shared" si="95"/>
        <v>277.30275229357801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/>
      <c r="K2444">
        <v>1424188828</v>
      </c>
      <c r="L2444"/>
      <c r="M2444" t="b">
        <v>0</v>
      </c>
      <c r="N2444">
        <v>372</v>
      </c>
      <c r="O2444" t="b">
        <v>1</v>
      </c>
      <c r="P2444" t="s">
        <v>8298</v>
      </c>
      <c r="Q2444" s="5">
        <f t="shared" si="94"/>
        <v>1.2594166666666666</v>
      </c>
      <c r="R2444">
        <f t="shared" si="95"/>
        <v>108.87900537634408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/>
      <c r="K2445">
        <v>1405522822</v>
      </c>
      <c r="L2445"/>
      <c r="M2445" t="b">
        <v>0</v>
      </c>
      <c r="N2445">
        <v>311</v>
      </c>
      <c r="O2445" t="b">
        <v>1</v>
      </c>
      <c r="P2445" t="s">
        <v>8298</v>
      </c>
      <c r="Q2445" s="5">
        <f t="shared" si="94"/>
        <v>2.0251494999999999</v>
      </c>
      <c r="R2445">
        <f t="shared" si="95"/>
        <v>10.47588424437299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/>
      <c r="K2446">
        <v>1461607591</v>
      </c>
      <c r="L2446"/>
      <c r="M2446" t="b">
        <v>0</v>
      </c>
      <c r="N2446">
        <v>61</v>
      </c>
      <c r="O2446" t="b">
        <v>1</v>
      </c>
      <c r="P2446" t="s">
        <v>8298</v>
      </c>
      <c r="Q2446" s="5">
        <f t="shared" si="94"/>
        <v>1.0860000000000001</v>
      </c>
      <c r="R2446">
        <f t="shared" si="95"/>
        <v>141.63934426229508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/>
      <c r="K2447">
        <v>1440650021</v>
      </c>
      <c r="L2447"/>
      <c r="M2447" t="b">
        <v>0</v>
      </c>
      <c r="N2447">
        <v>115</v>
      </c>
      <c r="O2447" t="b">
        <v>1</v>
      </c>
      <c r="P2447" t="s">
        <v>8298</v>
      </c>
      <c r="Q2447" s="5">
        <f t="shared" si="94"/>
        <v>1.728</v>
      </c>
      <c r="R2447">
        <f t="shared" si="95"/>
        <v>73.03478260869565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/>
      <c r="K2448">
        <v>1477578471</v>
      </c>
      <c r="L2448"/>
      <c r="M2448" t="b">
        <v>0</v>
      </c>
      <c r="N2448">
        <v>111</v>
      </c>
      <c r="O2448" t="b">
        <v>1</v>
      </c>
      <c r="P2448" t="s">
        <v>8298</v>
      </c>
      <c r="Q2448" s="5">
        <f t="shared" si="94"/>
        <v>1.6798</v>
      </c>
      <c r="R2448">
        <f t="shared" si="95"/>
        <v>96.21621621621621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/>
      <c r="K2449">
        <v>1476184593</v>
      </c>
      <c r="L2449"/>
      <c r="M2449" t="b">
        <v>0</v>
      </c>
      <c r="N2449">
        <v>337</v>
      </c>
      <c r="O2449" t="b">
        <v>1</v>
      </c>
      <c r="P2449" t="s">
        <v>8298</v>
      </c>
      <c r="Q2449" s="5">
        <f t="shared" si="94"/>
        <v>4.2720000000000002</v>
      </c>
      <c r="R2449">
        <f t="shared" si="95"/>
        <v>1.2759643916913948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/>
      <c r="K2450">
        <v>1472110513</v>
      </c>
      <c r="L2450"/>
      <c r="M2450" t="b">
        <v>0</v>
      </c>
      <c r="N2450">
        <v>9</v>
      </c>
      <c r="O2450" t="b">
        <v>1</v>
      </c>
      <c r="P2450" t="s">
        <v>8298</v>
      </c>
      <c r="Q2450" s="5">
        <f t="shared" si="94"/>
        <v>1.075</v>
      </c>
      <c r="R2450">
        <f t="shared" si="95"/>
        <v>1200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/>
      <c r="K2451">
        <v>1414725915</v>
      </c>
      <c r="L2451"/>
      <c r="M2451" t="b">
        <v>0</v>
      </c>
      <c r="N2451">
        <v>120</v>
      </c>
      <c r="O2451" t="b">
        <v>1</v>
      </c>
      <c r="P2451" t="s">
        <v>8298</v>
      </c>
      <c r="Q2451" s="5">
        <f t="shared" si="94"/>
        <v>1.08</v>
      </c>
      <c r="R2451">
        <f t="shared" si="95"/>
        <v>126.91691666666667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/>
      <c r="K2452">
        <v>1411177456</v>
      </c>
      <c r="L2452"/>
      <c r="M2452" t="b">
        <v>0</v>
      </c>
      <c r="N2452">
        <v>102</v>
      </c>
      <c r="O2452" t="b">
        <v>1</v>
      </c>
      <c r="P2452" t="s">
        <v>8298</v>
      </c>
      <c r="Q2452" s="5">
        <f t="shared" si="94"/>
        <v>1.0153353333333335</v>
      </c>
      <c r="R2452">
        <f t="shared" si="95"/>
        <v>113.18627450980392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/>
      <c r="K2453">
        <v>1487022490</v>
      </c>
      <c r="L2453"/>
      <c r="M2453" t="b">
        <v>0</v>
      </c>
      <c r="N2453">
        <v>186</v>
      </c>
      <c r="O2453" t="b">
        <v>1</v>
      </c>
      <c r="P2453" t="s">
        <v>8298</v>
      </c>
      <c r="Q2453" s="5">
        <f t="shared" si="94"/>
        <v>1.1545000000000001</v>
      </c>
      <c r="R2453">
        <f t="shared" si="95"/>
        <v>4.306451612903226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/>
      <c r="K2454">
        <v>1448914500</v>
      </c>
      <c r="L2454"/>
      <c r="M2454" t="b">
        <v>0</v>
      </c>
      <c r="N2454">
        <v>15</v>
      </c>
      <c r="O2454" t="b">
        <v>1</v>
      </c>
      <c r="P2454" t="s">
        <v>8298</v>
      </c>
      <c r="Q2454" s="5">
        <f t="shared" si="94"/>
        <v>1.335</v>
      </c>
      <c r="R2454">
        <f t="shared" si="95"/>
        <v>309.39999999999998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/>
      <c r="K2455">
        <v>1483461409</v>
      </c>
      <c r="L2455"/>
      <c r="M2455" t="b">
        <v>0</v>
      </c>
      <c r="N2455">
        <v>67</v>
      </c>
      <c r="O2455" t="b">
        <v>1</v>
      </c>
      <c r="P2455" t="s">
        <v>8298</v>
      </c>
      <c r="Q2455" s="5">
        <f t="shared" si="94"/>
        <v>1.5469999999999999</v>
      </c>
      <c r="R2455">
        <f t="shared" si="95"/>
        <v>526.80597014925377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/>
      <c r="K2456">
        <v>1486183808</v>
      </c>
      <c r="L2456"/>
      <c r="M2456" t="b">
        <v>0</v>
      </c>
      <c r="N2456">
        <v>130</v>
      </c>
      <c r="O2456" t="b">
        <v>1</v>
      </c>
      <c r="P2456" t="s">
        <v>8298</v>
      </c>
      <c r="Q2456" s="5">
        <f t="shared" si="94"/>
        <v>1.0084571428571429</v>
      </c>
      <c r="R2456">
        <f t="shared" si="95"/>
        <v>4.2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/>
      <c r="K2457">
        <v>1458758750</v>
      </c>
      <c r="L2457"/>
      <c r="M2457" t="b">
        <v>0</v>
      </c>
      <c r="N2457">
        <v>16</v>
      </c>
      <c r="O2457" t="b">
        <v>1</v>
      </c>
      <c r="P2457" t="s">
        <v>8298</v>
      </c>
      <c r="Q2457" s="5">
        <f t="shared" si="94"/>
        <v>1.82</v>
      </c>
      <c r="R2457">
        <f t="shared" si="95"/>
        <v>169.5625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/>
      <c r="K2458">
        <v>1485471839</v>
      </c>
      <c r="L2458"/>
      <c r="M2458" t="b">
        <v>0</v>
      </c>
      <c r="N2458">
        <v>67</v>
      </c>
      <c r="O2458" t="b">
        <v>1</v>
      </c>
      <c r="P2458" t="s">
        <v>8298</v>
      </c>
      <c r="Q2458" s="5">
        <f t="shared" si="94"/>
        <v>1.8086666666666666</v>
      </c>
      <c r="R2458">
        <f t="shared" si="95"/>
        <v>351.19402985074629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/>
      <c r="K2459">
        <v>1456237656</v>
      </c>
      <c r="L2459"/>
      <c r="M2459" t="b">
        <v>0</v>
      </c>
      <c r="N2459">
        <v>124</v>
      </c>
      <c r="O2459" t="b">
        <v>1</v>
      </c>
      <c r="P2459" t="s">
        <v>8298</v>
      </c>
      <c r="Q2459" s="5">
        <f t="shared" si="94"/>
        <v>1.0230434782608695</v>
      </c>
      <c r="R2459">
        <f t="shared" si="95"/>
        <v>44.427419354838712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/>
      <c r="K2460">
        <v>1462481718</v>
      </c>
      <c r="L2460"/>
      <c r="M2460" t="b">
        <v>0</v>
      </c>
      <c r="N2460">
        <v>80</v>
      </c>
      <c r="O2460" t="b">
        <v>1</v>
      </c>
      <c r="P2460" t="s">
        <v>8298</v>
      </c>
      <c r="Q2460" s="5">
        <f t="shared" si="94"/>
        <v>1.1017999999999999</v>
      </c>
      <c r="R2460">
        <f t="shared" si="95"/>
        <v>383.4375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/>
      <c r="K2461">
        <v>1454858285</v>
      </c>
      <c r="L2461"/>
      <c r="M2461" t="b">
        <v>0</v>
      </c>
      <c r="N2461">
        <v>282</v>
      </c>
      <c r="O2461" t="b">
        <v>1</v>
      </c>
      <c r="P2461" t="s">
        <v>8298</v>
      </c>
      <c r="Q2461" s="5">
        <f t="shared" si="94"/>
        <v>1.0225</v>
      </c>
      <c r="R2461">
        <f t="shared" si="95"/>
        <v>30.379432624113477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/>
      <c r="K2462">
        <v>1480480167</v>
      </c>
      <c r="L2462"/>
      <c r="M2462" t="b">
        <v>0</v>
      </c>
      <c r="N2462">
        <v>68</v>
      </c>
      <c r="O2462" t="b">
        <v>1</v>
      </c>
      <c r="P2462" t="s">
        <v>8298</v>
      </c>
      <c r="Q2462" s="5">
        <f t="shared" si="94"/>
        <v>1.0078823529411765</v>
      </c>
      <c r="R2462">
        <f t="shared" si="95"/>
        <v>114.48529411764706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/>
      <c r="K2463">
        <v>1314577097</v>
      </c>
      <c r="L2463"/>
      <c r="M2463" t="b">
        <v>0</v>
      </c>
      <c r="N2463">
        <v>86</v>
      </c>
      <c r="O2463" t="b">
        <v>1</v>
      </c>
      <c r="P2463" t="s">
        <v>8279</v>
      </c>
      <c r="Q2463" s="5">
        <f t="shared" si="94"/>
        <v>1.038</v>
      </c>
      <c r="R2463">
        <f t="shared" si="95"/>
        <v>38.619186046511629</v>
      </c>
      <c r="S2463" t="s">
        <v>8330</v>
      </c>
      <c r="T2463" t="s">
        <v>8334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/>
      <c r="K2464">
        <v>1340944096</v>
      </c>
      <c r="L2464"/>
      <c r="M2464" t="b">
        <v>0</v>
      </c>
      <c r="N2464">
        <v>115</v>
      </c>
      <c r="O2464" t="b">
        <v>1</v>
      </c>
      <c r="P2464" t="s">
        <v>8279</v>
      </c>
      <c r="Q2464" s="5">
        <f t="shared" si="94"/>
        <v>1.1070833333333334</v>
      </c>
      <c r="R2464">
        <f t="shared" si="95"/>
        <v>20.217391304347824</v>
      </c>
      <c r="S2464" t="s">
        <v>8330</v>
      </c>
      <c r="T2464" t="s">
        <v>8334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/>
      <c r="K2465">
        <v>1362710425</v>
      </c>
      <c r="L2465"/>
      <c r="M2465" t="b">
        <v>0</v>
      </c>
      <c r="N2465">
        <v>75</v>
      </c>
      <c r="O2465" t="b">
        <v>1</v>
      </c>
      <c r="P2465" t="s">
        <v>8279</v>
      </c>
      <c r="Q2465" s="5">
        <f t="shared" si="94"/>
        <v>1.1625000000000001</v>
      </c>
      <c r="R2465">
        <f t="shared" si="95"/>
        <v>29.626666666666665</v>
      </c>
      <c r="S2465" t="s">
        <v>8330</v>
      </c>
      <c r="T2465" t="s">
        <v>8334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/>
      <c r="K2466">
        <v>1441143397</v>
      </c>
      <c r="L2466"/>
      <c r="M2466" t="b">
        <v>0</v>
      </c>
      <c r="N2466">
        <v>43</v>
      </c>
      <c r="O2466" t="b">
        <v>1</v>
      </c>
      <c r="P2466" t="s">
        <v>8279</v>
      </c>
      <c r="Q2466" s="5">
        <f t="shared" si="94"/>
        <v>1.111</v>
      </c>
      <c r="R2466">
        <f t="shared" si="95"/>
        <v>29.325581395348838</v>
      </c>
      <c r="S2466" t="s">
        <v>8330</v>
      </c>
      <c r="T2466" t="s">
        <v>8334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/>
      <c r="K2467">
        <v>1345828548</v>
      </c>
      <c r="L2467"/>
      <c r="M2467" t="b">
        <v>0</v>
      </c>
      <c r="N2467">
        <v>48</v>
      </c>
      <c r="O2467" t="b">
        <v>1</v>
      </c>
      <c r="P2467" t="s">
        <v>8279</v>
      </c>
      <c r="Q2467" s="5">
        <f t="shared" si="94"/>
        <v>1.8014285714285714</v>
      </c>
      <c r="R2467">
        <f t="shared" si="95"/>
        <v>52.083333333333336</v>
      </c>
      <c r="S2467" t="s">
        <v>8330</v>
      </c>
      <c r="T2467" t="s">
        <v>8334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/>
      <c r="K2468">
        <v>1365474453</v>
      </c>
      <c r="L2468"/>
      <c r="M2468" t="b">
        <v>0</v>
      </c>
      <c r="N2468">
        <v>52</v>
      </c>
      <c r="O2468" t="b">
        <v>1</v>
      </c>
      <c r="P2468" t="s">
        <v>8279</v>
      </c>
      <c r="Q2468" s="5">
        <f t="shared" si="94"/>
        <v>1</v>
      </c>
      <c r="R2468">
        <f t="shared" si="95"/>
        <v>22.78846153846154</v>
      </c>
      <c r="S2468" t="s">
        <v>8330</v>
      </c>
      <c r="T2468" t="s">
        <v>8334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/>
      <c r="K2469">
        <v>1335473931</v>
      </c>
      <c r="L2469"/>
      <c r="M2469" t="b">
        <v>0</v>
      </c>
      <c r="N2469">
        <v>43</v>
      </c>
      <c r="O2469" t="b">
        <v>1</v>
      </c>
      <c r="P2469" t="s">
        <v>8279</v>
      </c>
      <c r="Q2469" s="5">
        <f t="shared" si="94"/>
        <v>1.1850000000000001</v>
      </c>
      <c r="R2469">
        <f t="shared" si="95"/>
        <v>49.868372093023261</v>
      </c>
      <c r="S2469" t="s">
        <v>8330</v>
      </c>
      <c r="T2469" t="s">
        <v>8334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/>
      <c r="K2470">
        <v>1348285321</v>
      </c>
      <c r="L2470"/>
      <c r="M2470" t="b">
        <v>0</v>
      </c>
      <c r="N2470">
        <v>58</v>
      </c>
      <c r="O2470" t="b">
        <v>1</v>
      </c>
      <c r="P2470" t="s">
        <v>8279</v>
      </c>
      <c r="Q2470" s="5">
        <f t="shared" si="94"/>
        <v>1.0721700000000001</v>
      </c>
      <c r="R2470">
        <f t="shared" si="95"/>
        <v>23.517241379310345</v>
      </c>
      <c r="S2470" t="s">
        <v>8330</v>
      </c>
      <c r="T2470" t="s">
        <v>8334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/>
      <c r="K2471">
        <v>1295000329</v>
      </c>
      <c r="L2471"/>
      <c r="M2471" t="b">
        <v>0</v>
      </c>
      <c r="N2471">
        <v>47</v>
      </c>
      <c r="O2471" t="b">
        <v>1</v>
      </c>
      <c r="P2471" t="s">
        <v>8279</v>
      </c>
      <c r="Q2471" s="5">
        <f t="shared" si="94"/>
        <v>1.1366666666666667</v>
      </c>
      <c r="R2471">
        <f t="shared" si="95"/>
        <v>21.949787234042557</v>
      </c>
      <c r="S2471" t="s">
        <v>8330</v>
      </c>
      <c r="T2471" t="s">
        <v>8334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/>
      <c r="K2472">
        <v>1335232055</v>
      </c>
      <c r="L2472"/>
      <c r="M2472" t="b">
        <v>0</v>
      </c>
      <c r="N2472">
        <v>36</v>
      </c>
      <c r="O2472" t="b">
        <v>1</v>
      </c>
      <c r="P2472" t="s">
        <v>8279</v>
      </c>
      <c r="Q2472" s="5">
        <f t="shared" si="94"/>
        <v>1.0316400000000001</v>
      </c>
      <c r="R2472">
        <f t="shared" si="95"/>
        <v>17.777777777777779</v>
      </c>
      <c r="S2472" t="s">
        <v>8330</v>
      </c>
      <c r="T2472" t="s">
        <v>8334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/>
      <c r="K2473">
        <v>1324079392</v>
      </c>
      <c r="L2473"/>
      <c r="M2473" t="b">
        <v>0</v>
      </c>
      <c r="N2473">
        <v>17</v>
      </c>
      <c r="O2473" t="b">
        <v>1</v>
      </c>
      <c r="P2473" t="s">
        <v>8279</v>
      </c>
      <c r="Q2473" s="5">
        <f t="shared" si="94"/>
        <v>1.28</v>
      </c>
      <c r="R2473">
        <f t="shared" si="95"/>
        <v>598.94235294117652</v>
      </c>
      <c r="S2473" t="s">
        <v>8330</v>
      </c>
      <c r="T2473" t="s">
        <v>8334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/>
      <c r="K2474">
        <v>1277433980</v>
      </c>
      <c r="L2474"/>
      <c r="M2474" t="b">
        <v>0</v>
      </c>
      <c r="N2474">
        <v>104</v>
      </c>
      <c r="O2474" t="b">
        <v>1</v>
      </c>
      <c r="P2474" t="s">
        <v>8279</v>
      </c>
      <c r="Q2474" s="5">
        <f t="shared" si="94"/>
        <v>1.3576026666666667</v>
      </c>
      <c r="R2474">
        <f t="shared" si="95"/>
        <v>19.23076923076923</v>
      </c>
      <c r="S2474" t="s">
        <v>8330</v>
      </c>
      <c r="T2474" t="s">
        <v>8334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/>
      <c r="K2475">
        <v>1349978269</v>
      </c>
      <c r="L2475"/>
      <c r="M2475" t="b">
        <v>0</v>
      </c>
      <c r="N2475">
        <v>47</v>
      </c>
      <c r="O2475" t="b">
        <v>1</v>
      </c>
      <c r="P2475" t="s">
        <v>8279</v>
      </c>
      <c r="Q2475" s="5">
        <f t="shared" si="94"/>
        <v>1</v>
      </c>
      <c r="R2475">
        <f t="shared" si="95"/>
        <v>106.3868085106383</v>
      </c>
      <c r="S2475" t="s">
        <v>8330</v>
      </c>
      <c r="T2475" t="s">
        <v>8334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/>
      <c r="K2476">
        <v>1282868176</v>
      </c>
      <c r="L2476"/>
      <c r="M2476" t="b">
        <v>0</v>
      </c>
      <c r="N2476">
        <v>38</v>
      </c>
      <c r="O2476" t="b">
        <v>1</v>
      </c>
      <c r="P2476" t="s">
        <v>8279</v>
      </c>
      <c r="Q2476" s="5">
        <f t="shared" si="94"/>
        <v>1.0000360000000001</v>
      </c>
      <c r="R2476">
        <f t="shared" si="95"/>
        <v>68.89473684210526</v>
      </c>
      <c r="S2476" t="s">
        <v>8330</v>
      </c>
      <c r="T2476" t="s">
        <v>8334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/>
      <c r="K2477">
        <v>1273647255</v>
      </c>
      <c r="L2477"/>
      <c r="M2477" t="b">
        <v>0</v>
      </c>
      <c r="N2477">
        <v>81</v>
      </c>
      <c r="O2477" t="b">
        <v>1</v>
      </c>
      <c r="P2477" t="s">
        <v>8279</v>
      </c>
      <c r="Q2477" s="5">
        <f t="shared" si="94"/>
        <v>1.0471999999999999</v>
      </c>
      <c r="R2477">
        <f t="shared" si="95"/>
        <v>41.490370370370371</v>
      </c>
      <c r="S2477" t="s">
        <v>8330</v>
      </c>
      <c r="T2477" t="s">
        <v>8334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/>
      <c r="K2478">
        <v>1412149970</v>
      </c>
      <c r="L2478"/>
      <c r="M2478" t="b">
        <v>0</v>
      </c>
      <c r="N2478">
        <v>55</v>
      </c>
      <c r="O2478" t="b">
        <v>1</v>
      </c>
      <c r="P2478" t="s">
        <v>8279</v>
      </c>
      <c r="Q2478" s="5">
        <f t="shared" si="94"/>
        <v>1.050225</v>
      </c>
      <c r="R2478">
        <f t="shared" si="95"/>
        <v>23.363636363636363</v>
      </c>
      <c r="S2478" t="s">
        <v>8330</v>
      </c>
      <c r="T2478" t="s">
        <v>8334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/>
      <c r="K2479">
        <v>1340901345</v>
      </c>
      <c r="L2479"/>
      <c r="M2479" t="b">
        <v>0</v>
      </c>
      <c r="N2479">
        <v>41</v>
      </c>
      <c r="O2479" t="b">
        <v>1</v>
      </c>
      <c r="P2479" t="s">
        <v>8279</v>
      </c>
      <c r="Q2479" s="5">
        <f t="shared" si="94"/>
        <v>1.7133333333333334</v>
      </c>
      <c r="R2479">
        <f t="shared" si="95"/>
        <v>248.78048780487805</v>
      </c>
      <c r="S2479" t="s">
        <v>8330</v>
      </c>
      <c r="T2479" t="s">
        <v>8334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/>
      <c r="K2480">
        <v>1355525313</v>
      </c>
      <c r="L2480"/>
      <c r="M2480" t="b">
        <v>0</v>
      </c>
      <c r="N2480">
        <v>79</v>
      </c>
      <c r="O2480" t="b">
        <v>1</v>
      </c>
      <c r="P2480" t="s">
        <v>8279</v>
      </c>
      <c r="Q2480" s="5">
        <f t="shared" si="94"/>
        <v>1.2749999999999999</v>
      </c>
      <c r="R2480">
        <f t="shared" si="95"/>
        <v>5.0674683544303791</v>
      </c>
      <c r="S2480" t="s">
        <v>8330</v>
      </c>
      <c r="T2480" t="s">
        <v>8334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/>
      <c r="K2481">
        <v>1342545994</v>
      </c>
      <c r="L2481"/>
      <c r="M2481" t="b">
        <v>0</v>
      </c>
      <c r="N2481">
        <v>16</v>
      </c>
      <c r="O2481" t="b">
        <v>1</v>
      </c>
      <c r="P2481" t="s">
        <v>8279</v>
      </c>
      <c r="Q2481" s="5">
        <f t="shared" si="94"/>
        <v>1.3344333333333334</v>
      </c>
      <c r="R2481">
        <f t="shared" si="95"/>
        <v>125</v>
      </c>
      <c r="S2481" t="s">
        <v>8330</v>
      </c>
      <c r="T2481" t="s">
        <v>8334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/>
      <c r="K2482">
        <v>1439332084</v>
      </c>
      <c r="L2482"/>
      <c r="M2482" t="b">
        <v>0</v>
      </c>
      <c r="N2482">
        <v>8</v>
      </c>
      <c r="O2482" t="b">
        <v>1</v>
      </c>
      <c r="P2482" t="s">
        <v>8279</v>
      </c>
      <c r="Q2482" s="5">
        <f t="shared" si="94"/>
        <v>1</v>
      </c>
      <c r="R2482">
        <f t="shared" si="95"/>
        <v>564.55499999999995</v>
      </c>
      <c r="S2482" t="s">
        <v>8330</v>
      </c>
      <c r="T2482" t="s">
        <v>8334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/>
      <c r="K2483">
        <v>1333207808</v>
      </c>
      <c r="L2483"/>
      <c r="M2483" t="b">
        <v>0</v>
      </c>
      <c r="N2483">
        <v>95</v>
      </c>
      <c r="O2483" t="b">
        <v>1</v>
      </c>
      <c r="P2483" t="s">
        <v>8279</v>
      </c>
      <c r="Q2483" s="5">
        <f t="shared" si="94"/>
        <v>1.1291099999999998</v>
      </c>
      <c r="R2483">
        <f t="shared" si="95"/>
        <v>10.536842105263158</v>
      </c>
      <c r="S2483" t="s">
        <v>8330</v>
      </c>
      <c r="T2483" t="s">
        <v>8334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/>
      <c r="K2484">
        <v>1308336383</v>
      </c>
      <c r="L2484"/>
      <c r="M2484" t="b">
        <v>0</v>
      </c>
      <c r="N2484">
        <v>25</v>
      </c>
      <c r="O2484" t="b">
        <v>1</v>
      </c>
      <c r="P2484" t="s">
        <v>8279</v>
      </c>
      <c r="Q2484" s="5">
        <f t="shared" si="94"/>
        <v>1.0009999999999999</v>
      </c>
      <c r="R2484">
        <f t="shared" si="95"/>
        <v>50.04</v>
      </c>
      <c r="S2484" t="s">
        <v>8330</v>
      </c>
      <c r="T2484" t="s">
        <v>8334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/>
      <c r="K2485">
        <v>1330711203</v>
      </c>
      <c r="L2485"/>
      <c r="M2485" t="b">
        <v>0</v>
      </c>
      <c r="N2485">
        <v>19</v>
      </c>
      <c r="O2485" t="b">
        <v>1</v>
      </c>
      <c r="P2485" t="s">
        <v>8279</v>
      </c>
      <c r="Q2485" s="5">
        <f t="shared" si="94"/>
        <v>1.1372727272727272</v>
      </c>
      <c r="R2485">
        <f t="shared" si="95"/>
        <v>219.79526315789471</v>
      </c>
      <c r="S2485" t="s">
        <v>8330</v>
      </c>
      <c r="T2485" t="s">
        <v>8334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/>
      <c r="K2486">
        <v>1313532003</v>
      </c>
      <c r="L2486"/>
      <c r="M2486" t="b">
        <v>0</v>
      </c>
      <c r="N2486">
        <v>90</v>
      </c>
      <c r="O2486" t="b">
        <v>1</v>
      </c>
      <c r="P2486" t="s">
        <v>8279</v>
      </c>
      <c r="Q2486" s="5">
        <f t="shared" si="94"/>
        <v>1.1931742857142855</v>
      </c>
      <c r="R2486">
        <f t="shared" si="95"/>
        <v>22.944444444444443</v>
      </c>
      <c r="S2486" t="s">
        <v>8330</v>
      </c>
      <c r="T2486" t="s">
        <v>8334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/>
      <c r="K2487">
        <v>1315439879</v>
      </c>
      <c r="L2487"/>
      <c r="M2487" t="b">
        <v>0</v>
      </c>
      <c r="N2487">
        <v>41</v>
      </c>
      <c r="O2487" t="b">
        <v>1</v>
      </c>
      <c r="P2487" t="s">
        <v>8279</v>
      </c>
      <c r="Q2487" s="5">
        <f t="shared" si="94"/>
        <v>1.0325</v>
      </c>
      <c r="R2487">
        <f t="shared" si="95"/>
        <v>19.439024390243901</v>
      </c>
      <c r="S2487" t="s">
        <v>8330</v>
      </c>
      <c r="T2487" t="s">
        <v>8334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/>
      <c r="K2488">
        <v>1332521976</v>
      </c>
      <c r="L2488"/>
      <c r="M2488" t="b">
        <v>0</v>
      </c>
      <c r="N2488">
        <v>30</v>
      </c>
      <c r="O2488" t="b">
        <v>1</v>
      </c>
      <c r="P2488" t="s">
        <v>8279</v>
      </c>
      <c r="Q2488" s="5">
        <f t="shared" si="94"/>
        <v>2.6566666666666667</v>
      </c>
      <c r="R2488">
        <f t="shared" si="95"/>
        <v>50.025333333333336</v>
      </c>
      <c r="S2488" t="s">
        <v>8330</v>
      </c>
      <c r="T2488" t="s">
        <v>8334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/>
      <c r="K2489">
        <v>1335491997</v>
      </c>
      <c r="L2489"/>
      <c r="M2489" t="b">
        <v>0</v>
      </c>
      <c r="N2489">
        <v>38</v>
      </c>
      <c r="O2489" t="b">
        <v>1</v>
      </c>
      <c r="P2489" t="s">
        <v>8279</v>
      </c>
      <c r="Q2489" s="5">
        <f t="shared" si="94"/>
        <v>1.0005066666666667</v>
      </c>
      <c r="R2489">
        <f t="shared" si="95"/>
        <v>84.236842105263165</v>
      </c>
      <c r="S2489" t="s">
        <v>8330</v>
      </c>
      <c r="T2489" t="s">
        <v>8334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/>
      <c r="K2490">
        <v>1318864308</v>
      </c>
      <c r="L2490"/>
      <c r="M2490" t="b">
        <v>0</v>
      </c>
      <c r="N2490">
        <v>65</v>
      </c>
      <c r="O2490" t="b">
        <v>1</v>
      </c>
      <c r="P2490" t="s">
        <v>8279</v>
      </c>
      <c r="Q2490" s="5">
        <f t="shared" si="94"/>
        <v>1.0669999999999999</v>
      </c>
      <c r="R2490">
        <f t="shared" si="95"/>
        <v>71.976923076923072</v>
      </c>
      <c r="S2490" t="s">
        <v>8330</v>
      </c>
      <c r="T2490" t="s">
        <v>8334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/>
      <c r="K2491">
        <v>1365525239</v>
      </c>
      <c r="L2491"/>
      <c r="M2491" t="b">
        <v>0</v>
      </c>
      <c r="N2491">
        <v>75</v>
      </c>
      <c r="O2491" t="b">
        <v>1</v>
      </c>
      <c r="P2491" t="s">
        <v>8279</v>
      </c>
      <c r="Q2491" s="5">
        <f t="shared" si="94"/>
        <v>1.3367142857142857</v>
      </c>
      <c r="R2491">
        <f t="shared" si="95"/>
        <v>8.0933333333333337</v>
      </c>
      <c r="S2491" t="s">
        <v>8330</v>
      </c>
      <c r="T2491" t="s">
        <v>8334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/>
      <c r="K2492">
        <v>1335245276</v>
      </c>
      <c r="L2492"/>
      <c r="M2492" t="b">
        <v>0</v>
      </c>
      <c r="N2492">
        <v>16</v>
      </c>
      <c r="O2492" t="b">
        <v>1</v>
      </c>
      <c r="P2492" t="s">
        <v>8279</v>
      </c>
      <c r="Q2492" s="5">
        <f t="shared" si="94"/>
        <v>1.214</v>
      </c>
      <c r="R2492">
        <f t="shared" si="95"/>
        <v>32.25</v>
      </c>
      <c r="S2492" t="s">
        <v>8330</v>
      </c>
      <c r="T2492" t="s">
        <v>8334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/>
      <c r="K2493">
        <v>1293739714</v>
      </c>
      <c r="L2493"/>
      <c r="M2493" t="b">
        <v>0</v>
      </c>
      <c r="N2493">
        <v>10</v>
      </c>
      <c r="O2493" t="b">
        <v>1</v>
      </c>
      <c r="P2493" t="s">
        <v>8279</v>
      </c>
      <c r="Q2493" s="5">
        <f t="shared" si="94"/>
        <v>1.032</v>
      </c>
      <c r="R2493">
        <f t="shared" si="95"/>
        <v>75</v>
      </c>
      <c r="S2493" t="s">
        <v>8330</v>
      </c>
      <c r="T2493" t="s">
        <v>8334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/>
      <c r="K2494">
        <v>1335397188</v>
      </c>
      <c r="L2494"/>
      <c r="M2494" t="b">
        <v>0</v>
      </c>
      <c r="N2494">
        <v>27</v>
      </c>
      <c r="O2494" t="b">
        <v>1</v>
      </c>
      <c r="P2494" t="s">
        <v>8279</v>
      </c>
      <c r="Q2494" s="5">
        <f t="shared" si="94"/>
        <v>1.25</v>
      </c>
      <c r="R2494">
        <f t="shared" si="95"/>
        <v>953.33333333333337</v>
      </c>
      <c r="S2494" t="s">
        <v>8330</v>
      </c>
      <c r="T2494" t="s">
        <v>8334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/>
      <c r="K2495">
        <v>1363320140</v>
      </c>
      <c r="L2495"/>
      <c r="M2495" t="b">
        <v>0</v>
      </c>
      <c r="N2495">
        <v>259</v>
      </c>
      <c r="O2495" t="b">
        <v>1</v>
      </c>
      <c r="P2495" t="s">
        <v>8279</v>
      </c>
      <c r="Q2495" s="5">
        <f t="shared" si="94"/>
        <v>1.2869999999999999</v>
      </c>
      <c r="R2495">
        <f t="shared" si="95"/>
        <v>5.849729729729729</v>
      </c>
      <c r="S2495" t="s">
        <v>8330</v>
      </c>
      <c r="T2495" t="s">
        <v>8334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/>
      <c r="K2496">
        <v>1335194944</v>
      </c>
      <c r="L2496"/>
      <c r="M2496" t="b">
        <v>0</v>
      </c>
      <c r="N2496">
        <v>39</v>
      </c>
      <c r="O2496" t="b">
        <v>1</v>
      </c>
      <c r="P2496" t="s">
        <v>8279</v>
      </c>
      <c r="Q2496" s="5">
        <f t="shared" si="94"/>
        <v>1.0100533333333332</v>
      </c>
      <c r="R2496">
        <f t="shared" si="95"/>
        <v>49.052564102564098</v>
      </c>
      <c r="S2496" t="s">
        <v>8330</v>
      </c>
      <c r="T2496" t="s">
        <v>8334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/>
      <c r="K2497">
        <v>1336430575</v>
      </c>
      <c r="L2497"/>
      <c r="M2497" t="b">
        <v>0</v>
      </c>
      <c r="N2497">
        <v>42</v>
      </c>
      <c r="O2497" t="b">
        <v>1</v>
      </c>
      <c r="P2497" t="s">
        <v>8279</v>
      </c>
      <c r="Q2497" s="5">
        <f t="shared" si="94"/>
        <v>1.2753666666666665</v>
      </c>
      <c r="R2497">
        <f t="shared" si="95"/>
        <v>142.85714285714286</v>
      </c>
      <c r="S2497" t="s">
        <v>8330</v>
      </c>
      <c r="T2497" t="s">
        <v>8334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/>
      <c r="K2498">
        <v>1361577292</v>
      </c>
      <c r="L2498"/>
      <c r="M2498" t="b">
        <v>0</v>
      </c>
      <c r="N2498">
        <v>10</v>
      </c>
      <c r="O2498" t="b">
        <v>1</v>
      </c>
      <c r="P2498" t="s">
        <v>8279</v>
      </c>
      <c r="Q2498" s="5">
        <f t="shared" si="94"/>
        <v>1</v>
      </c>
      <c r="R2498">
        <f t="shared" si="95"/>
        <v>451.08599999999996</v>
      </c>
      <c r="S2498" t="s">
        <v>8330</v>
      </c>
      <c r="T2498" t="s">
        <v>8334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/>
      <c r="K2499">
        <v>1309986338</v>
      </c>
      <c r="L2499"/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96">E2499/D2499</f>
        <v>1.127715</v>
      </c>
      <c r="R2499">
        <f t="shared" ref="R2499:R2562" si="97">E2500/N2499</f>
        <v>18.857142857142858</v>
      </c>
      <c r="S2499" t="s">
        <v>8330</v>
      </c>
      <c r="T2499" t="s">
        <v>8334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/>
      <c r="K2500">
        <v>1421190787</v>
      </c>
      <c r="L2500"/>
      <c r="M2500" t="b">
        <v>0</v>
      </c>
      <c r="N2500">
        <v>20</v>
      </c>
      <c r="O2500" t="b">
        <v>1</v>
      </c>
      <c r="P2500" t="s">
        <v>8279</v>
      </c>
      <c r="Q2500" s="5">
        <f t="shared" si="96"/>
        <v>1.056</v>
      </c>
      <c r="R2500">
        <f t="shared" si="97"/>
        <v>405.25</v>
      </c>
      <c r="S2500" t="s">
        <v>8330</v>
      </c>
      <c r="T2500" t="s">
        <v>8334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/>
      <c r="K2501">
        <v>1352820837</v>
      </c>
      <c r="L2501"/>
      <c r="M2501" t="b">
        <v>0</v>
      </c>
      <c r="N2501">
        <v>170</v>
      </c>
      <c r="O2501" t="b">
        <v>1</v>
      </c>
      <c r="P2501" t="s">
        <v>8279</v>
      </c>
      <c r="Q2501" s="5">
        <f t="shared" si="96"/>
        <v>2.0262500000000001</v>
      </c>
      <c r="R2501">
        <f t="shared" si="97"/>
        <v>4</v>
      </c>
      <c r="S2501" t="s">
        <v>8330</v>
      </c>
      <c r="T2501" t="s">
        <v>8334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/>
      <c r="K2502">
        <v>1337884375</v>
      </c>
      <c r="L2502"/>
      <c r="M2502" t="b">
        <v>0</v>
      </c>
      <c r="N2502">
        <v>29</v>
      </c>
      <c r="O2502" t="b">
        <v>1</v>
      </c>
      <c r="P2502" t="s">
        <v>8279</v>
      </c>
      <c r="Q2502" s="5">
        <f t="shared" si="96"/>
        <v>1.1333333333333333</v>
      </c>
      <c r="R2502">
        <f t="shared" si="97"/>
        <v>9.6896551724137936</v>
      </c>
      <c r="S2502" t="s">
        <v>8330</v>
      </c>
      <c r="T2502" t="s">
        <v>8334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/>
      <c r="K2503">
        <v>1440787104</v>
      </c>
      <c r="L2503"/>
      <c r="M2503" t="b">
        <v>0</v>
      </c>
      <c r="N2503">
        <v>7</v>
      </c>
      <c r="O2503" t="b">
        <v>0</v>
      </c>
      <c r="P2503" t="s">
        <v>8299</v>
      </c>
      <c r="Q2503" s="5">
        <f t="shared" si="96"/>
        <v>2.5545454545454545E-2</v>
      </c>
      <c r="R2503">
        <f t="shared" si="97"/>
        <v>12.285714285714286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/>
      <c r="K2504">
        <v>1407440918</v>
      </c>
      <c r="L2504"/>
      <c r="M2504" t="b">
        <v>0</v>
      </c>
      <c r="N2504">
        <v>5</v>
      </c>
      <c r="O2504" t="b">
        <v>0</v>
      </c>
      <c r="P2504" t="s">
        <v>8299</v>
      </c>
      <c r="Q2504" s="5">
        <f t="shared" si="96"/>
        <v>7.8181818181818181E-4</v>
      </c>
      <c r="R2504">
        <f t="shared" si="97"/>
        <v>0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/>
      <c r="K2505">
        <v>1462743308</v>
      </c>
      <c r="L2505"/>
      <c r="M2505" t="b">
        <v>0</v>
      </c>
      <c r="N2505">
        <v>0</v>
      </c>
      <c r="O2505" t="b">
        <v>0</v>
      </c>
      <c r="P2505" t="s">
        <v>8299</v>
      </c>
      <c r="Q2505" s="5">
        <f t="shared" si="96"/>
        <v>0</v>
      </c>
      <c r="R2505" t="e">
        <f t="shared" si="97"/>
        <v>#DIV/0!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/>
      <c r="K2506">
        <v>1413418934</v>
      </c>
      <c r="L2506"/>
      <c r="M2506" t="b">
        <v>0</v>
      </c>
      <c r="N2506">
        <v>0</v>
      </c>
      <c r="O2506" t="b">
        <v>0</v>
      </c>
      <c r="P2506" t="s">
        <v>8299</v>
      </c>
      <c r="Q2506" s="5">
        <f t="shared" si="96"/>
        <v>0</v>
      </c>
      <c r="R2506" t="e">
        <f t="shared" si="97"/>
        <v>#DIV/0!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/>
      <c r="K2507">
        <v>1423704016</v>
      </c>
      <c r="L2507"/>
      <c r="M2507" t="b">
        <v>0</v>
      </c>
      <c r="N2507">
        <v>0</v>
      </c>
      <c r="O2507" t="b">
        <v>0</v>
      </c>
      <c r="P2507" t="s">
        <v>8299</v>
      </c>
      <c r="Q2507" s="5">
        <f t="shared" si="96"/>
        <v>0</v>
      </c>
      <c r="R2507" t="e">
        <f t="shared" si="97"/>
        <v>#DIV/0!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/>
      <c r="K2508">
        <v>1441955269</v>
      </c>
      <c r="L2508"/>
      <c r="M2508" t="b">
        <v>0</v>
      </c>
      <c r="N2508">
        <v>2</v>
      </c>
      <c r="O2508" t="b">
        <v>0</v>
      </c>
      <c r="P2508" t="s">
        <v>8299</v>
      </c>
      <c r="Q2508" s="5">
        <f t="shared" si="96"/>
        <v>6.0000000000000001E-3</v>
      </c>
      <c r="R2508">
        <f t="shared" si="97"/>
        <v>0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/>
      <c r="K2509">
        <v>1428716704</v>
      </c>
      <c r="L2509"/>
      <c r="M2509" t="b">
        <v>0</v>
      </c>
      <c r="N2509">
        <v>0</v>
      </c>
      <c r="O2509" t="b">
        <v>0</v>
      </c>
      <c r="P2509" t="s">
        <v>8299</v>
      </c>
      <c r="Q2509" s="5">
        <f t="shared" si="96"/>
        <v>0</v>
      </c>
      <c r="R2509" t="e">
        <f t="shared" si="97"/>
        <v>#DIV/0!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/>
      <c r="K2510">
        <v>1405464634</v>
      </c>
      <c r="L2510"/>
      <c r="M2510" t="b">
        <v>0</v>
      </c>
      <c r="N2510">
        <v>0</v>
      </c>
      <c r="O2510" t="b">
        <v>0</v>
      </c>
      <c r="P2510" t="s">
        <v>8299</v>
      </c>
      <c r="Q2510" s="5">
        <f t="shared" si="96"/>
        <v>0</v>
      </c>
      <c r="R2510" t="e">
        <f t="shared" si="97"/>
        <v>#DIV/0!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/>
      <c r="K2511">
        <v>1424719549</v>
      </c>
      <c r="L2511"/>
      <c r="M2511" t="b">
        <v>0</v>
      </c>
      <c r="N2511">
        <v>28</v>
      </c>
      <c r="O2511" t="b">
        <v>0</v>
      </c>
      <c r="P2511" t="s">
        <v>8299</v>
      </c>
      <c r="Q2511" s="5">
        <f t="shared" si="96"/>
        <v>1.0526315789473684E-2</v>
      </c>
      <c r="R2511">
        <f t="shared" si="97"/>
        <v>2.6785714285714284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/>
      <c r="K2512">
        <v>1426463772</v>
      </c>
      <c r="L2512"/>
      <c r="M2512" t="b">
        <v>0</v>
      </c>
      <c r="N2512">
        <v>2</v>
      </c>
      <c r="O2512" t="b">
        <v>0</v>
      </c>
      <c r="P2512" t="s">
        <v>8299</v>
      </c>
      <c r="Q2512" s="5">
        <f t="shared" si="96"/>
        <v>1.5E-3</v>
      </c>
      <c r="R2512">
        <f t="shared" si="97"/>
        <v>0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/>
      <c r="K2513">
        <v>1451731413</v>
      </c>
      <c r="L2513"/>
      <c r="M2513" t="b">
        <v>0</v>
      </c>
      <c r="N2513">
        <v>0</v>
      </c>
      <c r="O2513" t="b">
        <v>0</v>
      </c>
      <c r="P2513" t="s">
        <v>8299</v>
      </c>
      <c r="Q2513" s="5">
        <f t="shared" si="96"/>
        <v>0</v>
      </c>
      <c r="R2513" t="e">
        <f t="shared" si="97"/>
        <v>#DIV/0!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/>
      <c r="K2514">
        <v>1417208561</v>
      </c>
      <c r="L2514"/>
      <c r="M2514" t="b">
        <v>0</v>
      </c>
      <c r="N2514">
        <v>0</v>
      </c>
      <c r="O2514" t="b">
        <v>0</v>
      </c>
      <c r="P2514" t="s">
        <v>8299</v>
      </c>
      <c r="Q2514" s="5">
        <f t="shared" si="96"/>
        <v>0</v>
      </c>
      <c r="R2514" t="e">
        <f t="shared" si="97"/>
        <v>#DIV/0!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/>
      <c r="K2515">
        <v>1482883789</v>
      </c>
      <c r="L2515"/>
      <c r="M2515" t="b">
        <v>0</v>
      </c>
      <c r="N2515">
        <v>0</v>
      </c>
      <c r="O2515" t="b">
        <v>0</v>
      </c>
      <c r="P2515" t="s">
        <v>8299</v>
      </c>
      <c r="Q2515" s="5">
        <f t="shared" si="96"/>
        <v>0</v>
      </c>
      <c r="R2515" t="e">
        <f t="shared" si="97"/>
        <v>#DIV/0!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/>
      <c r="K2516">
        <v>1407057677</v>
      </c>
      <c r="L2516"/>
      <c r="M2516" t="b">
        <v>0</v>
      </c>
      <c r="N2516">
        <v>4</v>
      </c>
      <c r="O2516" t="b">
        <v>0</v>
      </c>
      <c r="P2516" t="s">
        <v>8299</v>
      </c>
      <c r="Q2516" s="5">
        <f t="shared" si="96"/>
        <v>1.7500000000000002E-2</v>
      </c>
      <c r="R2516">
        <f t="shared" si="97"/>
        <v>232.5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/>
      <c r="K2517">
        <v>1422043753</v>
      </c>
      <c r="L2517"/>
      <c r="M2517" t="b">
        <v>0</v>
      </c>
      <c r="N2517">
        <v>12</v>
      </c>
      <c r="O2517" t="b">
        <v>0</v>
      </c>
      <c r="P2517" t="s">
        <v>8299</v>
      </c>
      <c r="Q2517" s="5">
        <f t="shared" si="96"/>
        <v>0.186</v>
      </c>
      <c r="R2517">
        <f t="shared" si="97"/>
        <v>0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/>
      <c r="K2518">
        <v>1414683652</v>
      </c>
      <c r="L2518"/>
      <c r="M2518" t="b">
        <v>0</v>
      </c>
      <c r="N2518">
        <v>0</v>
      </c>
      <c r="O2518" t="b">
        <v>0</v>
      </c>
      <c r="P2518" t="s">
        <v>8299</v>
      </c>
      <c r="Q2518" s="5">
        <f t="shared" si="96"/>
        <v>0</v>
      </c>
      <c r="R2518" t="e">
        <f t="shared" si="97"/>
        <v>#DIV/0!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/>
      <c r="K2519">
        <v>1424200530</v>
      </c>
      <c r="L2519"/>
      <c r="M2519" t="b">
        <v>0</v>
      </c>
      <c r="N2519">
        <v>33</v>
      </c>
      <c r="O2519" t="b">
        <v>0</v>
      </c>
      <c r="P2519" t="s">
        <v>8299</v>
      </c>
      <c r="Q2519" s="5">
        <f t="shared" si="96"/>
        <v>9.8166666666666666E-2</v>
      </c>
      <c r="R2519">
        <f t="shared" si="97"/>
        <v>0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/>
      <c r="K2520">
        <v>1413303628</v>
      </c>
      <c r="L2520"/>
      <c r="M2520" t="b">
        <v>0</v>
      </c>
      <c r="N2520">
        <v>0</v>
      </c>
      <c r="O2520" t="b">
        <v>0</v>
      </c>
      <c r="P2520" t="s">
        <v>8299</v>
      </c>
      <c r="Q2520" s="5">
        <f t="shared" si="96"/>
        <v>0</v>
      </c>
      <c r="R2520" t="e">
        <f t="shared" si="97"/>
        <v>#DIV/0!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/>
      <c r="K2521">
        <v>1403149404</v>
      </c>
      <c r="L2521"/>
      <c r="M2521" t="b">
        <v>0</v>
      </c>
      <c r="N2521">
        <v>4</v>
      </c>
      <c r="O2521" t="b">
        <v>0</v>
      </c>
      <c r="P2521" t="s">
        <v>8299</v>
      </c>
      <c r="Q2521" s="5">
        <f t="shared" si="96"/>
        <v>4.3333333333333331E-4</v>
      </c>
      <c r="R2521">
        <f t="shared" si="97"/>
        <v>0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/>
      <c r="K2522">
        <v>1472567085</v>
      </c>
      <c r="L2522"/>
      <c r="M2522" t="b">
        <v>0</v>
      </c>
      <c r="N2522">
        <v>0</v>
      </c>
      <c r="O2522" t="b">
        <v>0</v>
      </c>
      <c r="P2522" t="s">
        <v>8299</v>
      </c>
      <c r="Q2522" s="5">
        <f t="shared" si="96"/>
        <v>0</v>
      </c>
      <c r="R2522" t="e">
        <f t="shared" si="97"/>
        <v>#DIV/0!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/>
      <c r="K2523">
        <v>1442963621</v>
      </c>
      <c r="L2523"/>
      <c r="M2523" t="b">
        <v>0</v>
      </c>
      <c r="N2523">
        <v>132</v>
      </c>
      <c r="O2523" t="b">
        <v>1</v>
      </c>
      <c r="P2523" t="s">
        <v>8300</v>
      </c>
      <c r="Q2523" s="5">
        <f t="shared" si="96"/>
        <v>1.0948792000000001</v>
      </c>
      <c r="R2523">
        <f t="shared" si="97"/>
        <v>37.878787878787875</v>
      </c>
      <c r="S2523" t="s">
        <v>8330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/>
      <c r="K2524">
        <v>1459431960</v>
      </c>
      <c r="L2524"/>
      <c r="M2524" t="b">
        <v>0</v>
      </c>
      <c r="N2524">
        <v>27</v>
      </c>
      <c r="O2524" t="b">
        <v>1</v>
      </c>
      <c r="P2524" t="s">
        <v>8300</v>
      </c>
      <c r="Q2524" s="5">
        <f t="shared" si="96"/>
        <v>1</v>
      </c>
      <c r="R2524">
        <f t="shared" si="97"/>
        <v>52.148148148148145</v>
      </c>
      <c r="S2524" t="s">
        <v>8330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/>
      <c r="K2525">
        <v>1413674692</v>
      </c>
      <c r="L2525"/>
      <c r="M2525" t="b">
        <v>0</v>
      </c>
      <c r="N2525">
        <v>26</v>
      </c>
      <c r="O2525" t="b">
        <v>1</v>
      </c>
      <c r="P2525" t="s">
        <v>8300</v>
      </c>
      <c r="Q2525" s="5">
        <f t="shared" si="96"/>
        <v>1.5644444444444445</v>
      </c>
      <c r="R2525">
        <f t="shared" si="97"/>
        <v>293.07692307692309</v>
      </c>
      <c r="S2525" t="s">
        <v>8330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/>
      <c r="K2526">
        <v>1416338557</v>
      </c>
      <c r="L2526"/>
      <c r="M2526" t="b">
        <v>0</v>
      </c>
      <c r="N2526">
        <v>43</v>
      </c>
      <c r="O2526" t="b">
        <v>1</v>
      </c>
      <c r="P2526" t="s">
        <v>8300</v>
      </c>
      <c r="Q2526" s="5">
        <f t="shared" si="96"/>
        <v>1.016</v>
      </c>
      <c r="R2526">
        <f t="shared" si="97"/>
        <v>186.65116279069767</v>
      </c>
      <c r="S2526" t="s">
        <v>8330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/>
      <c r="K2527">
        <v>1338322571</v>
      </c>
      <c r="L2527"/>
      <c r="M2527" t="b">
        <v>0</v>
      </c>
      <c r="N2527">
        <v>80</v>
      </c>
      <c r="O2527" t="b">
        <v>1</v>
      </c>
      <c r="P2527" t="s">
        <v>8300</v>
      </c>
      <c r="Q2527" s="5">
        <f t="shared" si="96"/>
        <v>1.00325</v>
      </c>
      <c r="R2527">
        <f t="shared" si="97"/>
        <v>56.475000000000001</v>
      </c>
      <c r="S2527" t="s">
        <v>8330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/>
      <c r="K2528">
        <v>1415585474</v>
      </c>
      <c r="L2528"/>
      <c r="M2528" t="b">
        <v>0</v>
      </c>
      <c r="N2528">
        <v>33</v>
      </c>
      <c r="O2528" t="b">
        <v>1</v>
      </c>
      <c r="P2528" t="s">
        <v>8300</v>
      </c>
      <c r="Q2528" s="5">
        <f t="shared" si="96"/>
        <v>1.1294999999999999</v>
      </c>
      <c r="R2528">
        <f t="shared" si="97"/>
        <v>123.78787878787878</v>
      </c>
      <c r="S2528" t="s">
        <v>8330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/>
      <c r="K2529">
        <v>1380477691</v>
      </c>
      <c r="L2529"/>
      <c r="M2529" t="b">
        <v>0</v>
      </c>
      <c r="N2529">
        <v>71</v>
      </c>
      <c r="O2529" t="b">
        <v>1</v>
      </c>
      <c r="P2529" t="s">
        <v>8300</v>
      </c>
      <c r="Q2529" s="5">
        <f t="shared" si="96"/>
        <v>1.02125</v>
      </c>
      <c r="R2529">
        <f t="shared" si="97"/>
        <v>60.422394366197182</v>
      </c>
      <c r="S2529" t="s">
        <v>8330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/>
      <c r="K2530">
        <v>1438459303</v>
      </c>
      <c r="L2530"/>
      <c r="M2530" t="b">
        <v>0</v>
      </c>
      <c r="N2530">
        <v>81</v>
      </c>
      <c r="O2530" t="b">
        <v>1</v>
      </c>
      <c r="P2530" t="s">
        <v>8300</v>
      </c>
      <c r="Q2530" s="5">
        <f t="shared" si="96"/>
        <v>1.0724974999999999</v>
      </c>
      <c r="R2530">
        <f t="shared" si="97"/>
        <v>77.246913580246911</v>
      </c>
      <c r="S2530" t="s">
        <v>8330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/>
      <c r="K2531">
        <v>1328752575</v>
      </c>
      <c r="L2531"/>
      <c r="M2531" t="b">
        <v>0</v>
      </c>
      <c r="N2531">
        <v>76</v>
      </c>
      <c r="O2531" t="b">
        <v>1</v>
      </c>
      <c r="P2531" t="s">
        <v>8300</v>
      </c>
      <c r="Q2531" s="5">
        <f t="shared" si="96"/>
        <v>1.0428333333333333</v>
      </c>
      <c r="R2531">
        <f t="shared" si="97"/>
        <v>85.526315789473685</v>
      </c>
      <c r="S2531" t="s">
        <v>8330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/>
      <c r="K2532">
        <v>1426711505</v>
      </c>
      <c r="L2532"/>
      <c r="M2532" t="b">
        <v>0</v>
      </c>
      <c r="N2532">
        <v>48</v>
      </c>
      <c r="O2532" t="b">
        <v>1</v>
      </c>
      <c r="P2532" t="s">
        <v>8300</v>
      </c>
      <c r="Q2532" s="5">
        <f t="shared" si="96"/>
        <v>1</v>
      </c>
      <c r="R2532">
        <f t="shared" si="97"/>
        <v>94.125</v>
      </c>
      <c r="S2532" t="s">
        <v>8330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/>
      <c r="K2533">
        <v>1437668354</v>
      </c>
      <c r="L2533"/>
      <c r="M2533" t="b">
        <v>0</v>
      </c>
      <c r="N2533">
        <v>61</v>
      </c>
      <c r="O2533" t="b">
        <v>1</v>
      </c>
      <c r="P2533" t="s">
        <v>8300</v>
      </c>
      <c r="Q2533" s="5">
        <f t="shared" si="96"/>
        <v>1.004</v>
      </c>
      <c r="R2533">
        <f t="shared" si="97"/>
        <v>82.704918032786878</v>
      </c>
      <c r="S2533" t="s">
        <v>8330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/>
      <c r="K2534">
        <v>1342556566</v>
      </c>
      <c r="L2534"/>
      <c r="M2534" t="b">
        <v>0</v>
      </c>
      <c r="N2534">
        <v>60</v>
      </c>
      <c r="O2534" t="b">
        <v>1</v>
      </c>
      <c r="P2534" t="s">
        <v>8300</v>
      </c>
      <c r="Q2534" s="5">
        <f t="shared" si="96"/>
        <v>1.26125</v>
      </c>
      <c r="R2534">
        <f t="shared" si="97"/>
        <v>138.33333333333334</v>
      </c>
      <c r="S2534" t="s">
        <v>8330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/>
      <c r="K2535">
        <v>1359568911</v>
      </c>
      <c r="L2535"/>
      <c r="M2535" t="b">
        <v>0</v>
      </c>
      <c r="N2535">
        <v>136</v>
      </c>
      <c r="O2535" t="b">
        <v>1</v>
      </c>
      <c r="P2535" t="s">
        <v>8300</v>
      </c>
      <c r="Q2535" s="5">
        <f t="shared" si="96"/>
        <v>1.1066666666666667</v>
      </c>
      <c r="R2535">
        <f t="shared" si="97"/>
        <v>15.441176470588236</v>
      </c>
      <c r="S2535" t="s">
        <v>8330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/>
      <c r="K2536">
        <v>1257871712</v>
      </c>
      <c r="L2536"/>
      <c r="M2536" t="b">
        <v>0</v>
      </c>
      <c r="N2536">
        <v>14</v>
      </c>
      <c r="O2536" t="b">
        <v>1</v>
      </c>
      <c r="P2536" t="s">
        <v>8300</v>
      </c>
      <c r="Q2536" s="5">
        <f t="shared" si="96"/>
        <v>1.05</v>
      </c>
      <c r="R2536">
        <f t="shared" si="97"/>
        <v>1482.5</v>
      </c>
      <c r="S2536" t="s">
        <v>8330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/>
      <c r="K2537">
        <v>1414781945</v>
      </c>
      <c r="L2537"/>
      <c r="M2537" t="b">
        <v>0</v>
      </c>
      <c r="N2537">
        <v>78</v>
      </c>
      <c r="O2537" t="b">
        <v>1</v>
      </c>
      <c r="P2537" t="s">
        <v>8300</v>
      </c>
      <c r="Q2537" s="5">
        <f t="shared" si="96"/>
        <v>1.03775</v>
      </c>
      <c r="R2537">
        <f t="shared" si="97"/>
        <v>0.37179487179487181</v>
      </c>
      <c r="S2537" t="s">
        <v>8330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/>
      <c r="K2538">
        <v>1373337166</v>
      </c>
      <c r="L2538"/>
      <c r="M2538" t="b">
        <v>0</v>
      </c>
      <c r="N2538">
        <v>4</v>
      </c>
      <c r="O2538" t="b">
        <v>1</v>
      </c>
      <c r="P2538" t="s">
        <v>8300</v>
      </c>
      <c r="Q2538" s="5">
        <f t="shared" si="96"/>
        <v>1.1599999999999999</v>
      </c>
      <c r="R2538">
        <f t="shared" si="97"/>
        <v>275</v>
      </c>
      <c r="S2538" t="s">
        <v>8330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/>
      <c r="K2539">
        <v>1307028855</v>
      </c>
      <c r="L2539"/>
      <c r="M2539" t="b">
        <v>0</v>
      </c>
      <c r="N2539">
        <v>11</v>
      </c>
      <c r="O2539" t="b">
        <v>1</v>
      </c>
      <c r="P2539" t="s">
        <v>8300</v>
      </c>
      <c r="Q2539" s="5">
        <f t="shared" si="96"/>
        <v>1.1000000000000001</v>
      </c>
      <c r="R2539">
        <f t="shared" si="97"/>
        <v>1849.3790909090908</v>
      </c>
      <c r="S2539" t="s">
        <v>8330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/>
      <c r="K2540">
        <v>1359029661</v>
      </c>
      <c r="L2540"/>
      <c r="M2540" t="b">
        <v>0</v>
      </c>
      <c r="N2540">
        <v>185</v>
      </c>
      <c r="O2540" t="b">
        <v>1</v>
      </c>
      <c r="P2540" t="s">
        <v>8300</v>
      </c>
      <c r="Q2540" s="5">
        <f t="shared" si="96"/>
        <v>1.130176111111111</v>
      </c>
      <c r="R2540">
        <f t="shared" si="97"/>
        <v>54.189189189189186</v>
      </c>
      <c r="S2540" t="s">
        <v>8330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/>
      <c r="K2541">
        <v>1417729152</v>
      </c>
      <c r="L2541"/>
      <c r="M2541" t="b">
        <v>0</v>
      </c>
      <c r="N2541">
        <v>59</v>
      </c>
      <c r="O2541" t="b">
        <v>1</v>
      </c>
      <c r="P2541" t="s">
        <v>8300</v>
      </c>
      <c r="Q2541" s="5">
        <f t="shared" si="96"/>
        <v>1.0024999999999999</v>
      </c>
      <c r="R2541">
        <f t="shared" si="97"/>
        <v>43.813559322033896</v>
      </c>
      <c r="S2541" t="s">
        <v>8330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/>
      <c r="K2542">
        <v>1314720721</v>
      </c>
      <c r="L2542"/>
      <c r="M2542" t="b">
        <v>0</v>
      </c>
      <c r="N2542">
        <v>27</v>
      </c>
      <c r="O2542" t="b">
        <v>1</v>
      </c>
      <c r="P2542" t="s">
        <v>8300</v>
      </c>
      <c r="Q2542" s="5">
        <f t="shared" si="96"/>
        <v>1.034</v>
      </c>
      <c r="R2542">
        <f t="shared" si="97"/>
        <v>138.74074074074073</v>
      </c>
      <c r="S2542" t="s">
        <v>8330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/>
      <c r="K2543">
        <v>1375008418</v>
      </c>
      <c r="L2543"/>
      <c r="M2543" t="b">
        <v>0</v>
      </c>
      <c r="N2543">
        <v>63</v>
      </c>
      <c r="O2543" t="b">
        <v>1</v>
      </c>
      <c r="P2543" t="s">
        <v>8300</v>
      </c>
      <c r="Q2543" s="5">
        <f t="shared" si="96"/>
        <v>1.0702857142857143</v>
      </c>
      <c r="R2543">
        <f t="shared" si="97"/>
        <v>11.507936507936508</v>
      </c>
      <c r="S2543" t="s">
        <v>8330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/>
      <c r="K2544">
        <v>1377252857</v>
      </c>
      <c r="L2544"/>
      <c r="M2544" t="b">
        <v>0</v>
      </c>
      <c r="N2544">
        <v>13</v>
      </c>
      <c r="O2544" t="b">
        <v>1</v>
      </c>
      <c r="P2544" t="s">
        <v>8300</v>
      </c>
      <c r="Q2544" s="5">
        <f t="shared" si="96"/>
        <v>1.0357142857142858</v>
      </c>
      <c r="R2544">
        <f t="shared" si="97"/>
        <v>30.076923076923077</v>
      </c>
      <c r="S2544" t="s">
        <v>8330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/>
      <c r="K2545">
        <v>1291257298</v>
      </c>
      <c r="L2545"/>
      <c r="M2545" t="b">
        <v>0</v>
      </c>
      <c r="N2545">
        <v>13</v>
      </c>
      <c r="O2545" t="b">
        <v>1</v>
      </c>
      <c r="P2545" t="s">
        <v>8300</v>
      </c>
      <c r="Q2545" s="5">
        <f t="shared" si="96"/>
        <v>1.5640000000000001</v>
      </c>
      <c r="R2545">
        <f t="shared" si="97"/>
        <v>387.76923076923077</v>
      </c>
      <c r="S2545" t="s">
        <v>8330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/>
      <c r="K2546">
        <v>1339158569</v>
      </c>
      <c r="L2546"/>
      <c r="M2546" t="b">
        <v>0</v>
      </c>
      <c r="N2546">
        <v>57</v>
      </c>
      <c r="O2546" t="b">
        <v>1</v>
      </c>
      <c r="P2546" t="s">
        <v>8300</v>
      </c>
      <c r="Q2546" s="5">
        <f t="shared" si="96"/>
        <v>1.0082</v>
      </c>
      <c r="R2546">
        <f t="shared" si="97"/>
        <v>68.526315789473685</v>
      </c>
      <c r="S2546" t="s">
        <v>8330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/>
      <c r="K2547">
        <v>1421983138</v>
      </c>
      <c r="L2547"/>
      <c r="M2547" t="b">
        <v>0</v>
      </c>
      <c r="N2547">
        <v>61</v>
      </c>
      <c r="O2547" t="b">
        <v>1</v>
      </c>
      <c r="P2547" t="s">
        <v>8300</v>
      </c>
      <c r="Q2547" s="5">
        <f t="shared" si="96"/>
        <v>1.9530000000000001</v>
      </c>
      <c r="R2547">
        <f t="shared" si="97"/>
        <v>64.098360655737707</v>
      </c>
      <c r="S2547" t="s">
        <v>8330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/>
      <c r="K2548">
        <v>1378586179</v>
      </c>
      <c r="L2548"/>
      <c r="M2548" t="b">
        <v>0</v>
      </c>
      <c r="N2548">
        <v>65</v>
      </c>
      <c r="O2548" t="b">
        <v>1</v>
      </c>
      <c r="P2548" t="s">
        <v>8300</v>
      </c>
      <c r="Q2548" s="5">
        <f t="shared" si="96"/>
        <v>1.1171428571428572</v>
      </c>
      <c r="R2548">
        <f t="shared" si="97"/>
        <v>101.41538461538461</v>
      </c>
      <c r="S2548" t="s">
        <v>8330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/>
      <c r="K2549">
        <v>1330972403</v>
      </c>
      <c r="L2549"/>
      <c r="M2549" t="b">
        <v>0</v>
      </c>
      <c r="N2549">
        <v>134</v>
      </c>
      <c r="O2549" t="b">
        <v>1</v>
      </c>
      <c r="P2549" t="s">
        <v>8300</v>
      </c>
      <c r="Q2549" s="5">
        <f t="shared" si="96"/>
        <v>1.1985454545454546</v>
      </c>
      <c r="R2549">
        <f t="shared" si="97"/>
        <v>45.604477611940297</v>
      </c>
      <c r="S2549" t="s">
        <v>8330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/>
      <c r="K2550">
        <v>1473087637</v>
      </c>
      <c r="L2550"/>
      <c r="M2550" t="b">
        <v>0</v>
      </c>
      <c r="N2550">
        <v>37</v>
      </c>
      <c r="O2550" t="b">
        <v>1</v>
      </c>
      <c r="P2550" t="s">
        <v>8300</v>
      </c>
      <c r="Q2550" s="5">
        <f t="shared" si="96"/>
        <v>1.0185</v>
      </c>
      <c r="R2550">
        <f t="shared" si="97"/>
        <v>43.621621621621621</v>
      </c>
      <c r="S2550" t="s">
        <v>8330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/>
      <c r="K2551">
        <v>1366999870</v>
      </c>
      <c r="L2551"/>
      <c r="M2551" t="b">
        <v>0</v>
      </c>
      <c r="N2551">
        <v>37</v>
      </c>
      <c r="O2551" t="b">
        <v>1</v>
      </c>
      <c r="P2551" t="s">
        <v>8300</v>
      </c>
      <c r="Q2551" s="5">
        <f t="shared" si="96"/>
        <v>1.0280254777070064</v>
      </c>
      <c r="R2551">
        <f t="shared" si="97"/>
        <v>177.16216216216216</v>
      </c>
      <c r="S2551" t="s">
        <v>8330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/>
      <c r="K2552">
        <v>1439392406</v>
      </c>
      <c r="L2552"/>
      <c r="M2552" t="b">
        <v>0</v>
      </c>
      <c r="N2552">
        <v>150</v>
      </c>
      <c r="O2552" t="b">
        <v>1</v>
      </c>
      <c r="P2552" t="s">
        <v>8300</v>
      </c>
      <c r="Q2552" s="5">
        <f t="shared" si="96"/>
        <v>1.0084615384615385</v>
      </c>
      <c r="R2552">
        <f t="shared" si="97"/>
        <v>25.17</v>
      </c>
      <c r="S2552" t="s">
        <v>8330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/>
      <c r="K2553">
        <v>1329890585</v>
      </c>
      <c r="L2553"/>
      <c r="M2553" t="b">
        <v>0</v>
      </c>
      <c r="N2553">
        <v>56</v>
      </c>
      <c r="O2553" t="b">
        <v>1</v>
      </c>
      <c r="P2553" t="s">
        <v>8300</v>
      </c>
      <c r="Q2553" s="5">
        <f t="shared" si="96"/>
        <v>1.0273469387755103</v>
      </c>
      <c r="R2553">
        <f t="shared" si="97"/>
        <v>57.053571428571431</v>
      </c>
      <c r="S2553" t="s">
        <v>8330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/>
      <c r="K2554">
        <v>1486149981</v>
      </c>
      <c r="L2554"/>
      <c r="M2554" t="b">
        <v>0</v>
      </c>
      <c r="N2554">
        <v>18</v>
      </c>
      <c r="O2554" t="b">
        <v>1</v>
      </c>
      <c r="P2554" t="s">
        <v>8300</v>
      </c>
      <c r="Q2554" s="5">
        <f t="shared" si="96"/>
        <v>1.0649999999999999</v>
      </c>
      <c r="R2554">
        <f t="shared" si="97"/>
        <v>129.61111111111111</v>
      </c>
      <c r="S2554" t="s">
        <v>8330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/>
      <c r="K2555">
        <v>1343018807</v>
      </c>
      <c r="L2555"/>
      <c r="M2555" t="b">
        <v>0</v>
      </c>
      <c r="N2555">
        <v>60</v>
      </c>
      <c r="O2555" t="b">
        <v>1</v>
      </c>
      <c r="P2555" t="s">
        <v>8300</v>
      </c>
      <c r="Q2555" s="5">
        <f t="shared" si="96"/>
        <v>1.5553333333333332</v>
      </c>
      <c r="R2555">
        <f t="shared" si="97"/>
        <v>61.4</v>
      </c>
      <c r="S2555" t="s">
        <v>8330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/>
      <c r="K2556">
        <v>1430445163</v>
      </c>
      <c r="L2556"/>
      <c r="M2556" t="b">
        <v>0</v>
      </c>
      <c r="N2556">
        <v>67</v>
      </c>
      <c r="O2556" t="b">
        <v>1</v>
      </c>
      <c r="P2556" t="s">
        <v>8300</v>
      </c>
      <c r="Q2556" s="5">
        <f t="shared" si="96"/>
        <v>1.228</v>
      </c>
      <c r="R2556">
        <f t="shared" si="97"/>
        <v>32.044776119402982</v>
      </c>
      <c r="S2556" t="s">
        <v>8330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/>
      <c r="K2557">
        <v>1335541393</v>
      </c>
      <c r="L2557"/>
      <c r="M2557" t="b">
        <v>0</v>
      </c>
      <c r="N2557">
        <v>35</v>
      </c>
      <c r="O2557" t="b">
        <v>1</v>
      </c>
      <c r="P2557" t="s">
        <v>8300</v>
      </c>
      <c r="Q2557" s="5">
        <f t="shared" si="96"/>
        <v>1.0734999999999999</v>
      </c>
      <c r="R2557">
        <f t="shared" si="97"/>
        <v>22.457142857142856</v>
      </c>
      <c r="S2557" t="s">
        <v>8330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/>
      <c r="K2558">
        <v>1352504857</v>
      </c>
      <c r="L2558"/>
      <c r="M2558" t="b">
        <v>0</v>
      </c>
      <c r="N2558">
        <v>34</v>
      </c>
      <c r="O2558" t="b">
        <v>1</v>
      </c>
      <c r="P2558" t="s">
        <v>8300</v>
      </c>
      <c r="Q2558" s="5">
        <f t="shared" si="96"/>
        <v>1.0550335570469798</v>
      </c>
      <c r="R2558">
        <f t="shared" si="97"/>
        <v>31.352941176470587</v>
      </c>
      <c r="S2558" t="s">
        <v>8330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/>
      <c r="K2559">
        <v>1397584386</v>
      </c>
      <c r="L2559"/>
      <c r="M2559" t="b">
        <v>0</v>
      </c>
      <c r="N2559">
        <v>36</v>
      </c>
      <c r="O2559" t="b">
        <v>1</v>
      </c>
      <c r="P2559" t="s">
        <v>8300</v>
      </c>
      <c r="Q2559" s="5">
        <f t="shared" si="96"/>
        <v>1.1844444444444444</v>
      </c>
      <c r="R2559">
        <f t="shared" si="97"/>
        <v>37.805555555555557</v>
      </c>
      <c r="S2559" t="s">
        <v>8330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/>
      <c r="K2560">
        <v>1427747906</v>
      </c>
      <c r="L2560"/>
      <c r="M2560" t="b">
        <v>0</v>
      </c>
      <c r="N2560">
        <v>18</v>
      </c>
      <c r="O2560" t="b">
        <v>1</v>
      </c>
      <c r="P2560" t="s">
        <v>8300</v>
      </c>
      <c r="Q2560" s="5">
        <f t="shared" si="96"/>
        <v>1.0888</v>
      </c>
      <c r="R2560">
        <f t="shared" si="97"/>
        <v>49.444444444444443</v>
      </c>
      <c r="S2560" t="s">
        <v>8330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/>
      <c r="K2561">
        <v>1318539484</v>
      </c>
      <c r="L2561"/>
      <c r="M2561" t="b">
        <v>0</v>
      </c>
      <c r="N2561">
        <v>25</v>
      </c>
      <c r="O2561" t="b">
        <v>1</v>
      </c>
      <c r="P2561" t="s">
        <v>8300</v>
      </c>
      <c r="Q2561" s="5">
        <f t="shared" si="96"/>
        <v>1.1125</v>
      </c>
      <c r="R2561">
        <f t="shared" si="97"/>
        <v>120.12</v>
      </c>
      <c r="S2561" t="s">
        <v>8330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/>
      <c r="K2562">
        <v>1423090174</v>
      </c>
      <c r="L2562"/>
      <c r="M2562" t="b">
        <v>0</v>
      </c>
      <c r="N2562">
        <v>21</v>
      </c>
      <c r="O2562" t="b">
        <v>1</v>
      </c>
      <c r="P2562" t="s">
        <v>8300</v>
      </c>
      <c r="Q2562" s="5">
        <f t="shared" si="96"/>
        <v>1.0009999999999999</v>
      </c>
      <c r="R2562">
        <f t="shared" si="97"/>
        <v>0</v>
      </c>
      <c r="S2562" t="s">
        <v>8330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/>
      <c r="K2563">
        <v>1442148089</v>
      </c>
      <c r="L2563"/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98">E2563/D2563</f>
        <v>0</v>
      </c>
      <c r="R2563" t="e">
        <f t="shared" ref="R2563:R2626" si="99">E2564/N2563</f>
        <v>#DIV/0!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/>
      <c r="K2564">
        <v>1471005339</v>
      </c>
      <c r="L2564"/>
      <c r="M2564" t="b">
        <v>0</v>
      </c>
      <c r="N2564">
        <v>3</v>
      </c>
      <c r="O2564" t="b">
        <v>0</v>
      </c>
      <c r="P2564" t="s">
        <v>8284</v>
      </c>
      <c r="Q2564" s="5">
        <f t="shared" si="98"/>
        <v>7.4999999999999997E-3</v>
      </c>
      <c r="R2564">
        <f t="shared" si="99"/>
        <v>0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/>
      <c r="K2565">
        <v>1433042451</v>
      </c>
      <c r="L2565"/>
      <c r="M2565" t="b">
        <v>0</v>
      </c>
      <c r="N2565">
        <v>0</v>
      </c>
      <c r="O2565" t="b">
        <v>0</v>
      </c>
      <c r="P2565" t="s">
        <v>8284</v>
      </c>
      <c r="Q2565" s="5">
        <f t="shared" si="98"/>
        <v>0</v>
      </c>
      <c r="R2565" t="e">
        <f t="shared" si="99"/>
        <v>#DIV/0!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/>
      <c r="K2566">
        <v>1404262699</v>
      </c>
      <c r="L2566"/>
      <c r="M2566" t="b">
        <v>0</v>
      </c>
      <c r="N2566">
        <v>0</v>
      </c>
      <c r="O2566" t="b">
        <v>0</v>
      </c>
      <c r="P2566" t="s">
        <v>8284</v>
      </c>
      <c r="Q2566" s="5">
        <f t="shared" si="98"/>
        <v>0</v>
      </c>
      <c r="R2566" t="e">
        <f t="shared" si="99"/>
        <v>#DIV/0!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/>
      <c r="K2567">
        <v>1457710589</v>
      </c>
      <c r="L2567"/>
      <c r="M2567" t="b">
        <v>0</v>
      </c>
      <c r="N2567">
        <v>1</v>
      </c>
      <c r="O2567" t="b">
        <v>0</v>
      </c>
      <c r="P2567" t="s">
        <v>8284</v>
      </c>
      <c r="Q2567" s="5">
        <f t="shared" si="98"/>
        <v>0.01</v>
      </c>
      <c r="R2567">
        <f t="shared" si="99"/>
        <v>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/>
      <c r="K2568">
        <v>1406071948</v>
      </c>
      <c r="L2568"/>
      <c r="M2568" t="b">
        <v>0</v>
      </c>
      <c r="N2568">
        <v>0</v>
      </c>
      <c r="O2568" t="b">
        <v>0</v>
      </c>
      <c r="P2568" t="s">
        <v>8284</v>
      </c>
      <c r="Q2568" s="5">
        <f t="shared" si="98"/>
        <v>0</v>
      </c>
      <c r="R2568" t="e">
        <f t="shared" si="99"/>
        <v>#DIV/0!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/>
      <c r="K2569">
        <v>1427231138</v>
      </c>
      <c r="L2569"/>
      <c r="M2569" t="b">
        <v>0</v>
      </c>
      <c r="N2569">
        <v>2</v>
      </c>
      <c r="O2569" t="b">
        <v>0</v>
      </c>
      <c r="P2569" t="s">
        <v>8284</v>
      </c>
      <c r="Q2569" s="5">
        <f t="shared" si="98"/>
        <v>2.6666666666666666E-3</v>
      </c>
      <c r="R2569">
        <f t="shared" si="99"/>
        <v>25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/>
      <c r="K2570">
        <v>1470153594</v>
      </c>
      <c r="L2570"/>
      <c r="M2570" t="b">
        <v>0</v>
      </c>
      <c r="N2570">
        <v>1</v>
      </c>
      <c r="O2570" t="b">
        <v>0</v>
      </c>
      <c r="P2570" t="s">
        <v>8284</v>
      </c>
      <c r="Q2570" s="5">
        <f t="shared" si="98"/>
        <v>5.0000000000000001E-3</v>
      </c>
      <c r="R2570">
        <f t="shared" si="99"/>
        <v>145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/>
      <c r="K2571">
        <v>1439865112</v>
      </c>
      <c r="L2571"/>
      <c r="M2571" t="b">
        <v>0</v>
      </c>
      <c r="N2571">
        <v>2</v>
      </c>
      <c r="O2571" t="b">
        <v>0</v>
      </c>
      <c r="P2571" t="s">
        <v>8284</v>
      </c>
      <c r="Q2571" s="5">
        <f t="shared" si="98"/>
        <v>2.2307692307692306E-2</v>
      </c>
      <c r="R2571">
        <f t="shared" si="99"/>
        <v>29.5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/>
      <c r="K2572">
        <v>1483998035</v>
      </c>
      <c r="L2572"/>
      <c r="M2572" t="b">
        <v>0</v>
      </c>
      <c r="N2572">
        <v>2</v>
      </c>
      <c r="O2572" t="b">
        <v>0</v>
      </c>
      <c r="P2572" t="s">
        <v>8284</v>
      </c>
      <c r="Q2572" s="5">
        <f t="shared" si="98"/>
        <v>8.4285714285714294E-3</v>
      </c>
      <c r="R2572">
        <f t="shared" si="99"/>
        <v>125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/>
      <c r="K2573">
        <v>1458461521</v>
      </c>
      <c r="L2573"/>
      <c r="M2573" t="b">
        <v>0</v>
      </c>
      <c r="N2573">
        <v>4</v>
      </c>
      <c r="O2573" t="b">
        <v>0</v>
      </c>
      <c r="P2573" t="s">
        <v>8284</v>
      </c>
      <c r="Q2573" s="5">
        <f t="shared" si="98"/>
        <v>2.5000000000000001E-3</v>
      </c>
      <c r="R2573">
        <f t="shared" si="99"/>
        <v>0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/>
      <c r="K2574">
        <v>1426301517</v>
      </c>
      <c r="L2574"/>
      <c r="M2574" t="b">
        <v>0</v>
      </c>
      <c r="N2574">
        <v>0</v>
      </c>
      <c r="O2574" t="b">
        <v>0</v>
      </c>
      <c r="P2574" t="s">
        <v>8284</v>
      </c>
      <c r="Q2574" s="5">
        <f t="shared" si="98"/>
        <v>0</v>
      </c>
      <c r="R2574" t="e">
        <f t="shared" si="99"/>
        <v>#DIV/0!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/>
      <c r="K2575">
        <v>1404915149</v>
      </c>
      <c r="L2575"/>
      <c r="M2575" t="b">
        <v>0</v>
      </c>
      <c r="N2575">
        <v>0</v>
      </c>
      <c r="O2575" t="b">
        <v>0</v>
      </c>
      <c r="P2575" t="s">
        <v>8284</v>
      </c>
      <c r="Q2575" s="5">
        <f t="shared" si="98"/>
        <v>0</v>
      </c>
      <c r="R2575" t="e">
        <f t="shared" si="99"/>
        <v>#DIV/0!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/>
      <c r="K2576">
        <v>1461786545</v>
      </c>
      <c r="L2576"/>
      <c r="M2576" t="b">
        <v>0</v>
      </c>
      <c r="N2576">
        <v>0</v>
      </c>
      <c r="O2576" t="b">
        <v>0</v>
      </c>
      <c r="P2576" t="s">
        <v>8284</v>
      </c>
      <c r="Q2576" s="5">
        <f t="shared" si="98"/>
        <v>0</v>
      </c>
      <c r="R2576" t="e">
        <f t="shared" si="99"/>
        <v>#DIV/0!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/>
      <c r="K2577">
        <v>1418438194</v>
      </c>
      <c r="L2577"/>
      <c r="M2577" t="b">
        <v>0</v>
      </c>
      <c r="N2577">
        <v>0</v>
      </c>
      <c r="O2577" t="b">
        <v>0</v>
      </c>
      <c r="P2577" t="s">
        <v>8284</v>
      </c>
      <c r="Q2577" s="5">
        <f t="shared" si="98"/>
        <v>0</v>
      </c>
      <c r="R2577" t="e">
        <f t="shared" si="99"/>
        <v>#DIV/0!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/>
      <c r="K2578">
        <v>1424823247</v>
      </c>
      <c r="L2578"/>
      <c r="M2578" t="b">
        <v>0</v>
      </c>
      <c r="N2578">
        <v>0</v>
      </c>
      <c r="O2578" t="b">
        <v>0</v>
      </c>
      <c r="P2578" t="s">
        <v>8284</v>
      </c>
      <c r="Q2578" s="5">
        <f t="shared" si="98"/>
        <v>0</v>
      </c>
      <c r="R2578" t="e">
        <f t="shared" si="99"/>
        <v>#DIV/0!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/>
      <c r="K2579">
        <v>1405021297</v>
      </c>
      <c r="L2579"/>
      <c r="M2579" t="b">
        <v>0</v>
      </c>
      <c r="N2579">
        <v>0</v>
      </c>
      <c r="O2579" t="b">
        <v>0</v>
      </c>
      <c r="P2579" t="s">
        <v>8284</v>
      </c>
      <c r="Q2579" s="5">
        <f t="shared" si="98"/>
        <v>0</v>
      </c>
      <c r="R2579" t="e">
        <f t="shared" si="99"/>
        <v>#DIV/0!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/>
      <c r="K2580">
        <v>1440203579</v>
      </c>
      <c r="L2580"/>
      <c r="M2580" t="b">
        <v>0</v>
      </c>
      <c r="N2580">
        <v>0</v>
      </c>
      <c r="O2580" t="b">
        <v>0</v>
      </c>
      <c r="P2580" t="s">
        <v>8284</v>
      </c>
      <c r="Q2580" s="5">
        <f t="shared" si="98"/>
        <v>0</v>
      </c>
      <c r="R2580" t="e">
        <f t="shared" si="99"/>
        <v>#DIV/0!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/>
      <c r="K2581">
        <v>1405626903</v>
      </c>
      <c r="L2581"/>
      <c r="M2581" t="b">
        <v>0</v>
      </c>
      <c r="N2581">
        <v>12</v>
      </c>
      <c r="O2581" t="b">
        <v>0</v>
      </c>
      <c r="P2581" t="s">
        <v>8284</v>
      </c>
      <c r="Q2581" s="5">
        <f t="shared" si="98"/>
        <v>1.3849999999999999E-3</v>
      </c>
      <c r="R2581">
        <f t="shared" si="99"/>
        <v>4.25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/>
      <c r="K2582">
        <v>1429170603</v>
      </c>
      <c r="L2582"/>
      <c r="M2582" t="b">
        <v>0</v>
      </c>
      <c r="N2582">
        <v>2</v>
      </c>
      <c r="O2582" t="b">
        <v>0</v>
      </c>
      <c r="P2582" t="s">
        <v>8284</v>
      </c>
      <c r="Q2582" s="5">
        <f t="shared" si="98"/>
        <v>6.0000000000000001E-3</v>
      </c>
      <c r="R2582">
        <f t="shared" si="99"/>
        <v>265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/>
      <c r="K2583">
        <v>1445094298</v>
      </c>
      <c r="L2583"/>
      <c r="M2583" t="b">
        <v>0</v>
      </c>
      <c r="N2583">
        <v>11</v>
      </c>
      <c r="O2583" t="b">
        <v>0</v>
      </c>
      <c r="P2583" t="s">
        <v>8284</v>
      </c>
      <c r="Q2583" s="5">
        <f t="shared" si="98"/>
        <v>0.106</v>
      </c>
      <c r="R2583">
        <f t="shared" si="99"/>
        <v>9.0909090909090912E-2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/>
      <c r="K2584">
        <v>1475192634</v>
      </c>
      <c r="L2584"/>
      <c r="M2584" t="b">
        <v>0</v>
      </c>
      <c r="N2584">
        <v>1</v>
      </c>
      <c r="O2584" t="b">
        <v>0</v>
      </c>
      <c r="P2584" t="s">
        <v>8284</v>
      </c>
      <c r="Q2584" s="5">
        <f t="shared" si="98"/>
        <v>1.1111111111111112E-5</v>
      </c>
      <c r="R2584">
        <f t="shared" si="99"/>
        <v>5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/>
      <c r="K2585">
        <v>1421346480</v>
      </c>
      <c r="L2585"/>
      <c r="M2585" t="b">
        <v>0</v>
      </c>
      <c r="N2585">
        <v>5</v>
      </c>
      <c r="O2585" t="b">
        <v>0</v>
      </c>
      <c r="P2585" t="s">
        <v>8284</v>
      </c>
      <c r="Q2585" s="5">
        <f t="shared" si="98"/>
        <v>5.0000000000000001E-3</v>
      </c>
      <c r="R2585">
        <f t="shared" si="99"/>
        <v>0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/>
      <c r="K2586">
        <v>1431749369</v>
      </c>
      <c r="L2586"/>
      <c r="M2586" t="b">
        <v>0</v>
      </c>
      <c r="N2586">
        <v>0</v>
      </c>
      <c r="O2586" t="b">
        <v>0</v>
      </c>
      <c r="P2586" t="s">
        <v>8284</v>
      </c>
      <c r="Q2586" s="5">
        <f t="shared" si="98"/>
        <v>0</v>
      </c>
      <c r="R2586" t="e">
        <f t="shared" si="99"/>
        <v>#DIV/0!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/>
      <c r="K2587">
        <v>1402009632</v>
      </c>
      <c r="L2587"/>
      <c r="M2587" t="b">
        <v>0</v>
      </c>
      <c r="N2587">
        <v>1</v>
      </c>
      <c r="O2587" t="b">
        <v>0</v>
      </c>
      <c r="P2587" t="s">
        <v>8284</v>
      </c>
      <c r="Q2587" s="5">
        <f t="shared" si="98"/>
        <v>1.6666666666666668E-3</v>
      </c>
      <c r="R2587">
        <f t="shared" si="99"/>
        <v>5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/>
      <c r="K2588">
        <v>1448438136</v>
      </c>
      <c r="L2588"/>
      <c r="M2588" t="b">
        <v>0</v>
      </c>
      <c r="N2588">
        <v>1</v>
      </c>
      <c r="O2588" t="b">
        <v>0</v>
      </c>
      <c r="P2588" t="s">
        <v>8284</v>
      </c>
      <c r="Q2588" s="5">
        <f t="shared" si="98"/>
        <v>1.6666666666666668E-3</v>
      </c>
      <c r="R2588">
        <f t="shared" si="99"/>
        <v>1217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/>
      <c r="K2589">
        <v>1448899953</v>
      </c>
      <c r="L2589"/>
      <c r="M2589" t="b">
        <v>0</v>
      </c>
      <c r="N2589">
        <v>6</v>
      </c>
      <c r="O2589" t="b">
        <v>0</v>
      </c>
      <c r="P2589" t="s">
        <v>8284</v>
      </c>
      <c r="Q2589" s="5">
        <f t="shared" si="98"/>
        <v>2.4340000000000001E-2</v>
      </c>
      <c r="R2589">
        <f t="shared" si="99"/>
        <v>38.833333333333336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/>
      <c r="K2590">
        <v>1423325626</v>
      </c>
      <c r="L2590"/>
      <c r="M2590" t="b">
        <v>0</v>
      </c>
      <c r="N2590">
        <v>8</v>
      </c>
      <c r="O2590" t="b">
        <v>0</v>
      </c>
      <c r="P2590" t="s">
        <v>8284</v>
      </c>
      <c r="Q2590" s="5">
        <f t="shared" si="98"/>
        <v>3.8833333333333331E-2</v>
      </c>
      <c r="R2590">
        <f t="shared" si="99"/>
        <v>0.625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/>
      <c r="K2591">
        <v>1456145527</v>
      </c>
      <c r="L2591"/>
      <c r="M2591" t="b">
        <v>0</v>
      </c>
      <c r="N2591">
        <v>1</v>
      </c>
      <c r="O2591" t="b">
        <v>0</v>
      </c>
      <c r="P2591" t="s">
        <v>8284</v>
      </c>
      <c r="Q2591" s="5">
        <f t="shared" si="98"/>
        <v>1E-4</v>
      </c>
      <c r="R2591">
        <f t="shared" si="99"/>
        <v>0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/>
      <c r="K2592">
        <v>1453212497</v>
      </c>
      <c r="L2592"/>
      <c r="M2592" t="b">
        <v>0</v>
      </c>
      <c r="N2592">
        <v>0</v>
      </c>
      <c r="O2592" t="b">
        <v>0</v>
      </c>
      <c r="P2592" t="s">
        <v>8284</v>
      </c>
      <c r="Q2592" s="5">
        <f t="shared" si="98"/>
        <v>0</v>
      </c>
      <c r="R2592" t="e">
        <f t="shared" si="99"/>
        <v>#DIV/0!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/>
      <c r="K2593">
        <v>1452721524</v>
      </c>
      <c r="L2593"/>
      <c r="M2593" t="b">
        <v>0</v>
      </c>
      <c r="N2593">
        <v>2</v>
      </c>
      <c r="O2593" t="b">
        <v>0</v>
      </c>
      <c r="P2593" t="s">
        <v>8284</v>
      </c>
      <c r="Q2593" s="5">
        <f t="shared" si="98"/>
        <v>1.7333333333333333E-2</v>
      </c>
      <c r="R2593">
        <f t="shared" si="99"/>
        <v>25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/>
      <c r="K2594">
        <v>1409944421</v>
      </c>
      <c r="L2594"/>
      <c r="M2594" t="b">
        <v>0</v>
      </c>
      <c r="N2594">
        <v>1</v>
      </c>
      <c r="O2594" t="b">
        <v>0</v>
      </c>
      <c r="P2594" t="s">
        <v>8284</v>
      </c>
      <c r="Q2594" s="5">
        <f t="shared" si="98"/>
        <v>1.6666666666666668E-3</v>
      </c>
      <c r="R2594">
        <f t="shared" si="99"/>
        <v>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/>
      <c r="K2595">
        <v>1427401026</v>
      </c>
      <c r="L2595"/>
      <c r="M2595" t="b">
        <v>0</v>
      </c>
      <c r="N2595">
        <v>0</v>
      </c>
      <c r="O2595" t="b">
        <v>0</v>
      </c>
      <c r="P2595" t="s">
        <v>8284</v>
      </c>
      <c r="Q2595" s="5">
        <f t="shared" si="98"/>
        <v>0</v>
      </c>
      <c r="R2595" t="e">
        <f t="shared" si="99"/>
        <v>#DIV/0!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/>
      <c r="K2596">
        <v>1404861228</v>
      </c>
      <c r="L2596"/>
      <c r="M2596" t="b">
        <v>0</v>
      </c>
      <c r="N2596">
        <v>1</v>
      </c>
      <c r="O2596" t="b">
        <v>0</v>
      </c>
      <c r="P2596" t="s">
        <v>8284</v>
      </c>
      <c r="Q2596" s="5">
        <f t="shared" si="98"/>
        <v>1.2500000000000001E-5</v>
      </c>
      <c r="R2596">
        <f t="shared" si="99"/>
        <v>1825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/>
      <c r="K2597">
        <v>1485323500</v>
      </c>
      <c r="L2597"/>
      <c r="M2597" t="b">
        <v>0</v>
      </c>
      <c r="N2597">
        <v>19</v>
      </c>
      <c r="O2597" t="b">
        <v>0</v>
      </c>
      <c r="P2597" t="s">
        <v>8284</v>
      </c>
      <c r="Q2597" s="5">
        <f t="shared" si="98"/>
        <v>0.12166666666666667</v>
      </c>
      <c r="R2597">
        <f t="shared" si="99"/>
        <v>434.5263157894737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/>
      <c r="K2598">
        <v>1404835009</v>
      </c>
      <c r="L2598"/>
      <c r="M2598" t="b">
        <v>0</v>
      </c>
      <c r="N2598">
        <v>27</v>
      </c>
      <c r="O2598" t="b">
        <v>0</v>
      </c>
      <c r="P2598" t="s">
        <v>8284</v>
      </c>
      <c r="Q2598" s="5">
        <f t="shared" si="98"/>
        <v>0.23588571428571428</v>
      </c>
      <c r="R2598">
        <f t="shared" si="99"/>
        <v>3.1481481481481484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/>
      <c r="K2599">
        <v>1463731917</v>
      </c>
      <c r="L2599"/>
      <c r="M2599" t="b">
        <v>0</v>
      </c>
      <c r="N2599">
        <v>7</v>
      </c>
      <c r="O2599" t="b">
        <v>0</v>
      </c>
      <c r="P2599" t="s">
        <v>8284</v>
      </c>
      <c r="Q2599" s="5">
        <f t="shared" si="98"/>
        <v>5.6666666666666664E-2</v>
      </c>
      <c r="R2599">
        <f t="shared" si="99"/>
        <v>167.14285714285714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/>
      <c r="K2600">
        <v>1440447001</v>
      </c>
      <c r="L2600"/>
      <c r="M2600" t="b">
        <v>0</v>
      </c>
      <c r="N2600">
        <v>14</v>
      </c>
      <c r="O2600" t="b">
        <v>0</v>
      </c>
      <c r="P2600" t="s">
        <v>8284</v>
      </c>
      <c r="Q2600" s="5">
        <f t="shared" si="98"/>
        <v>0.39</v>
      </c>
      <c r="R2600">
        <f t="shared" si="99"/>
        <v>6.4285714285714288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/>
      <c r="K2601">
        <v>1403201147</v>
      </c>
      <c r="L2601"/>
      <c r="M2601" t="b">
        <v>0</v>
      </c>
      <c r="N2601">
        <v>5</v>
      </c>
      <c r="O2601" t="b">
        <v>0</v>
      </c>
      <c r="P2601" t="s">
        <v>8284</v>
      </c>
      <c r="Q2601" s="5">
        <f t="shared" si="98"/>
        <v>9.9546510341776348E-3</v>
      </c>
      <c r="R2601">
        <f t="shared" si="99"/>
        <v>693.2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/>
      <c r="K2602">
        <v>1453757800</v>
      </c>
      <c r="L2602"/>
      <c r="M2602" t="b">
        <v>0</v>
      </c>
      <c r="N2602">
        <v>30</v>
      </c>
      <c r="O2602" t="b">
        <v>0</v>
      </c>
      <c r="P2602" t="s">
        <v>8284</v>
      </c>
      <c r="Q2602" s="5">
        <f t="shared" si="98"/>
        <v>6.9320000000000007E-2</v>
      </c>
      <c r="R2602">
        <f t="shared" si="99"/>
        <v>110.23333333333333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/>
      <c r="K2603">
        <v>1346276349</v>
      </c>
      <c r="L2603"/>
      <c r="M2603" t="b">
        <v>1</v>
      </c>
      <c r="N2603">
        <v>151</v>
      </c>
      <c r="O2603" t="b">
        <v>1</v>
      </c>
      <c r="P2603" t="s">
        <v>8301</v>
      </c>
      <c r="Q2603" s="5">
        <f t="shared" si="98"/>
        <v>6.6139999999999999</v>
      </c>
      <c r="R2603">
        <f t="shared" si="99"/>
        <v>259.14569536423841</v>
      </c>
      <c r="S2603" t="s">
        <v>8324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/>
      <c r="K2604">
        <v>1412358968</v>
      </c>
      <c r="L2604"/>
      <c r="M2604" t="b">
        <v>1</v>
      </c>
      <c r="N2604">
        <v>489</v>
      </c>
      <c r="O2604" t="b">
        <v>1</v>
      </c>
      <c r="P2604" t="s">
        <v>8301</v>
      </c>
      <c r="Q2604" s="5">
        <f t="shared" si="98"/>
        <v>3.2609166666666667</v>
      </c>
      <c r="R2604">
        <f t="shared" si="99"/>
        <v>3.6319018404907975</v>
      </c>
      <c r="S2604" t="s">
        <v>8324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/>
      <c r="K2605">
        <v>1386626054</v>
      </c>
      <c r="L2605"/>
      <c r="M2605" t="b">
        <v>1</v>
      </c>
      <c r="N2605">
        <v>50</v>
      </c>
      <c r="O2605" t="b">
        <v>1</v>
      </c>
      <c r="P2605" t="s">
        <v>8301</v>
      </c>
      <c r="Q2605" s="5">
        <f t="shared" si="98"/>
        <v>1.0148571428571429</v>
      </c>
      <c r="R2605">
        <f t="shared" si="99"/>
        <v>416.87199999999996</v>
      </c>
      <c r="S2605" t="s">
        <v>8324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/>
      <c r="K2606">
        <v>1333070023</v>
      </c>
      <c r="L2606"/>
      <c r="M2606" t="b">
        <v>1</v>
      </c>
      <c r="N2606">
        <v>321</v>
      </c>
      <c r="O2606" t="b">
        <v>1</v>
      </c>
      <c r="P2606" t="s">
        <v>8301</v>
      </c>
      <c r="Q2606" s="5">
        <f t="shared" si="98"/>
        <v>1.0421799999999999</v>
      </c>
      <c r="R2606">
        <f t="shared" si="99"/>
        <v>334.64663551401873</v>
      </c>
      <c r="S2606" t="s">
        <v>8324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/>
      <c r="K2607">
        <v>1463576390</v>
      </c>
      <c r="L2607"/>
      <c r="M2607" t="b">
        <v>1</v>
      </c>
      <c r="N2607">
        <v>1762</v>
      </c>
      <c r="O2607" t="b">
        <v>1</v>
      </c>
      <c r="P2607" t="s">
        <v>8301</v>
      </c>
      <c r="Q2607" s="5">
        <f t="shared" si="98"/>
        <v>1.0742157000000001</v>
      </c>
      <c r="R2607">
        <f t="shared" si="99"/>
        <v>6.8706015891032921</v>
      </c>
      <c r="S2607" t="s">
        <v>8324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/>
      <c r="K2608">
        <v>1396026382</v>
      </c>
      <c r="L2608"/>
      <c r="M2608" t="b">
        <v>1</v>
      </c>
      <c r="N2608">
        <v>385</v>
      </c>
      <c r="O2608" t="b">
        <v>1</v>
      </c>
      <c r="P2608" t="s">
        <v>8301</v>
      </c>
      <c r="Q2608" s="5">
        <f t="shared" si="98"/>
        <v>1.1005454545454545</v>
      </c>
      <c r="R2608">
        <f t="shared" si="99"/>
        <v>84.71688311688311</v>
      </c>
      <c r="S2608" t="s">
        <v>8324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/>
      <c r="K2609">
        <v>1435611572</v>
      </c>
      <c r="L2609"/>
      <c r="M2609" t="b">
        <v>1</v>
      </c>
      <c r="N2609">
        <v>398</v>
      </c>
      <c r="O2609" t="b">
        <v>1</v>
      </c>
      <c r="P2609" t="s">
        <v>8301</v>
      </c>
      <c r="Q2609" s="5">
        <f t="shared" si="98"/>
        <v>4.077</v>
      </c>
      <c r="R2609">
        <f t="shared" si="99"/>
        <v>45.010050251256281</v>
      </c>
      <c r="S2609" t="s">
        <v>8324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/>
      <c r="K2610">
        <v>1485976468</v>
      </c>
      <c r="L2610"/>
      <c r="M2610" t="b">
        <v>1</v>
      </c>
      <c r="N2610">
        <v>304</v>
      </c>
      <c r="O2610" t="b">
        <v>1</v>
      </c>
      <c r="P2610" t="s">
        <v>8301</v>
      </c>
      <c r="Q2610" s="5">
        <f t="shared" si="98"/>
        <v>2.2392500000000002</v>
      </c>
      <c r="R2610">
        <f t="shared" si="99"/>
        <v>349.77101973684211</v>
      </c>
      <c r="S2610" t="s">
        <v>8324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/>
      <c r="K2611">
        <v>1339738951</v>
      </c>
      <c r="L2611"/>
      <c r="M2611" t="b">
        <v>1</v>
      </c>
      <c r="N2611">
        <v>676</v>
      </c>
      <c r="O2611" t="b">
        <v>1</v>
      </c>
      <c r="P2611" t="s">
        <v>8301</v>
      </c>
      <c r="Q2611" s="5">
        <f t="shared" si="98"/>
        <v>3.038011142857143</v>
      </c>
      <c r="R2611">
        <f t="shared" si="99"/>
        <v>47.59269230769231</v>
      </c>
      <c r="S2611" t="s">
        <v>8324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/>
      <c r="K2612">
        <v>1468444125</v>
      </c>
      <c r="L2612"/>
      <c r="M2612" t="b">
        <v>1</v>
      </c>
      <c r="N2612">
        <v>577</v>
      </c>
      <c r="O2612" t="b">
        <v>1</v>
      </c>
      <c r="P2612" t="s">
        <v>8301</v>
      </c>
      <c r="Q2612" s="5">
        <f t="shared" si="98"/>
        <v>1.4132510432681749</v>
      </c>
      <c r="R2612">
        <f t="shared" si="99"/>
        <v>532.01039861351819</v>
      </c>
      <c r="S2612" t="s">
        <v>8324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/>
      <c r="K2613">
        <v>1480493014</v>
      </c>
      <c r="L2613"/>
      <c r="M2613" t="b">
        <v>1</v>
      </c>
      <c r="N2613">
        <v>3663</v>
      </c>
      <c r="O2613" t="b">
        <v>1</v>
      </c>
      <c r="P2613" t="s">
        <v>8301</v>
      </c>
      <c r="Q2613" s="5">
        <f t="shared" si="98"/>
        <v>27.906363636363636</v>
      </c>
      <c r="R2613">
        <f t="shared" si="99"/>
        <v>4.6890881790881798</v>
      </c>
      <c r="S2613" t="s">
        <v>8324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/>
      <c r="K2614">
        <v>1418095570</v>
      </c>
      <c r="L2614"/>
      <c r="M2614" t="b">
        <v>1</v>
      </c>
      <c r="N2614">
        <v>294</v>
      </c>
      <c r="O2614" t="b">
        <v>1</v>
      </c>
      <c r="P2614" t="s">
        <v>8301</v>
      </c>
      <c r="Q2614" s="5">
        <f t="shared" si="98"/>
        <v>1.7176130000000001</v>
      </c>
      <c r="R2614">
        <f t="shared" si="99"/>
        <v>25.768707482993197</v>
      </c>
      <c r="S2614" t="s">
        <v>8324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/>
      <c r="K2615">
        <v>1345664294</v>
      </c>
      <c r="L2615"/>
      <c r="M2615" t="b">
        <v>1</v>
      </c>
      <c r="N2615">
        <v>28</v>
      </c>
      <c r="O2615" t="b">
        <v>1</v>
      </c>
      <c r="P2615" t="s">
        <v>8301</v>
      </c>
      <c r="Q2615" s="5">
        <f t="shared" si="98"/>
        <v>1.0101333333333333</v>
      </c>
      <c r="R2615">
        <f t="shared" si="99"/>
        <v>382.5</v>
      </c>
      <c r="S2615" t="s">
        <v>8324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/>
      <c r="K2616">
        <v>1396371612</v>
      </c>
      <c r="L2616"/>
      <c r="M2616" t="b">
        <v>1</v>
      </c>
      <c r="N2616">
        <v>100</v>
      </c>
      <c r="O2616" t="b">
        <v>1</v>
      </c>
      <c r="P2616" t="s">
        <v>8301</v>
      </c>
      <c r="Q2616" s="5">
        <f t="shared" si="98"/>
        <v>1.02</v>
      </c>
      <c r="R2616">
        <f t="shared" si="99"/>
        <v>33.97</v>
      </c>
      <c r="S2616" t="s">
        <v>8324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/>
      <c r="K2617">
        <v>1458820564</v>
      </c>
      <c r="L2617"/>
      <c r="M2617" t="b">
        <v>0</v>
      </c>
      <c r="N2617">
        <v>72</v>
      </c>
      <c r="O2617" t="b">
        <v>1</v>
      </c>
      <c r="P2617" t="s">
        <v>8301</v>
      </c>
      <c r="Q2617" s="5">
        <f t="shared" si="98"/>
        <v>1.6976511744127936</v>
      </c>
      <c r="R2617">
        <f t="shared" si="99"/>
        <v>397.6875</v>
      </c>
      <c r="S2617" t="s">
        <v>8324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/>
      <c r="K2618">
        <v>1437954729</v>
      </c>
      <c r="L2618"/>
      <c r="M2618" t="b">
        <v>1</v>
      </c>
      <c r="N2618">
        <v>238</v>
      </c>
      <c r="O2618" t="b">
        <v>1</v>
      </c>
      <c r="P2618" t="s">
        <v>8301</v>
      </c>
      <c r="Q2618" s="5">
        <f t="shared" si="98"/>
        <v>1.14534</v>
      </c>
      <c r="R2618">
        <f t="shared" si="99"/>
        <v>18.436974789915965</v>
      </c>
      <c r="S2618" t="s">
        <v>8324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/>
      <c r="K2619">
        <v>1411246751</v>
      </c>
      <c r="L2619"/>
      <c r="M2619" t="b">
        <v>1</v>
      </c>
      <c r="N2619">
        <v>159</v>
      </c>
      <c r="O2619" t="b">
        <v>1</v>
      </c>
      <c r="P2619" t="s">
        <v>8301</v>
      </c>
      <c r="Q2619" s="5">
        <f t="shared" si="98"/>
        <v>8.7759999999999998</v>
      </c>
      <c r="R2619">
        <f t="shared" si="99"/>
        <v>99.421383647798748</v>
      </c>
      <c r="S2619" t="s">
        <v>8324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/>
      <c r="K2620">
        <v>1443812461</v>
      </c>
      <c r="L2620"/>
      <c r="M2620" t="b">
        <v>1</v>
      </c>
      <c r="N2620">
        <v>77</v>
      </c>
      <c r="O2620" t="b">
        <v>1</v>
      </c>
      <c r="P2620" t="s">
        <v>8301</v>
      </c>
      <c r="Q2620" s="5">
        <f t="shared" si="98"/>
        <v>1.0538666666666667</v>
      </c>
      <c r="R2620">
        <f t="shared" si="99"/>
        <v>24.467532467532468</v>
      </c>
      <c r="S2620" t="s">
        <v>8324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/>
      <c r="K2621">
        <v>1443302004</v>
      </c>
      <c r="L2621"/>
      <c r="M2621" t="b">
        <v>1</v>
      </c>
      <c r="N2621">
        <v>53</v>
      </c>
      <c r="O2621" t="b">
        <v>1</v>
      </c>
      <c r="P2621" t="s">
        <v>8301</v>
      </c>
      <c r="Q2621" s="5">
        <f t="shared" si="98"/>
        <v>1.8839999999999999</v>
      </c>
      <c r="R2621">
        <f t="shared" si="99"/>
        <v>1761.7735849056603</v>
      </c>
      <c r="S2621" t="s">
        <v>8324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/>
      <c r="K2622">
        <v>1441339242</v>
      </c>
      <c r="L2622"/>
      <c r="M2622" t="b">
        <v>1</v>
      </c>
      <c r="N2622">
        <v>1251</v>
      </c>
      <c r="O2622" t="b">
        <v>1</v>
      </c>
      <c r="P2622" t="s">
        <v>8301</v>
      </c>
      <c r="Q2622" s="5">
        <f t="shared" si="98"/>
        <v>1.436523076923077</v>
      </c>
      <c r="R2622">
        <f t="shared" si="99"/>
        <v>17.491606714628297</v>
      </c>
      <c r="S2622" t="s">
        <v>8324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/>
      <c r="K2623">
        <v>1429638988</v>
      </c>
      <c r="L2623"/>
      <c r="M2623" t="b">
        <v>1</v>
      </c>
      <c r="N2623">
        <v>465</v>
      </c>
      <c r="O2623" t="b">
        <v>1</v>
      </c>
      <c r="P2623" t="s">
        <v>8301</v>
      </c>
      <c r="Q2623" s="5">
        <f t="shared" si="98"/>
        <v>1.4588000000000001</v>
      </c>
      <c r="R2623">
        <f t="shared" si="99"/>
        <v>4.2317419354838712</v>
      </c>
      <c r="S2623" t="s">
        <v>8324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/>
      <c r="K2624">
        <v>1479232216</v>
      </c>
      <c r="L2624"/>
      <c r="M2624" t="b">
        <v>0</v>
      </c>
      <c r="N2624">
        <v>74</v>
      </c>
      <c r="O2624" t="b">
        <v>1</v>
      </c>
      <c r="P2624" t="s">
        <v>8301</v>
      </c>
      <c r="Q2624" s="5">
        <f t="shared" si="98"/>
        <v>1.3118399999999999</v>
      </c>
      <c r="R2624">
        <f t="shared" si="99"/>
        <v>30.810810810810811</v>
      </c>
      <c r="S2624" t="s">
        <v>8324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/>
      <c r="K2625">
        <v>1479449366</v>
      </c>
      <c r="L2625"/>
      <c r="M2625" t="b">
        <v>0</v>
      </c>
      <c r="N2625">
        <v>62</v>
      </c>
      <c r="O2625" t="b">
        <v>1</v>
      </c>
      <c r="P2625" t="s">
        <v>8301</v>
      </c>
      <c r="Q2625" s="5">
        <f t="shared" si="98"/>
        <v>1.1399999999999999</v>
      </c>
      <c r="R2625">
        <f t="shared" si="99"/>
        <v>1779.8975806451613</v>
      </c>
      <c r="S2625" t="s">
        <v>8324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/>
      <c r="K2626">
        <v>1345716422</v>
      </c>
      <c r="L2626"/>
      <c r="M2626" t="b">
        <v>0</v>
      </c>
      <c r="N2626">
        <v>3468</v>
      </c>
      <c r="O2626" t="b">
        <v>1</v>
      </c>
      <c r="P2626" t="s">
        <v>8301</v>
      </c>
      <c r="Q2626" s="5">
        <f t="shared" si="98"/>
        <v>13.794206249999998</v>
      </c>
      <c r="R2626">
        <f t="shared" si="99"/>
        <v>0.41349480968858132</v>
      </c>
      <c r="S2626" t="s">
        <v>8324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/>
      <c r="K2627">
        <v>1476559608</v>
      </c>
      <c r="L2627"/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00">E2627/D2627</f>
        <v>9.56</v>
      </c>
      <c r="R2627">
        <f t="shared" ref="R2627:R2690" si="101">E2628/N2627</f>
        <v>53.846153846153847</v>
      </c>
      <c r="S2627" t="s">
        <v>8324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/>
      <c r="K2628">
        <v>1430751869</v>
      </c>
      <c r="L2628"/>
      <c r="M2628" t="b">
        <v>0</v>
      </c>
      <c r="N2628">
        <v>50</v>
      </c>
      <c r="O2628" t="b">
        <v>1</v>
      </c>
      <c r="P2628" t="s">
        <v>8301</v>
      </c>
      <c r="Q2628" s="5">
        <f t="shared" si="100"/>
        <v>1.1200000000000001</v>
      </c>
      <c r="R2628">
        <f t="shared" si="101"/>
        <v>19.399999999999999</v>
      </c>
      <c r="S2628" t="s">
        <v>8324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/>
      <c r="K2629">
        <v>1445975661</v>
      </c>
      <c r="L2629"/>
      <c r="M2629" t="b">
        <v>0</v>
      </c>
      <c r="N2629">
        <v>45</v>
      </c>
      <c r="O2629" t="b">
        <v>1</v>
      </c>
      <c r="P2629" t="s">
        <v>8301</v>
      </c>
      <c r="Q2629" s="5">
        <f t="shared" si="100"/>
        <v>6.4666666666666668</v>
      </c>
      <c r="R2629">
        <f t="shared" si="101"/>
        <v>20.577777777777779</v>
      </c>
      <c r="S2629" t="s">
        <v>8324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/>
      <c r="K2630">
        <v>1415661067</v>
      </c>
      <c r="L2630"/>
      <c r="M2630" t="b">
        <v>0</v>
      </c>
      <c r="N2630">
        <v>21</v>
      </c>
      <c r="O2630" t="b">
        <v>1</v>
      </c>
      <c r="P2630" t="s">
        <v>8301</v>
      </c>
      <c r="Q2630" s="5">
        <f t="shared" si="100"/>
        <v>1.1036948748510131</v>
      </c>
      <c r="R2630">
        <f t="shared" si="101"/>
        <v>304.14285714285717</v>
      </c>
      <c r="S2630" t="s">
        <v>8324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/>
      <c r="K2631">
        <v>1429016122</v>
      </c>
      <c r="L2631"/>
      <c r="M2631" t="b">
        <v>0</v>
      </c>
      <c r="N2631">
        <v>100</v>
      </c>
      <c r="O2631" t="b">
        <v>1</v>
      </c>
      <c r="P2631" t="s">
        <v>8301</v>
      </c>
      <c r="Q2631" s="5">
        <f t="shared" si="100"/>
        <v>1.2774000000000001</v>
      </c>
      <c r="R2631">
        <f t="shared" si="101"/>
        <v>31.58</v>
      </c>
      <c r="S2631" t="s">
        <v>8324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/>
      <c r="K2632">
        <v>1464921112</v>
      </c>
      <c r="L2632"/>
      <c r="M2632" t="b">
        <v>0</v>
      </c>
      <c r="N2632">
        <v>81</v>
      </c>
      <c r="O2632" t="b">
        <v>1</v>
      </c>
      <c r="P2632" t="s">
        <v>8301</v>
      </c>
      <c r="Q2632" s="5">
        <f t="shared" si="100"/>
        <v>1.579</v>
      </c>
      <c r="R2632">
        <f t="shared" si="101"/>
        <v>283.12407407407409</v>
      </c>
      <c r="S2632" t="s">
        <v>8324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/>
      <c r="K2633">
        <v>1438488227</v>
      </c>
      <c r="L2633"/>
      <c r="M2633" t="b">
        <v>0</v>
      </c>
      <c r="N2633">
        <v>286</v>
      </c>
      <c r="O2633" t="b">
        <v>1</v>
      </c>
      <c r="P2633" t="s">
        <v>8301</v>
      </c>
      <c r="Q2633" s="5">
        <f t="shared" si="100"/>
        <v>1.1466525000000001</v>
      </c>
      <c r="R2633">
        <f t="shared" si="101"/>
        <v>5.1258741258741258</v>
      </c>
      <c r="S2633" t="s">
        <v>8324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/>
      <c r="K2634">
        <v>1462325339</v>
      </c>
      <c r="L2634"/>
      <c r="M2634" t="b">
        <v>0</v>
      </c>
      <c r="N2634">
        <v>42</v>
      </c>
      <c r="O2634" t="b">
        <v>1</v>
      </c>
      <c r="P2634" t="s">
        <v>8301</v>
      </c>
      <c r="Q2634" s="5">
        <f t="shared" si="100"/>
        <v>1.3700934579439252</v>
      </c>
      <c r="R2634">
        <f t="shared" si="101"/>
        <v>422.16666666666669</v>
      </c>
      <c r="S2634" t="s">
        <v>8324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/>
      <c r="K2635">
        <v>1390938332</v>
      </c>
      <c r="L2635"/>
      <c r="M2635" t="b">
        <v>0</v>
      </c>
      <c r="N2635">
        <v>199</v>
      </c>
      <c r="O2635" t="b">
        <v>1</v>
      </c>
      <c r="P2635" t="s">
        <v>8301</v>
      </c>
      <c r="Q2635" s="5">
        <f t="shared" si="100"/>
        <v>3.5461999999999998</v>
      </c>
      <c r="R2635">
        <f t="shared" si="101"/>
        <v>4.9547738693467336</v>
      </c>
      <c r="S2635" t="s">
        <v>8324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/>
      <c r="K2636">
        <v>1472571921</v>
      </c>
      <c r="L2636"/>
      <c r="M2636" t="b">
        <v>0</v>
      </c>
      <c r="N2636">
        <v>25</v>
      </c>
      <c r="O2636" t="b">
        <v>1</v>
      </c>
      <c r="P2636" t="s">
        <v>8301</v>
      </c>
      <c r="Q2636" s="5">
        <f t="shared" si="100"/>
        <v>1.0602150537634409</v>
      </c>
      <c r="R2636">
        <f t="shared" si="101"/>
        <v>460</v>
      </c>
      <c r="S2636" t="s">
        <v>8324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/>
      <c r="K2637">
        <v>1422917361</v>
      </c>
      <c r="L2637"/>
      <c r="M2637" t="b">
        <v>0</v>
      </c>
      <c r="N2637">
        <v>84</v>
      </c>
      <c r="O2637" t="b">
        <v>1</v>
      </c>
      <c r="P2637" t="s">
        <v>8301</v>
      </c>
      <c r="Q2637" s="5">
        <f t="shared" si="100"/>
        <v>1</v>
      </c>
      <c r="R2637">
        <f t="shared" si="101"/>
        <v>22.297619047619047</v>
      </c>
      <c r="S2637" t="s">
        <v>8324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/>
      <c r="K2638">
        <v>1474641914</v>
      </c>
      <c r="L2638"/>
      <c r="M2638" t="b">
        <v>0</v>
      </c>
      <c r="N2638">
        <v>50</v>
      </c>
      <c r="O2638" t="b">
        <v>1</v>
      </c>
      <c r="P2638" t="s">
        <v>8301</v>
      </c>
      <c r="Q2638" s="5">
        <f t="shared" si="100"/>
        <v>1.873</v>
      </c>
      <c r="R2638">
        <f t="shared" si="101"/>
        <v>16.62</v>
      </c>
      <c r="S2638" t="s">
        <v>8324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/>
      <c r="K2639">
        <v>1474895475</v>
      </c>
      <c r="L2639"/>
      <c r="M2639" t="b">
        <v>0</v>
      </c>
      <c r="N2639">
        <v>26</v>
      </c>
      <c r="O2639" t="b">
        <v>1</v>
      </c>
      <c r="P2639" t="s">
        <v>8301</v>
      </c>
      <c r="Q2639" s="5">
        <f t="shared" si="100"/>
        <v>1.6619999999999999</v>
      </c>
      <c r="R2639">
        <f t="shared" si="101"/>
        <v>13.576923076923077</v>
      </c>
      <c r="S2639" t="s">
        <v>8324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/>
      <c r="K2640">
        <v>1418766895</v>
      </c>
      <c r="L2640"/>
      <c r="M2640" t="b">
        <v>0</v>
      </c>
      <c r="N2640">
        <v>14</v>
      </c>
      <c r="O2640" t="b">
        <v>1</v>
      </c>
      <c r="P2640" t="s">
        <v>8301</v>
      </c>
      <c r="Q2640" s="5">
        <f t="shared" si="100"/>
        <v>1.0172910662824208</v>
      </c>
      <c r="R2640">
        <f t="shared" si="101"/>
        <v>35.142857142857146</v>
      </c>
      <c r="S2640" t="s">
        <v>8324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/>
      <c r="K2641">
        <v>1421786748</v>
      </c>
      <c r="L2641"/>
      <c r="M2641" t="b">
        <v>0</v>
      </c>
      <c r="N2641">
        <v>49</v>
      </c>
      <c r="O2641" t="b">
        <v>1</v>
      </c>
      <c r="P2641" t="s">
        <v>8301</v>
      </c>
      <c r="Q2641" s="5">
        <f t="shared" si="100"/>
        <v>1.64</v>
      </c>
      <c r="R2641">
        <f t="shared" si="101"/>
        <v>64.693877551020407</v>
      </c>
      <c r="S2641" t="s">
        <v>8324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/>
      <c r="K2642">
        <v>1428551474</v>
      </c>
      <c r="L2642"/>
      <c r="M2642" t="b">
        <v>0</v>
      </c>
      <c r="N2642">
        <v>69</v>
      </c>
      <c r="O2642" t="b">
        <v>1</v>
      </c>
      <c r="P2642" t="s">
        <v>8301</v>
      </c>
      <c r="Q2642" s="5">
        <f t="shared" si="100"/>
        <v>1.0566666666666666</v>
      </c>
      <c r="R2642">
        <f t="shared" si="101"/>
        <v>0.21739130434782608</v>
      </c>
      <c r="S2642" t="s">
        <v>8324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/>
      <c r="K2643">
        <v>1409341863</v>
      </c>
      <c r="L2643"/>
      <c r="M2643" t="b">
        <v>0</v>
      </c>
      <c r="N2643">
        <v>1</v>
      </c>
      <c r="O2643" t="b">
        <v>0</v>
      </c>
      <c r="P2643" t="s">
        <v>8301</v>
      </c>
      <c r="Q2643" s="5">
        <f t="shared" si="100"/>
        <v>0.01</v>
      </c>
      <c r="R2643">
        <f t="shared" si="101"/>
        <v>0</v>
      </c>
      <c r="S2643" t="s">
        <v>8324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/>
      <c r="K2644">
        <v>1465970108</v>
      </c>
      <c r="L2644"/>
      <c r="M2644" t="b">
        <v>0</v>
      </c>
      <c r="N2644">
        <v>0</v>
      </c>
      <c r="O2644" t="b">
        <v>0</v>
      </c>
      <c r="P2644" t="s">
        <v>8301</v>
      </c>
      <c r="Q2644" s="5">
        <f t="shared" si="100"/>
        <v>0</v>
      </c>
      <c r="R2644" t="e">
        <f t="shared" si="101"/>
        <v>#DIV/0!</v>
      </c>
      <c r="S2644" t="s">
        <v>8324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/>
      <c r="K2645">
        <v>1479218315</v>
      </c>
      <c r="L2645"/>
      <c r="M2645" t="b">
        <v>1</v>
      </c>
      <c r="N2645">
        <v>1501</v>
      </c>
      <c r="O2645" t="b">
        <v>0</v>
      </c>
      <c r="P2645" t="s">
        <v>8301</v>
      </c>
      <c r="Q2645" s="5">
        <f t="shared" si="100"/>
        <v>0.33559730999999998</v>
      </c>
      <c r="R2645">
        <f t="shared" si="101"/>
        <v>1.3677548301132578</v>
      </c>
      <c r="S2645" t="s">
        <v>8324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/>
      <c r="K2646">
        <v>1486580435</v>
      </c>
      <c r="L2646"/>
      <c r="M2646" t="b">
        <v>1</v>
      </c>
      <c r="N2646">
        <v>52</v>
      </c>
      <c r="O2646" t="b">
        <v>0</v>
      </c>
      <c r="P2646" t="s">
        <v>8301</v>
      </c>
      <c r="Q2646" s="5">
        <f t="shared" si="100"/>
        <v>2.053E-2</v>
      </c>
      <c r="R2646">
        <f t="shared" si="101"/>
        <v>40.384615384615387</v>
      </c>
      <c r="S2646" t="s">
        <v>8324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/>
      <c r="K2647">
        <v>1412885603</v>
      </c>
      <c r="L2647"/>
      <c r="M2647" t="b">
        <v>1</v>
      </c>
      <c r="N2647">
        <v>23</v>
      </c>
      <c r="O2647" t="b">
        <v>0</v>
      </c>
      <c r="P2647" t="s">
        <v>8301</v>
      </c>
      <c r="Q2647" s="5">
        <f t="shared" si="100"/>
        <v>0.105</v>
      </c>
      <c r="R2647">
        <f t="shared" si="101"/>
        <v>1829.844347826087</v>
      </c>
      <c r="S2647" t="s">
        <v>8324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/>
      <c r="K2648">
        <v>1439191869</v>
      </c>
      <c r="L2648"/>
      <c r="M2648" t="b">
        <v>1</v>
      </c>
      <c r="N2648">
        <v>535</v>
      </c>
      <c r="O2648" t="b">
        <v>0</v>
      </c>
      <c r="P2648" t="s">
        <v>8301</v>
      </c>
      <c r="Q2648" s="5">
        <f t="shared" si="100"/>
        <v>8.4172839999999999E-2</v>
      </c>
      <c r="R2648">
        <f t="shared" si="101"/>
        <v>6.7289719626168226E-2</v>
      </c>
      <c r="S2648" t="s">
        <v>8324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/>
      <c r="K2649">
        <v>1436941019</v>
      </c>
      <c r="L2649"/>
      <c r="M2649" t="b">
        <v>0</v>
      </c>
      <c r="N2649">
        <v>3</v>
      </c>
      <c r="O2649" t="b">
        <v>0</v>
      </c>
      <c r="P2649" t="s">
        <v>8301</v>
      </c>
      <c r="Q2649" s="5">
        <f t="shared" si="100"/>
        <v>1.44E-2</v>
      </c>
      <c r="R2649">
        <f t="shared" si="101"/>
        <v>35.333333333333336</v>
      </c>
      <c r="S2649" t="s">
        <v>8324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/>
      <c r="K2650">
        <v>1454951360</v>
      </c>
      <c r="L2650"/>
      <c r="M2650" t="b">
        <v>0</v>
      </c>
      <c r="N2650">
        <v>6</v>
      </c>
      <c r="O2650" t="b">
        <v>0</v>
      </c>
      <c r="P2650" t="s">
        <v>8301</v>
      </c>
      <c r="Q2650" s="5">
        <f t="shared" si="100"/>
        <v>8.8333333333333337E-3</v>
      </c>
      <c r="R2650">
        <f t="shared" si="101"/>
        <v>20.666666666666668</v>
      </c>
      <c r="S2650" t="s">
        <v>8324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/>
      <c r="K2651">
        <v>1449186941</v>
      </c>
      <c r="L2651"/>
      <c r="M2651" t="b">
        <v>0</v>
      </c>
      <c r="N2651">
        <v>3</v>
      </c>
      <c r="O2651" t="b">
        <v>0</v>
      </c>
      <c r="P2651" t="s">
        <v>8301</v>
      </c>
      <c r="Q2651" s="5">
        <f t="shared" si="100"/>
        <v>9.9200000000000004E-4</v>
      </c>
      <c r="R2651">
        <f t="shared" si="101"/>
        <v>119.33333333333333</v>
      </c>
      <c r="S2651" t="s">
        <v>8324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/>
      <c r="K2652">
        <v>1479740343</v>
      </c>
      <c r="L2652"/>
      <c r="M2652" t="b">
        <v>0</v>
      </c>
      <c r="N2652">
        <v>5</v>
      </c>
      <c r="O2652" t="b">
        <v>0</v>
      </c>
      <c r="P2652" t="s">
        <v>8301</v>
      </c>
      <c r="Q2652" s="5">
        <f t="shared" si="100"/>
        <v>5.966666666666667E-3</v>
      </c>
      <c r="R2652">
        <f t="shared" si="101"/>
        <v>1046.5999999999999</v>
      </c>
      <c r="S2652" t="s">
        <v>8324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/>
      <c r="K2653">
        <v>1447960809</v>
      </c>
      <c r="L2653"/>
      <c r="M2653" t="b">
        <v>0</v>
      </c>
      <c r="N2653">
        <v>17</v>
      </c>
      <c r="O2653" t="b">
        <v>0</v>
      </c>
      <c r="P2653" t="s">
        <v>8301</v>
      </c>
      <c r="Q2653" s="5">
        <f t="shared" si="100"/>
        <v>1.8689285714285714E-2</v>
      </c>
      <c r="R2653">
        <f t="shared" si="101"/>
        <v>52.058823529411768</v>
      </c>
      <c r="S2653" t="s">
        <v>8324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/>
      <c r="K2654">
        <v>1415591325</v>
      </c>
      <c r="L2654"/>
      <c r="M2654" t="b">
        <v>0</v>
      </c>
      <c r="N2654">
        <v>11</v>
      </c>
      <c r="O2654" t="b">
        <v>0</v>
      </c>
      <c r="P2654" t="s">
        <v>8301</v>
      </c>
      <c r="Q2654" s="5">
        <f t="shared" si="100"/>
        <v>8.8500000000000002E-3</v>
      </c>
      <c r="R2654">
        <f t="shared" si="101"/>
        <v>534.18181818181813</v>
      </c>
      <c r="S2654" t="s">
        <v>8324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/>
      <c r="K2655">
        <v>1399909127</v>
      </c>
      <c r="L2655"/>
      <c r="M2655" t="b">
        <v>0</v>
      </c>
      <c r="N2655">
        <v>70</v>
      </c>
      <c r="O2655" t="b">
        <v>0</v>
      </c>
      <c r="P2655" t="s">
        <v>8301</v>
      </c>
      <c r="Q2655" s="5">
        <f t="shared" si="100"/>
        <v>0.1152156862745098</v>
      </c>
      <c r="R2655">
        <f t="shared" si="101"/>
        <v>0.72857142857142854</v>
      </c>
      <c r="S2655" t="s">
        <v>8324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/>
      <c r="K2656">
        <v>1424442326</v>
      </c>
      <c r="L2656"/>
      <c r="M2656" t="b">
        <v>0</v>
      </c>
      <c r="N2656">
        <v>6</v>
      </c>
      <c r="O2656" t="b">
        <v>0</v>
      </c>
      <c r="P2656" t="s">
        <v>8301</v>
      </c>
      <c r="Q2656" s="5">
        <f t="shared" si="100"/>
        <v>5.1000000000000004E-4</v>
      </c>
      <c r="R2656">
        <f t="shared" si="101"/>
        <v>525.83333333333337</v>
      </c>
      <c r="S2656" t="s">
        <v>8324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/>
      <c r="K2657">
        <v>1452631647</v>
      </c>
      <c r="L2657"/>
      <c r="M2657" t="b">
        <v>0</v>
      </c>
      <c r="N2657">
        <v>43</v>
      </c>
      <c r="O2657" t="b">
        <v>0</v>
      </c>
      <c r="P2657" t="s">
        <v>8301</v>
      </c>
      <c r="Q2657" s="5">
        <f t="shared" si="100"/>
        <v>0.21033333333333334</v>
      </c>
      <c r="R2657">
        <f t="shared" si="101"/>
        <v>398.95348837209303</v>
      </c>
      <c r="S2657" t="s">
        <v>8324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/>
      <c r="K2658">
        <v>1485966688</v>
      </c>
      <c r="L2658"/>
      <c r="M2658" t="b">
        <v>0</v>
      </c>
      <c r="N2658">
        <v>152</v>
      </c>
      <c r="O2658" t="b">
        <v>0</v>
      </c>
      <c r="P2658" t="s">
        <v>8301</v>
      </c>
      <c r="Q2658" s="5">
        <f t="shared" si="100"/>
        <v>0.11436666666666667</v>
      </c>
      <c r="R2658">
        <f t="shared" si="101"/>
        <v>36.982763157894738</v>
      </c>
      <c r="S2658" t="s">
        <v>8324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/>
      <c r="K2659">
        <v>1467325053</v>
      </c>
      <c r="L2659"/>
      <c r="M2659" t="b">
        <v>0</v>
      </c>
      <c r="N2659">
        <v>59</v>
      </c>
      <c r="O2659" t="b">
        <v>0</v>
      </c>
      <c r="P2659" t="s">
        <v>8301</v>
      </c>
      <c r="Q2659" s="5">
        <f t="shared" si="100"/>
        <v>0.18737933333333334</v>
      </c>
      <c r="R2659">
        <f t="shared" si="101"/>
        <v>1.5423728813559323</v>
      </c>
      <c r="S2659" t="s">
        <v>8324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/>
      <c r="K2660">
        <v>1467321194</v>
      </c>
      <c r="L2660"/>
      <c r="M2660" t="b">
        <v>0</v>
      </c>
      <c r="N2660">
        <v>4</v>
      </c>
      <c r="O2660" t="b">
        <v>0</v>
      </c>
      <c r="P2660" t="s">
        <v>8301</v>
      </c>
      <c r="Q2660" s="5">
        <f t="shared" si="100"/>
        <v>9.2857142857142856E-4</v>
      </c>
      <c r="R2660">
        <f t="shared" si="101"/>
        <v>333.25</v>
      </c>
      <c r="S2660" t="s">
        <v>8324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/>
      <c r="K2661">
        <v>1426729210</v>
      </c>
      <c r="L2661"/>
      <c r="M2661" t="b">
        <v>0</v>
      </c>
      <c r="N2661">
        <v>10</v>
      </c>
      <c r="O2661" t="b">
        <v>0</v>
      </c>
      <c r="P2661" t="s">
        <v>8301</v>
      </c>
      <c r="Q2661" s="5">
        <f t="shared" si="100"/>
        <v>2.720408163265306E-2</v>
      </c>
      <c r="R2661">
        <f t="shared" si="101"/>
        <v>1.9</v>
      </c>
      <c r="S2661" t="s">
        <v>8324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/>
      <c r="K2662">
        <v>1443200818</v>
      </c>
      <c r="L2662"/>
      <c r="M2662" t="b">
        <v>0</v>
      </c>
      <c r="N2662">
        <v>5</v>
      </c>
      <c r="O2662" t="b">
        <v>0</v>
      </c>
      <c r="P2662" t="s">
        <v>8301</v>
      </c>
      <c r="Q2662" s="5">
        <f t="shared" si="100"/>
        <v>9.5E-4</v>
      </c>
      <c r="R2662">
        <f t="shared" si="101"/>
        <v>1029</v>
      </c>
      <c r="S2662" t="s">
        <v>8324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/>
      <c r="K2663">
        <v>1380150010</v>
      </c>
      <c r="L2663"/>
      <c r="M2663" t="b">
        <v>0</v>
      </c>
      <c r="N2663">
        <v>60</v>
      </c>
      <c r="O2663" t="b">
        <v>1</v>
      </c>
      <c r="P2663" t="s">
        <v>8302</v>
      </c>
      <c r="Q2663" s="5">
        <f t="shared" si="100"/>
        <v>1.0289999999999999</v>
      </c>
      <c r="R2663">
        <f t="shared" si="101"/>
        <v>356</v>
      </c>
      <c r="S2663" t="s">
        <v>8324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/>
      <c r="K2664">
        <v>1437587713</v>
      </c>
      <c r="L2664"/>
      <c r="M2664" t="b">
        <v>0</v>
      </c>
      <c r="N2664">
        <v>80</v>
      </c>
      <c r="O2664" t="b">
        <v>1</v>
      </c>
      <c r="P2664" t="s">
        <v>8302</v>
      </c>
      <c r="Q2664" s="5">
        <f t="shared" si="100"/>
        <v>1.0680000000000001</v>
      </c>
      <c r="R2664">
        <f t="shared" si="101"/>
        <v>261.49062500000002</v>
      </c>
      <c r="S2664" t="s">
        <v>8324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/>
      <c r="K2665">
        <v>1438873007</v>
      </c>
      <c r="L2665"/>
      <c r="M2665" t="b">
        <v>0</v>
      </c>
      <c r="N2665">
        <v>56</v>
      </c>
      <c r="O2665" t="b">
        <v>1</v>
      </c>
      <c r="P2665" t="s">
        <v>8302</v>
      </c>
      <c r="Q2665" s="5">
        <f t="shared" si="100"/>
        <v>1.0459624999999999</v>
      </c>
      <c r="R2665">
        <f t="shared" si="101"/>
        <v>323.21428571428572</v>
      </c>
      <c r="S2665" t="s">
        <v>8324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/>
      <c r="K2666">
        <v>1446683797</v>
      </c>
      <c r="L2666"/>
      <c r="M2666" t="b">
        <v>0</v>
      </c>
      <c r="N2666">
        <v>104</v>
      </c>
      <c r="O2666" t="b">
        <v>1</v>
      </c>
      <c r="P2666" t="s">
        <v>8302</v>
      </c>
      <c r="Q2666" s="5">
        <f t="shared" si="100"/>
        <v>1.0342857142857143</v>
      </c>
      <c r="R2666">
        <f t="shared" si="101"/>
        <v>41.442307692307693</v>
      </c>
      <c r="S2666" t="s">
        <v>8324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/>
      <c r="K2667">
        <v>1426886974</v>
      </c>
      <c r="L2667"/>
      <c r="M2667" t="b">
        <v>0</v>
      </c>
      <c r="N2667">
        <v>46</v>
      </c>
      <c r="O2667" t="b">
        <v>1</v>
      </c>
      <c r="P2667" t="s">
        <v>8302</v>
      </c>
      <c r="Q2667" s="5">
        <f t="shared" si="100"/>
        <v>1.2314285714285715</v>
      </c>
      <c r="R2667">
        <f t="shared" si="101"/>
        <v>346.29369565217394</v>
      </c>
      <c r="S2667" t="s">
        <v>8324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/>
      <c r="K2668">
        <v>1440008439</v>
      </c>
      <c r="L2668"/>
      <c r="M2668" t="b">
        <v>0</v>
      </c>
      <c r="N2668">
        <v>206</v>
      </c>
      <c r="O2668" t="b">
        <v>1</v>
      </c>
      <c r="P2668" t="s">
        <v>8302</v>
      </c>
      <c r="Q2668" s="5">
        <f t="shared" si="100"/>
        <v>1.592951</v>
      </c>
      <c r="R2668">
        <f t="shared" si="101"/>
        <v>8.0582524271844669</v>
      </c>
      <c r="S2668" t="s">
        <v>8324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/>
      <c r="K2669">
        <v>1452550416</v>
      </c>
      <c r="L2669"/>
      <c r="M2669" t="b">
        <v>0</v>
      </c>
      <c r="N2669">
        <v>18</v>
      </c>
      <c r="O2669" t="b">
        <v>1</v>
      </c>
      <c r="P2669" t="s">
        <v>8302</v>
      </c>
      <c r="Q2669" s="5">
        <f t="shared" si="100"/>
        <v>1.1066666666666667</v>
      </c>
      <c r="R2669">
        <f t="shared" si="101"/>
        <v>94.833333333333329</v>
      </c>
      <c r="S2669" t="s">
        <v>8324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/>
      <c r="K2670">
        <v>1443449265</v>
      </c>
      <c r="L2670"/>
      <c r="M2670" t="b">
        <v>0</v>
      </c>
      <c r="N2670">
        <v>28</v>
      </c>
      <c r="O2670" t="b">
        <v>1</v>
      </c>
      <c r="P2670" t="s">
        <v>8302</v>
      </c>
      <c r="Q2670" s="5">
        <f t="shared" si="100"/>
        <v>1.7070000000000001</v>
      </c>
      <c r="R2670">
        <f t="shared" si="101"/>
        <v>35.75</v>
      </c>
      <c r="S2670" t="s">
        <v>8324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/>
      <c r="K2671">
        <v>1447203096</v>
      </c>
      <c r="L2671"/>
      <c r="M2671" t="b">
        <v>0</v>
      </c>
      <c r="N2671">
        <v>11</v>
      </c>
      <c r="O2671" t="b">
        <v>1</v>
      </c>
      <c r="P2671" t="s">
        <v>8302</v>
      </c>
      <c r="Q2671" s="5">
        <f t="shared" si="100"/>
        <v>1.25125</v>
      </c>
      <c r="R2671">
        <f t="shared" si="101"/>
        <v>226.81818181818181</v>
      </c>
      <c r="S2671" t="s">
        <v>8324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/>
      <c r="K2672">
        <v>1404174580</v>
      </c>
      <c r="L2672"/>
      <c r="M2672" t="b">
        <v>1</v>
      </c>
      <c r="N2672">
        <v>60</v>
      </c>
      <c r="O2672" t="b">
        <v>0</v>
      </c>
      <c r="P2672" t="s">
        <v>8302</v>
      </c>
      <c r="Q2672" s="5">
        <f t="shared" si="100"/>
        <v>6.4158609339642042E-2</v>
      </c>
      <c r="R2672">
        <f t="shared" si="101"/>
        <v>47.266666666666666</v>
      </c>
      <c r="S2672" t="s">
        <v>8324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/>
      <c r="K2673">
        <v>1416419916</v>
      </c>
      <c r="L2673"/>
      <c r="M2673" t="b">
        <v>1</v>
      </c>
      <c r="N2673">
        <v>84</v>
      </c>
      <c r="O2673" t="b">
        <v>0</v>
      </c>
      <c r="P2673" t="s">
        <v>8302</v>
      </c>
      <c r="Q2673" s="5">
        <f t="shared" si="100"/>
        <v>0.11344</v>
      </c>
      <c r="R2673">
        <f t="shared" si="101"/>
        <v>39.511904761904759</v>
      </c>
      <c r="S2673" t="s">
        <v>8324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/>
      <c r="K2674">
        <v>1449436390</v>
      </c>
      <c r="L2674"/>
      <c r="M2674" t="b">
        <v>1</v>
      </c>
      <c r="N2674">
        <v>47</v>
      </c>
      <c r="O2674" t="b">
        <v>0</v>
      </c>
      <c r="P2674" t="s">
        <v>8302</v>
      </c>
      <c r="Q2674" s="5">
        <f t="shared" si="100"/>
        <v>0.33189999999999997</v>
      </c>
      <c r="R2674">
        <f t="shared" si="101"/>
        <v>234.72340425531914</v>
      </c>
      <c r="S2674" t="s">
        <v>8324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/>
      <c r="K2675">
        <v>1412081999</v>
      </c>
      <c r="L2675"/>
      <c r="M2675" t="b">
        <v>1</v>
      </c>
      <c r="N2675">
        <v>66</v>
      </c>
      <c r="O2675" t="b">
        <v>0</v>
      </c>
      <c r="P2675" t="s">
        <v>8302</v>
      </c>
      <c r="Q2675" s="5">
        <f t="shared" si="100"/>
        <v>0.27579999999999999</v>
      </c>
      <c r="R2675">
        <f t="shared" si="101"/>
        <v>333.24242424242425</v>
      </c>
      <c r="S2675" t="s">
        <v>8324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/>
      <c r="K2676">
        <v>1465398670</v>
      </c>
      <c r="L2676"/>
      <c r="M2676" t="b">
        <v>1</v>
      </c>
      <c r="N2676">
        <v>171</v>
      </c>
      <c r="O2676" t="b">
        <v>0</v>
      </c>
      <c r="P2676" t="s">
        <v>8302</v>
      </c>
      <c r="Q2676" s="5">
        <f t="shared" si="100"/>
        <v>0.62839999999999996</v>
      </c>
      <c r="R2676">
        <f t="shared" si="101"/>
        <v>11.093567251461989</v>
      </c>
      <c r="S2676" t="s">
        <v>8324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/>
      <c r="K2677">
        <v>1413059689</v>
      </c>
      <c r="L2677"/>
      <c r="M2677" t="b">
        <v>1</v>
      </c>
      <c r="N2677">
        <v>29</v>
      </c>
      <c r="O2677" t="b">
        <v>0</v>
      </c>
      <c r="P2677" t="s">
        <v>8302</v>
      </c>
      <c r="Q2677" s="5">
        <f t="shared" si="100"/>
        <v>7.5880000000000003E-2</v>
      </c>
      <c r="R2677">
        <f t="shared" si="101"/>
        <v>36.482758620689658</v>
      </c>
      <c r="S2677" t="s">
        <v>8324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/>
      <c r="K2678">
        <v>1461337174</v>
      </c>
      <c r="L2678"/>
      <c r="M2678" t="b">
        <v>0</v>
      </c>
      <c r="N2678">
        <v>9</v>
      </c>
      <c r="O2678" t="b">
        <v>0</v>
      </c>
      <c r="P2678" t="s">
        <v>8302</v>
      </c>
      <c r="Q2678" s="5">
        <f t="shared" si="100"/>
        <v>0.50380952380952382</v>
      </c>
      <c r="R2678">
        <f t="shared" si="101"/>
        <v>379.44444444444446</v>
      </c>
      <c r="S2678" t="s">
        <v>8324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/>
      <c r="K2679">
        <v>1401756143</v>
      </c>
      <c r="L2679"/>
      <c r="M2679" t="b">
        <v>0</v>
      </c>
      <c r="N2679">
        <v>27</v>
      </c>
      <c r="O2679" t="b">
        <v>0</v>
      </c>
      <c r="P2679" t="s">
        <v>8302</v>
      </c>
      <c r="Q2679" s="5">
        <f t="shared" si="100"/>
        <v>0.17512820512820512</v>
      </c>
      <c r="R2679">
        <f t="shared" si="101"/>
        <v>40.74074074074074</v>
      </c>
      <c r="S2679" t="s">
        <v>8324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/>
      <c r="K2680">
        <v>1440529765</v>
      </c>
      <c r="L2680"/>
      <c r="M2680" t="b">
        <v>0</v>
      </c>
      <c r="N2680">
        <v>2</v>
      </c>
      <c r="O2680" t="b">
        <v>0</v>
      </c>
      <c r="P2680" t="s">
        <v>8302</v>
      </c>
      <c r="Q2680" s="5">
        <f t="shared" si="100"/>
        <v>1.3750000000000001E-4</v>
      </c>
      <c r="R2680">
        <f t="shared" si="101"/>
        <v>66</v>
      </c>
      <c r="S2680" t="s">
        <v>8324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/>
      <c r="K2681">
        <v>1422489694</v>
      </c>
      <c r="L2681"/>
      <c r="M2681" t="b">
        <v>0</v>
      </c>
      <c r="N2681">
        <v>3</v>
      </c>
      <c r="O2681" t="b">
        <v>0</v>
      </c>
      <c r="P2681" t="s">
        <v>8302</v>
      </c>
      <c r="Q2681" s="5">
        <f t="shared" si="100"/>
        <v>3.3E-3</v>
      </c>
      <c r="R2681">
        <f t="shared" si="101"/>
        <v>92</v>
      </c>
      <c r="S2681" t="s">
        <v>8324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/>
      <c r="K2682">
        <v>1457327091</v>
      </c>
      <c r="L2682"/>
      <c r="M2682" t="b">
        <v>0</v>
      </c>
      <c r="N2682">
        <v>4</v>
      </c>
      <c r="O2682" t="b">
        <v>0</v>
      </c>
      <c r="P2682" t="s">
        <v>8302</v>
      </c>
      <c r="Q2682" s="5">
        <f t="shared" si="100"/>
        <v>8.6250000000000007E-3</v>
      </c>
      <c r="R2682">
        <f t="shared" si="101"/>
        <v>13.75</v>
      </c>
      <c r="S2682" t="s">
        <v>8324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/>
      <c r="K2683">
        <v>1402867750</v>
      </c>
      <c r="L2683"/>
      <c r="M2683" t="b">
        <v>0</v>
      </c>
      <c r="N2683">
        <v>2</v>
      </c>
      <c r="O2683" t="b">
        <v>0</v>
      </c>
      <c r="P2683" t="s">
        <v>8284</v>
      </c>
      <c r="Q2683" s="5">
        <f t="shared" si="100"/>
        <v>6.875E-3</v>
      </c>
      <c r="R2683">
        <f t="shared" si="101"/>
        <v>849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/>
      <c r="K2684">
        <v>1413838540</v>
      </c>
      <c r="L2684"/>
      <c r="M2684" t="b">
        <v>0</v>
      </c>
      <c r="N2684">
        <v>20</v>
      </c>
      <c r="O2684" t="b">
        <v>0</v>
      </c>
      <c r="P2684" t="s">
        <v>8284</v>
      </c>
      <c r="Q2684" s="5">
        <f t="shared" si="100"/>
        <v>0.28299999999999997</v>
      </c>
      <c r="R2684">
        <f t="shared" si="101"/>
        <v>1.8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/>
      <c r="K2685">
        <v>1422641240</v>
      </c>
      <c r="L2685"/>
      <c r="M2685" t="b">
        <v>0</v>
      </c>
      <c r="N2685">
        <v>3</v>
      </c>
      <c r="O2685" t="b">
        <v>0</v>
      </c>
      <c r="P2685" t="s">
        <v>8284</v>
      </c>
      <c r="Q2685" s="5">
        <f t="shared" si="100"/>
        <v>2.3999999999999998E-3</v>
      </c>
      <c r="R2685">
        <f t="shared" si="101"/>
        <v>266.66666666666669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/>
      <c r="K2686">
        <v>1404165425</v>
      </c>
      <c r="L2686"/>
      <c r="M2686" t="b">
        <v>0</v>
      </c>
      <c r="N2686">
        <v>4</v>
      </c>
      <c r="O2686" t="b">
        <v>0</v>
      </c>
      <c r="P2686" t="s">
        <v>8284</v>
      </c>
      <c r="Q2686" s="5">
        <f t="shared" si="100"/>
        <v>1.1428571428571429E-2</v>
      </c>
      <c r="R2686">
        <f t="shared" si="101"/>
        <v>2.5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/>
      <c r="K2687">
        <v>1424968930</v>
      </c>
      <c r="L2687"/>
      <c r="M2687" t="b">
        <v>0</v>
      </c>
      <c r="N2687">
        <v>1</v>
      </c>
      <c r="O2687" t="b">
        <v>0</v>
      </c>
      <c r="P2687" t="s">
        <v>8284</v>
      </c>
      <c r="Q2687" s="5">
        <f t="shared" si="100"/>
        <v>2.0000000000000001E-4</v>
      </c>
      <c r="R2687">
        <f t="shared" si="101"/>
        <v>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/>
      <c r="K2688">
        <v>1410391423</v>
      </c>
      <c r="L2688"/>
      <c r="M2688" t="b">
        <v>0</v>
      </c>
      <c r="N2688">
        <v>0</v>
      </c>
      <c r="O2688" t="b">
        <v>0</v>
      </c>
      <c r="P2688" t="s">
        <v>8284</v>
      </c>
      <c r="Q2688" s="5">
        <f t="shared" si="100"/>
        <v>0</v>
      </c>
      <c r="R2688" t="e">
        <f t="shared" si="101"/>
        <v>#DIV/0!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/>
      <c r="K2689">
        <v>1432999318</v>
      </c>
      <c r="L2689"/>
      <c r="M2689" t="b">
        <v>0</v>
      </c>
      <c r="N2689">
        <v>0</v>
      </c>
      <c r="O2689" t="b">
        <v>0</v>
      </c>
      <c r="P2689" t="s">
        <v>8284</v>
      </c>
      <c r="Q2689" s="5">
        <f t="shared" si="100"/>
        <v>0</v>
      </c>
      <c r="R2689" t="e">
        <f t="shared" si="101"/>
        <v>#DIV/0!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/>
      <c r="K2690">
        <v>1422067870</v>
      </c>
      <c r="L2690"/>
      <c r="M2690" t="b">
        <v>0</v>
      </c>
      <c r="N2690">
        <v>14</v>
      </c>
      <c r="O2690" t="b">
        <v>0</v>
      </c>
      <c r="P2690" t="s">
        <v>8284</v>
      </c>
      <c r="Q2690" s="5">
        <f t="shared" si="100"/>
        <v>1.48E-3</v>
      </c>
      <c r="R2690">
        <f t="shared" si="101"/>
        <v>7.1428571428571425E-2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/>
      <c r="K2691">
        <v>1467327890</v>
      </c>
      <c r="L2691"/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02">E2691/D2691</f>
        <v>2.8571428571428571E-5</v>
      </c>
      <c r="R2691">
        <f t="shared" ref="R2691:R2754" si="103">E2692/N2691</f>
        <v>8586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/>
      <c r="K2692">
        <v>1429410676</v>
      </c>
      <c r="L2692"/>
      <c r="M2692" t="b">
        <v>0</v>
      </c>
      <c r="N2692">
        <v>118</v>
      </c>
      <c r="O2692" t="b">
        <v>0</v>
      </c>
      <c r="P2692" t="s">
        <v>8284</v>
      </c>
      <c r="Q2692" s="5">
        <f t="shared" si="102"/>
        <v>0.107325</v>
      </c>
      <c r="R2692">
        <f t="shared" si="103"/>
        <v>0.29661016949152541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/>
      <c r="K2693">
        <v>1427390557</v>
      </c>
      <c r="L2693"/>
      <c r="M2693" t="b">
        <v>0</v>
      </c>
      <c r="N2693">
        <v>2</v>
      </c>
      <c r="O2693" t="b">
        <v>0</v>
      </c>
      <c r="P2693" t="s">
        <v>8284</v>
      </c>
      <c r="Q2693" s="5">
        <f t="shared" si="102"/>
        <v>5.3846153846153844E-4</v>
      </c>
      <c r="R2693">
        <f t="shared" si="103"/>
        <v>12.5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/>
      <c r="K2694">
        <v>1424678460</v>
      </c>
      <c r="L2694"/>
      <c r="M2694" t="b">
        <v>0</v>
      </c>
      <c r="N2694">
        <v>1</v>
      </c>
      <c r="O2694" t="b">
        <v>0</v>
      </c>
      <c r="P2694" t="s">
        <v>8284</v>
      </c>
      <c r="Q2694" s="5">
        <f t="shared" si="102"/>
        <v>7.1428571428571426E-3</v>
      </c>
      <c r="R2694">
        <f t="shared" si="103"/>
        <v>40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/>
      <c r="K2695">
        <v>1405307966</v>
      </c>
      <c r="L2695"/>
      <c r="M2695" t="b">
        <v>0</v>
      </c>
      <c r="N2695">
        <v>3</v>
      </c>
      <c r="O2695" t="b">
        <v>0</v>
      </c>
      <c r="P2695" t="s">
        <v>8284</v>
      </c>
      <c r="Q2695" s="5">
        <f t="shared" si="102"/>
        <v>8.0000000000000002E-3</v>
      </c>
      <c r="R2695">
        <f t="shared" si="103"/>
        <v>0.33333333333333331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/>
      <c r="K2696">
        <v>1409109739</v>
      </c>
      <c r="L2696"/>
      <c r="M2696" t="b">
        <v>0</v>
      </c>
      <c r="N2696">
        <v>1</v>
      </c>
      <c r="O2696" t="b">
        <v>0</v>
      </c>
      <c r="P2696" t="s">
        <v>8284</v>
      </c>
      <c r="Q2696" s="5">
        <f t="shared" si="102"/>
        <v>3.3333333333333335E-5</v>
      </c>
      <c r="R2696">
        <f t="shared" si="103"/>
        <v>71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/>
      <c r="K2697">
        <v>1423801318</v>
      </c>
      <c r="L2697"/>
      <c r="M2697" t="b">
        <v>0</v>
      </c>
      <c r="N2697">
        <v>3</v>
      </c>
      <c r="O2697" t="b">
        <v>0</v>
      </c>
      <c r="P2697" t="s">
        <v>8284</v>
      </c>
      <c r="Q2697" s="5">
        <f t="shared" si="102"/>
        <v>4.7333333333333333E-3</v>
      </c>
      <c r="R2697">
        <f t="shared" si="103"/>
        <v>1130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/>
      <c r="K2698">
        <v>1416600960</v>
      </c>
      <c r="L2698"/>
      <c r="M2698" t="b">
        <v>0</v>
      </c>
      <c r="N2698">
        <v>38</v>
      </c>
      <c r="O2698" t="b">
        <v>0</v>
      </c>
      <c r="P2698" t="s">
        <v>8284</v>
      </c>
      <c r="Q2698" s="5">
        <f t="shared" si="102"/>
        <v>5.6500000000000002E-2</v>
      </c>
      <c r="R2698">
        <f t="shared" si="103"/>
        <v>159.5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/>
      <c r="K2699">
        <v>1435876423</v>
      </c>
      <c r="L2699"/>
      <c r="M2699" t="b">
        <v>0</v>
      </c>
      <c r="N2699">
        <v>52</v>
      </c>
      <c r="O2699" t="b">
        <v>0</v>
      </c>
      <c r="P2699" t="s">
        <v>8284</v>
      </c>
      <c r="Q2699" s="5">
        <f t="shared" si="102"/>
        <v>0.26352173913043481</v>
      </c>
      <c r="R2699">
        <f t="shared" si="103"/>
        <v>0.50019230769230771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/>
      <c r="K2700">
        <v>1401312808</v>
      </c>
      <c r="L2700"/>
      <c r="M2700" t="b">
        <v>0</v>
      </c>
      <c r="N2700">
        <v>2</v>
      </c>
      <c r="O2700" t="b">
        <v>0</v>
      </c>
      <c r="P2700" t="s">
        <v>8284</v>
      </c>
      <c r="Q2700" s="5">
        <f t="shared" si="102"/>
        <v>3.2512500000000002E-3</v>
      </c>
      <c r="R2700">
        <f t="shared" si="103"/>
        <v>0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/>
      <c r="K2701">
        <v>1404941463</v>
      </c>
      <c r="L2701"/>
      <c r="M2701" t="b">
        <v>0</v>
      </c>
      <c r="N2701">
        <v>0</v>
      </c>
      <c r="O2701" t="b">
        <v>0</v>
      </c>
      <c r="P2701" t="s">
        <v>8284</v>
      </c>
      <c r="Q2701" s="5">
        <f t="shared" si="102"/>
        <v>0</v>
      </c>
      <c r="R2701" t="e">
        <f t="shared" si="103"/>
        <v>#DIV/0!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/>
      <c r="K2702">
        <v>1408481972</v>
      </c>
      <c r="L2702"/>
      <c r="M2702" t="b">
        <v>0</v>
      </c>
      <c r="N2702">
        <v>4</v>
      </c>
      <c r="O2702" t="b">
        <v>0</v>
      </c>
      <c r="P2702" t="s">
        <v>8284</v>
      </c>
      <c r="Q2702" s="5">
        <f t="shared" si="102"/>
        <v>7.0007000700070005E-3</v>
      </c>
      <c r="R2702">
        <f t="shared" si="103"/>
        <v>392.5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/>
      <c r="K2703">
        <v>1488911734</v>
      </c>
      <c r="L2703"/>
      <c r="M2703" t="b">
        <v>0</v>
      </c>
      <c r="N2703">
        <v>46</v>
      </c>
      <c r="O2703" t="b">
        <v>0</v>
      </c>
      <c r="P2703" t="s">
        <v>8303</v>
      </c>
      <c r="Q2703" s="5">
        <f t="shared" si="102"/>
        <v>0.46176470588235297</v>
      </c>
      <c r="R2703">
        <f t="shared" si="103"/>
        <v>74.804347826086953</v>
      </c>
      <c r="S2703" t="s">
        <v>8322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/>
      <c r="K2704">
        <v>1488827677</v>
      </c>
      <c r="L2704"/>
      <c r="M2704" t="b">
        <v>1</v>
      </c>
      <c r="N2704">
        <v>26</v>
      </c>
      <c r="O2704" t="b">
        <v>0</v>
      </c>
      <c r="P2704" t="s">
        <v>8303</v>
      </c>
      <c r="Q2704" s="5">
        <f t="shared" si="102"/>
        <v>0.34410000000000002</v>
      </c>
      <c r="R2704">
        <f t="shared" si="103"/>
        <v>1596.1538461538462</v>
      </c>
      <c r="S2704" t="s">
        <v>8322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/>
      <c r="K2705">
        <v>1485016430</v>
      </c>
      <c r="L2705"/>
      <c r="M2705" t="b">
        <v>0</v>
      </c>
      <c r="N2705">
        <v>45</v>
      </c>
      <c r="O2705" t="b">
        <v>0</v>
      </c>
      <c r="P2705" t="s">
        <v>8303</v>
      </c>
      <c r="Q2705" s="5">
        <f t="shared" si="102"/>
        <v>1.0375000000000001</v>
      </c>
      <c r="R2705">
        <f t="shared" si="103"/>
        <v>25.444444444444443</v>
      </c>
      <c r="S2705" t="s">
        <v>8322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/>
      <c r="K2706">
        <v>1487709714</v>
      </c>
      <c r="L2706"/>
      <c r="M2706" t="b">
        <v>0</v>
      </c>
      <c r="N2706">
        <v>7</v>
      </c>
      <c r="O2706" t="b">
        <v>0</v>
      </c>
      <c r="P2706" t="s">
        <v>8303</v>
      </c>
      <c r="Q2706" s="5">
        <f t="shared" si="102"/>
        <v>6.0263157894736845E-2</v>
      </c>
      <c r="R2706">
        <f t="shared" si="103"/>
        <v>248.42857142857142</v>
      </c>
      <c r="S2706" t="s">
        <v>8322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/>
      <c r="K2707">
        <v>1486504758</v>
      </c>
      <c r="L2707"/>
      <c r="M2707" t="b">
        <v>0</v>
      </c>
      <c r="N2707">
        <v>8</v>
      </c>
      <c r="O2707" t="b">
        <v>0</v>
      </c>
      <c r="P2707" t="s">
        <v>8303</v>
      </c>
      <c r="Q2707" s="5">
        <f t="shared" si="102"/>
        <v>0.10539393939393939</v>
      </c>
      <c r="R2707">
        <f t="shared" si="103"/>
        <v>4913</v>
      </c>
      <c r="S2707" t="s">
        <v>8322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/>
      <c r="K2708">
        <v>1410937483</v>
      </c>
      <c r="L2708"/>
      <c r="M2708" t="b">
        <v>1</v>
      </c>
      <c r="N2708">
        <v>263</v>
      </c>
      <c r="O2708" t="b">
        <v>1</v>
      </c>
      <c r="P2708" t="s">
        <v>8303</v>
      </c>
      <c r="Q2708" s="5">
        <f t="shared" si="102"/>
        <v>1.1229714285714285</v>
      </c>
      <c r="R2708">
        <f t="shared" si="103"/>
        <v>106.72079847908745</v>
      </c>
      <c r="S2708" t="s">
        <v>8322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/>
      <c r="K2709">
        <v>1367088443</v>
      </c>
      <c r="L2709"/>
      <c r="M2709" t="b">
        <v>1</v>
      </c>
      <c r="N2709">
        <v>394</v>
      </c>
      <c r="O2709" t="b">
        <v>1</v>
      </c>
      <c r="P2709" t="s">
        <v>8303</v>
      </c>
      <c r="Q2709" s="5">
        <f t="shared" si="102"/>
        <v>3.50844625</v>
      </c>
      <c r="R2709">
        <f t="shared" si="103"/>
        <v>118.38342639593908</v>
      </c>
      <c r="S2709" t="s">
        <v>8322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/>
      <c r="K2710">
        <v>1463935526</v>
      </c>
      <c r="L2710"/>
      <c r="M2710" t="b">
        <v>1</v>
      </c>
      <c r="N2710">
        <v>1049</v>
      </c>
      <c r="O2710" t="b">
        <v>1</v>
      </c>
      <c r="P2710" t="s">
        <v>8303</v>
      </c>
      <c r="Q2710" s="5">
        <f t="shared" si="102"/>
        <v>2.3321535</v>
      </c>
      <c r="R2710">
        <f t="shared" si="103"/>
        <v>48.42993326978074</v>
      </c>
      <c r="S2710" t="s">
        <v>8322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/>
      <c r="K2711">
        <v>1472528141</v>
      </c>
      <c r="L2711"/>
      <c r="M2711" t="b">
        <v>1</v>
      </c>
      <c r="N2711">
        <v>308</v>
      </c>
      <c r="O2711" t="b">
        <v>1</v>
      </c>
      <c r="P2711" t="s">
        <v>8303</v>
      </c>
      <c r="Q2711" s="5">
        <f t="shared" si="102"/>
        <v>1.01606</v>
      </c>
      <c r="R2711">
        <f t="shared" si="103"/>
        <v>299.80587662337666</v>
      </c>
      <c r="S2711" t="s">
        <v>8322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/>
      <c r="K2712">
        <v>1404797428</v>
      </c>
      <c r="L2712"/>
      <c r="M2712" t="b">
        <v>1</v>
      </c>
      <c r="N2712">
        <v>1088</v>
      </c>
      <c r="O2712" t="b">
        <v>1</v>
      </c>
      <c r="P2712" t="s">
        <v>8303</v>
      </c>
      <c r="Q2712" s="5">
        <f t="shared" si="102"/>
        <v>1.5390035000000002</v>
      </c>
      <c r="R2712">
        <f t="shared" si="103"/>
        <v>3.6194852941176472</v>
      </c>
      <c r="S2712" t="s">
        <v>8322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/>
      <c r="K2713">
        <v>1400694790</v>
      </c>
      <c r="L2713"/>
      <c r="M2713" t="b">
        <v>1</v>
      </c>
      <c r="N2713">
        <v>73</v>
      </c>
      <c r="O2713" t="b">
        <v>1</v>
      </c>
      <c r="P2713" t="s">
        <v>8303</v>
      </c>
      <c r="Q2713" s="5">
        <f t="shared" si="102"/>
        <v>1.007161125319693</v>
      </c>
      <c r="R2713">
        <f t="shared" si="103"/>
        <v>98.986301369863014</v>
      </c>
      <c r="S2713" t="s">
        <v>8322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/>
      <c r="K2714">
        <v>1370568560</v>
      </c>
      <c r="L2714"/>
      <c r="M2714" t="b">
        <v>1</v>
      </c>
      <c r="N2714">
        <v>143</v>
      </c>
      <c r="O2714" t="b">
        <v>1</v>
      </c>
      <c r="P2714" t="s">
        <v>8303</v>
      </c>
      <c r="Q2714" s="5">
        <f t="shared" si="102"/>
        <v>1.3138181818181818</v>
      </c>
      <c r="R2714">
        <f t="shared" si="103"/>
        <v>1072.4615384615386</v>
      </c>
      <c r="S2714" t="s">
        <v>8322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/>
      <c r="K2715">
        <v>1447515684</v>
      </c>
      <c r="L2715"/>
      <c r="M2715" t="b">
        <v>1</v>
      </c>
      <c r="N2715">
        <v>1420</v>
      </c>
      <c r="O2715" t="b">
        <v>1</v>
      </c>
      <c r="P2715" t="s">
        <v>8303</v>
      </c>
      <c r="Q2715" s="5">
        <f t="shared" si="102"/>
        <v>1.0224133333333334</v>
      </c>
      <c r="R2715">
        <f t="shared" si="103"/>
        <v>20.485211267605635</v>
      </c>
      <c r="S2715" t="s">
        <v>8322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/>
      <c r="K2716">
        <v>1474040596</v>
      </c>
      <c r="L2716"/>
      <c r="M2716" t="b">
        <v>1</v>
      </c>
      <c r="N2716">
        <v>305</v>
      </c>
      <c r="O2716" t="b">
        <v>1</v>
      </c>
      <c r="P2716" t="s">
        <v>8303</v>
      </c>
      <c r="Q2716" s="5">
        <f t="shared" si="102"/>
        <v>1.1635599999999999</v>
      </c>
      <c r="R2716">
        <f t="shared" si="103"/>
        <v>104.11373770491802</v>
      </c>
      <c r="S2716" t="s">
        <v>8322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/>
      <c r="K2717">
        <v>1453109628</v>
      </c>
      <c r="L2717"/>
      <c r="M2717" t="b">
        <v>1</v>
      </c>
      <c r="N2717">
        <v>551</v>
      </c>
      <c r="O2717" t="b">
        <v>1</v>
      </c>
      <c r="P2717" t="s">
        <v>8303</v>
      </c>
      <c r="Q2717" s="5">
        <f t="shared" si="102"/>
        <v>2.6462241666666664</v>
      </c>
      <c r="R2717">
        <f t="shared" si="103"/>
        <v>21.774972776769509</v>
      </c>
      <c r="S2717" t="s">
        <v>8322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/>
      <c r="K2718">
        <v>1441699193</v>
      </c>
      <c r="L2718"/>
      <c r="M2718" t="b">
        <v>1</v>
      </c>
      <c r="N2718">
        <v>187</v>
      </c>
      <c r="O2718" t="b">
        <v>1</v>
      </c>
      <c r="P2718" t="s">
        <v>8303</v>
      </c>
      <c r="Q2718" s="5">
        <f t="shared" si="102"/>
        <v>1.1998010000000001</v>
      </c>
      <c r="R2718">
        <f t="shared" si="103"/>
        <v>160.56684491978609</v>
      </c>
      <c r="S2718" t="s">
        <v>8322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/>
      <c r="K2719">
        <v>1414015049</v>
      </c>
      <c r="L2719"/>
      <c r="M2719" t="b">
        <v>1</v>
      </c>
      <c r="N2719">
        <v>325</v>
      </c>
      <c r="O2719" t="b">
        <v>1</v>
      </c>
      <c r="P2719" t="s">
        <v>8303</v>
      </c>
      <c r="Q2719" s="5">
        <f t="shared" si="102"/>
        <v>1.2010400000000001</v>
      </c>
      <c r="R2719">
        <f t="shared" si="103"/>
        <v>57.369230769230768</v>
      </c>
      <c r="S2719" t="s">
        <v>8322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/>
      <c r="K2720">
        <v>1459865945</v>
      </c>
      <c r="L2720"/>
      <c r="M2720" t="b">
        <v>1</v>
      </c>
      <c r="N2720">
        <v>148</v>
      </c>
      <c r="O2720" t="b">
        <v>1</v>
      </c>
      <c r="P2720" t="s">
        <v>8303</v>
      </c>
      <c r="Q2720" s="5">
        <f t="shared" si="102"/>
        <v>1.0358333333333334</v>
      </c>
      <c r="R2720">
        <f t="shared" si="103"/>
        <v>44.121621621621621</v>
      </c>
      <c r="S2720" t="s">
        <v>8322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/>
      <c r="K2721">
        <v>1455756294</v>
      </c>
      <c r="L2721"/>
      <c r="M2721" t="b">
        <v>0</v>
      </c>
      <c r="N2721">
        <v>69</v>
      </c>
      <c r="O2721" t="b">
        <v>1</v>
      </c>
      <c r="P2721" t="s">
        <v>8303</v>
      </c>
      <c r="Q2721" s="5">
        <f t="shared" si="102"/>
        <v>1.0883333333333334</v>
      </c>
      <c r="R2721">
        <f t="shared" si="103"/>
        <v>427.98550724637681</v>
      </c>
      <c r="S2721" t="s">
        <v>8322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/>
      <c r="K2722">
        <v>1476270653</v>
      </c>
      <c r="L2722"/>
      <c r="M2722" t="b">
        <v>0</v>
      </c>
      <c r="N2722">
        <v>173</v>
      </c>
      <c r="O2722" t="b">
        <v>1</v>
      </c>
      <c r="P2722" t="s">
        <v>8303</v>
      </c>
      <c r="Q2722" s="5">
        <f t="shared" si="102"/>
        <v>1.1812400000000001</v>
      </c>
      <c r="R2722">
        <f t="shared" si="103"/>
        <v>63.381502890173408</v>
      </c>
      <c r="S2722" t="s">
        <v>8322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/>
      <c r="K2723">
        <v>1375880598</v>
      </c>
      <c r="L2723"/>
      <c r="M2723" t="b">
        <v>0</v>
      </c>
      <c r="N2723">
        <v>269</v>
      </c>
      <c r="O2723" t="b">
        <v>1</v>
      </c>
      <c r="P2723" t="s">
        <v>8295</v>
      </c>
      <c r="Q2723" s="5">
        <f t="shared" si="102"/>
        <v>14.62</v>
      </c>
      <c r="R2723">
        <f t="shared" si="103"/>
        <v>46.940520446096656</v>
      </c>
      <c r="S2723" t="s">
        <v>8324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/>
      <c r="K2724">
        <v>1480538053</v>
      </c>
      <c r="L2724"/>
      <c r="M2724" t="b">
        <v>0</v>
      </c>
      <c r="N2724">
        <v>185</v>
      </c>
      <c r="O2724" t="b">
        <v>1</v>
      </c>
      <c r="P2724" t="s">
        <v>8295</v>
      </c>
      <c r="Q2724" s="5">
        <f t="shared" si="102"/>
        <v>2.5253999999999999</v>
      </c>
      <c r="R2724">
        <f t="shared" si="103"/>
        <v>90.843243243243236</v>
      </c>
      <c r="S2724" t="s">
        <v>8324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/>
      <c r="K2725">
        <v>1414872488</v>
      </c>
      <c r="L2725"/>
      <c r="M2725" t="b">
        <v>0</v>
      </c>
      <c r="N2725">
        <v>176</v>
      </c>
      <c r="O2725" t="b">
        <v>1</v>
      </c>
      <c r="P2725" t="s">
        <v>8295</v>
      </c>
      <c r="Q2725" s="5">
        <f t="shared" si="102"/>
        <v>1.4005000000000001</v>
      </c>
      <c r="R2725">
        <f t="shared" si="103"/>
        <v>41.63</v>
      </c>
      <c r="S2725" t="s">
        <v>8324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/>
      <c r="K2726">
        <v>1436860259</v>
      </c>
      <c r="L2726"/>
      <c r="M2726" t="b">
        <v>0</v>
      </c>
      <c r="N2726">
        <v>1019</v>
      </c>
      <c r="O2726" t="b">
        <v>1</v>
      </c>
      <c r="P2726" t="s">
        <v>8295</v>
      </c>
      <c r="Q2726" s="5">
        <f t="shared" si="102"/>
        <v>2.9687520259319289</v>
      </c>
      <c r="R2726">
        <f t="shared" si="103"/>
        <v>56.738959764474977</v>
      </c>
      <c r="S2726" t="s">
        <v>8324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/>
      <c r="K2727">
        <v>1484070735</v>
      </c>
      <c r="L2727"/>
      <c r="M2727" t="b">
        <v>0</v>
      </c>
      <c r="N2727">
        <v>113</v>
      </c>
      <c r="O2727" t="b">
        <v>1</v>
      </c>
      <c r="P2727" t="s">
        <v>8295</v>
      </c>
      <c r="Q2727" s="5">
        <f t="shared" si="102"/>
        <v>1.445425</v>
      </c>
      <c r="R2727">
        <f t="shared" si="103"/>
        <v>935.7964601769911</v>
      </c>
      <c r="S2727" t="s">
        <v>8324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/>
      <c r="K2728">
        <v>1458741311</v>
      </c>
      <c r="L2728"/>
      <c r="M2728" t="b">
        <v>0</v>
      </c>
      <c r="N2728">
        <v>404</v>
      </c>
      <c r="O2728" t="b">
        <v>1</v>
      </c>
      <c r="P2728" t="s">
        <v>8295</v>
      </c>
      <c r="Q2728" s="5">
        <f t="shared" si="102"/>
        <v>1.05745</v>
      </c>
      <c r="R2728">
        <f t="shared" si="103"/>
        <v>122.08168316831683</v>
      </c>
      <c r="S2728" t="s">
        <v>8324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/>
      <c r="K2729">
        <v>1436804063</v>
      </c>
      <c r="L2729"/>
      <c r="M2729" t="b">
        <v>0</v>
      </c>
      <c r="N2729">
        <v>707</v>
      </c>
      <c r="O2729" t="b">
        <v>1</v>
      </c>
      <c r="P2729" t="s">
        <v>8295</v>
      </c>
      <c r="Q2729" s="5">
        <f t="shared" si="102"/>
        <v>4.9321000000000002</v>
      </c>
      <c r="R2729">
        <f t="shared" si="103"/>
        <v>42.820367751060822</v>
      </c>
      <c r="S2729" t="s">
        <v>8324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/>
      <c r="K2730">
        <v>1448461434</v>
      </c>
      <c r="L2730"/>
      <c r="M2730" t="b">
        <v>0</v>
      </c>
      <c r="N2730">
        <v>392</v>
      </c>
      <c r="O2730" t="b">
        <v>1</v>
      </c>
      <c r="P2730" t="s">
        <v>8295</v>
      </c>
      <c r="Q2730" s="5">
        <f t="shared" si="102"/>
        <v>2.0182666666666669</v>
      </c>
      <c r="R2730">
        <f t="shared" si="103"/>
        <v>19.982142857142858</v>
      </c>
      <c r="S2730" t="s">
        <v>8324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/>
      <c r="K2731">
        <v>1427867197</v>
      </c>
      <c r="L2731"/>
      <c r="M2731" t="b">
        <v>0</v>
      </c>
      <c r="N2731">
        <v>23</v>
      </c>
      <c r="O2731" t="b">
        <v>1</v>
      </c>
      <c r="P2731" t="s">
        <v>8295</v>
      </c>
      <c r="Q2731" s="5">
        <f t="shared" si="102"/>
        <v>1.0444</v>
      </c>
      <c r="R2731">
        <f t="shared" si="103"/>
        <v>1999.0873913043479</v>
      </c>
      <c r="S2731" t="s">
        <v>8324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/>
      <c r="K2732">
        <v>1363611575</v>
      </c>
      <c r="L2732"/>
      <c r="M2732" t="b">
        <v>0</v>
      </c>
      <c r="N2732">
        <v>682</v>
      </c>
      <c r="O2732" t="b">
        <v>1</v>
      </c>
      <c r="P2732" t="s">
        <v>8295</v>
      </c>
      <c r="Q2732" s="5">
        <f t="shared" si="102"/>
        <v>1.7029262962962963</v>
      </c>
      <c r="R2732">
        <f t="shared" si="103"/>
        <v>45.881231671554254</v>
      </c>
      <c r="S2732" t="s">
        <v>8324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/>
      <c r="K2733">
        <v>1408624622</v>
      </c>
      <c r="L2733"/>
      <c r="M2733" t="b">
        <v>0</v>
      </c>
      <c r="N2733">
        <v>37</v>
      </c>
      <c r="O2733" t="b">
        <v>1</v>
      </c>
      <c r="P2733" t="s">
        <v>8295</v>
      </c>
      <c r="Q2733" s="5">
        <f t="shared" si="102"/>
        <v>1.0430333333333333</v>
      </c>
      <c r="R2733">
        <f t="shared" si="103"/>
        <v>383.51351351351349</v>
      </c>
      <c r="S2733" t="s">
        <v>8324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/>
      <c r="K2734">
        <v>1366917828</v>
      </c>
      <c r="L2734"/>
      <c r="M2734" t="b">
        <v>0</v>
      </c>
      <c r="N2734">
        <v>146</v>
      </c>
      <c r="O2734" t="b">
        <v>1</v>
      </c>
      <c r="P2734" t="s">
        <v>8295</v>
      </c>
      <c r="Q2734" s="5">
        <f t="shared" si="102"/>
        <v>1.1825000000000001</v>
      </c>
      <c r="R2734">
        <f t="shared" si="103"/>
        <v>368.28082191780823</v>
      </c>
      <c r="S2734" t="s">
        <v>8324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/>
      <c r="K2735">
        <v>1423463574</v>
      </c>
      <c r="L2735"/>
      <c r="M2735" t="b">
        <v>0</v>
      </c>
      <c r="N2735">
        <v>119</v>
      </c>
      <c r="O2735" t="b">
        <v>1</v>
      </c>
      <c r="P2735" t="s">
        <v>8295</v>
      </c>
      <c r="Q2735" s="5">
        <f t="shared" si="102"/>
        <v>1.07538</v>
      </c>
      <c r="R2735">
        <f t="shared" si="103"/>
        <v>189.94117647058823</v>
      </c>
      <c r="S2735" t="s">
        <v>8324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/>
      <c r="K2736">
        <v>1473782592</v>
      </c>
      <c r="L2736"/>
      <c r="M2736" t="b">
        <v>0</v>
      </c>
      <c r="N2736">
        <v>163</v>
      </c>
      <c r="O2736" t="b">
        <v>1</v>
      </c>
      <c r="P2736" t="s">
        <v>8295</v>
      </c>
      <c r="Q2736" s="5">
        <f t="shared" si="102"/>
        <v>22603</v>
      </c>
      <c r="R2736">
        <f t="shared" si="103"/>
        <v>45.006196319018407</v>
      </c>
      <c r="S2736" t="s">
        <v>8324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/>
      <c r="K2737">
        <v>1360551250</v>
      </c>
      <c r="L2737"/>
      <c r="M2737" t="b">
        <v>0</v>
      </c>
      <c r="N2737">
        <v>339</v>
      </c>
      <c r="O2737" t="b">
        <v>1</v>
      </c>
      <c r="P2737" t="s">
        <v>8295</v>
      </c>
      <c r="Q2737" s="5">
        <f t="shared" si="102"/>
        <v>9.7813466666666677</v>
      </c>
      <c r="R2737">
        <f t="shared" si="103"/>
        <v>29.002949852507374</v>
      </c>
      <c r="S2737" t="s">
        <v>8324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/>
      <c r="K2738">
        <v>1395676773</v>
      </c>
      <c r="L2738"/>
      <c r="M2738" t="b">
        <v>0</v>
      </c>
      <c r="N2738">
        <v>58</v>
      </c>
      <c r="O2738" t="b">
        <v>1</v>
      </c>
      <c r="P2738" t="s">
        <v>8295</v>
      </c>
      <c r="Q2738" s="5">
        <f t="shared" si="102"/>
        <v>1.2290000000000001</v>
      </c>
      <c r="R2738">
        <f t="shared" si="103"/>
        <v>1272.728275862069</v>
      </c>
      <c r="S2738" t="s">
        <v>8324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/>
      <c r="K2739">
        <v>1386108087</v>
      </c>
      <c r="L2739"/>
      <c r="M2739" t="b">
        <v>0</v>
      </c>
      <c r="N2739">
        <v>456</v>
      </c>
      <c r="O2739" t="b">
        <v>1</v>
      </c>
      <c r="P2739" t="s">
        <v>8295</v>
      </c>
      <c r="Q2739" s="5">
        <f t="shared" si="102"/>
        <v>2.4606080000000001</v>
      </c>
      <c r="R2739">
        <f t="shared" si="103"/>
        <v>16.221491228070175</v>
      </c>
      <c r="S2739" t="s">
        <v>8324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/>
      <c r="K2740">
        <v>1473218804</v>
      </c>
      <c r="L2740"/>
      <c r="M2740" t="b">
        <v>0</v>
      </c>
      <c r="N2740">
        <v>15</v>
      </c>
      <c r="O2740" t="b">
        <v>1</v>
      </c>
      <c r="P2740" t="s">
        <v>8295</v>
      </c>
      <c r="Q2740" s="5">
        <f t="shared" si="102"/>
        <v>1.4794</v>
      </c>
      <c r="R2740">
        <f t="shared" si="103"/>
        <v>281.66666666666669</v>
      </c>
      <c r="S2740" t="s">
        <v>8324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/>
      <c r="K2741">
        <v>1395436717</v>
      </c>
      <c r="L2741"/>
      <c r="M2741" t="b">
        <v>0</v>
      </c>
      <c r="N2741">
        <v>191</v>
      </c>
      <c r="O2741" t="b">
        <v>1</v>
      </c>
      <c r="P2741" t="s">
        <v>8295</v>
      </c>
      <c r="Q2741" s="5">
        <f t="shared" si="102"/>
        <v>3.8409090909090908</v>
      </c>
      <c r="R2741">
        <f t="shared" si="103"/>
        <v>1.6230366492146597</v>
      </c>
      <c r="S2741" t="s">
        <v>8324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/>
      <c r="K2742">
        <v>1423529152</v>
      </c>
      <c r="L2742"/>
      <c r="M2742" t="b">
        <v>0</v>
      </c>
      <c r="N2742">
        <v>17</v>
      </c>
      <c r="O2742" t="b">
        <v>1</v>
      </c>
      <c r="P2742" t="s">
        <v>8295</v>
      </c>
      <c r="Q2742" s="5">
        <f t="shared" si="102"/>
        <v>1.0333333333333334</v>
      </c>
      <c r="R2742">
        <f t="shared" si="103"/>
        <v>2.0588235294117645</v>
      </c>
      <c r="S2742" t="s">
        <v>8324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/>
      <c r="K2743">
        <v>1412005602</v>
      </c>
      <c r="L2743"/>
      <c r="M2743" t="b">
        <v>0</v>
      </c>
      <c r="N2743">
        <v>4</v>
      </c>
      <c r="O2743" t="b">
        <v>0</v>
      </c>
      <c r="P2743" t="s">
        <v>8304</v>
      </c>
      <c r="Q2743" s="5">
        <f t="shared" si="102"/>
        <v>4.3750000000000004E-3</v>
      </c>
      <c r="R2743">
        <f t="shared" si="103"/>
        <v>182.75</v>
      </c>
      <c r="S2743" t="s">
        <v>8327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/>
      <c r="K2744">
        <v>1335892587</v>
      </c>
      <c r="L2744"/>
      <c r="M2744" t="b">
        <v>0</v>
      </c>
      <c r="N2744">
        <v>18</v>
      </c>
      <c r="O2744" t="b">
        <v>0</v>
      </c>
      <c r="P2744" t="s">
        <v>8304</v>
      </c>
      <c r="Q2744" s="5">
        <f t="shared" si="102"/>
        <v>0.29239999999999999</v>
      </c>
      <c r="R2744">
        <f t="shared" si="103"/>
        <v>0</v>
      </c>
      <c r="S2744" t="s">
        <v>8327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/>
      <c r="K2745">
        <v>1474271607</v>
      </c>
      <c r="L2745"/>
      <c r="M2745" t="b">
        <v>0</v>
      </c>
      <c r="N2745">
        <v>0</v>
      </c>
      <c r="O2745" t="b">
        <v>0</v>
      </c>
      <c r="P2745" t="s">
        <v>8304</v>
      </c>
      <c r="Q2745" s="5">
        <f t="shared" si="102"/>
        <v>0</v>
      </c>
      <c r="R2745" t="e">
        <f t="shared" si="103"/>
        <v>#DIV/0!</v>
      </c>
      <c r="S2745" t="s">
        <v>8327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/>
      <c r="K2746">
        <v>1327886998</v>
      </c>
      <c r="L2746"/>
      <c r="M2746" t="b">
        <v>0</v>
      </c>
      <c r="N2746">
        <v>22</v>
      </c>
      <c r="O2746" t="b">
        <v>0</v>
      </c>
      <c r="P2746" t="s">
        <v>8304</v>
      </c>
      <c r="Q2746" s="5">
        <f t="shared" si="102"/>
        <v>5.2187499999999998E-2</v>
      </c>
      <c r="R2746">
        <f t="shared" si="103"/>
        <v>79.590909090909093</v>
      </c>
      <c r="S2746" t="s">
        <v>8327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/>
      <c r="K2747">
        <v>1337125368</v>
      </c>
      <c r="L2747"/>
      <c r="M2747" t="b">
        <v>0</v>
      </c>
      <c r="N2747">
        <v>49</v>
      </c>
      <c r="O2747" t="b">
        <v>0</v>
      </c>
      <c r="P2747" t="s">
        <v>8304</v>
      </c>
      <c r="Q2747" s="5">
        <f t="shared" si="102"/>
        <v>0.21887499999999999</v>
      </c>
      <c r="R2747">
        <f t="shared" si="103"/>
        <v>16.346938775510203</v>
      </c>
      <c r="S2747" t="s">
        <v>8327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/>
      <c r="K2748">
        <v>1406745911</v>
      </c>
      <c r="L2748"/>
      <c r="M2748" t="b">
        <v>0</v>
      </c>
      <c r="N2748">
        <v>19</v>
      </c>
      <c r="O2748" t="b">
        <v>0</v>
      </c>
      <c r="P2748" t="s">
        <v>8304</v>
      </c>
      <c r="Q2748" s="5">
        <f t="shared" si="102"/>
        <v>0.26700000000000002</v>
      </c>
      <c r="R2748">
        <f t="shared" si="103"/>
        <v>7.3684210526315788</v>
      </c>
      <c r="S2748" t="s">
        <v>8327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/>
      <c r="K2749">
        <v>1337095997</v>
      </c>
      <c r="L2749"/>
      <c r="M2749" t="b">
        <v>0</v>
      </c>
      <c r="N2749">
        <v>4</v>
      </c>
      <c r="O2749" t="b">
        <v>0</v>
      </c>
      <c r="P2749" t="s">
        <v>8304</v>
      </c>
      <c r="Q2749" s="5">
        <f t="shared" si="102"/>
        <v>0.28000000000000003</v>
      </c>
      <c r="R2749">
        <f t="shared" si="103"/>
        <v>13.25</v>
      </c>
      <c r="S2749" t="s">
        <v>8327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/>
      <c r="K2750">
        <v>1470243802</v>
      </c>
      <c r="L2750"/>
      <c r="M2750" t="b">
        <v>0</v>
      </c>
      <c r="N2750">
        <v>4</v>
      </c>
      <c r="O2750" t="b">
        <v>0</v>
      </c>
      <c r="P2750" t="s">
        <v>8304</v>
      </c>
      <c r="Q2750" s="5">
        <f t="shared" si="102"/>
        <v>1.06E-2</v>
      </c>
      <c r="R2750">
        <f t="shared" si="103"/>
        <v>27.5</v>
      </c>
      <c r="S2750" t="s">
        <v>8327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/>
      <c r="K2751">
        <v>1425582637</v>
      </c>
      <c r="L2751"/>
      <c r="M2751" t="b">
        <v>0</v>
      </c>
      <c r="N2751">
        <v>2</v>
      </c>
      <c r="O2751" t="b">
        <v>0</v>
      </c>
      <c r="P2751" t="s">
        <v>8304</v>
      </c>
      <c r="Q2751" s="5">
        <f t="shared" si="102"/>
        <v>1.0999999999999999E-2</v>
      </c>
      <c r="R2751">
        <f t="shared" si="103"/>
        <v>0</v>
      </c>
      <c r="S2751" t="s">
        <v>8327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/>
      <c r="K2752">
        <v>1340055345</v>
      </c>
      <c r="L2752"/>
      <c r="M2752" t="b">
        <v>0</v>
      </c>
      <c r="N2752">
        <v>0</v>
      </c>
      <c r="O2752" t="b">
        <v>0</v>
      </c>
      <c r="P2752" t="s">
        <v>8304</v>
      </c>
      <c r="Q2752" s="5">
        <f t="shared" si="102"/>
        <v>0</v>
      </c>
      <c r="R2752" t="e">
        <f t="shared" si="103"/>
        <v>#DIV/0!</v>
      </c>
      <c r="S2752" t="s">
        <v>8327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/>
      <c r="K2753">
        <v>1397855842</v>
      </c>
      <c r="L2753"/>
      <c r="M2753" t="b">
        <v>0</v>
      </c>
      <c r="N2753">
        <v>0</v>
      </c>
      <c r="O2753" t="b">
        <v>0</v>
      </c>
      <c r="P2753" t="s">
        <v>8304</v>
      </c>
      <c r="Q2753" s="5">
        <f t="shared" si="102"/>
        <v>0</v>
      </c>
      <c r="R2753" t="e">
        <f t="shared" si="103"/>
        <v>#DIV/0!</v>
      </c>
      <c r="S2753" t="s">
        <v>8327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/>
      <c r="K2754">
        <v>1320776504</v>
      </c>
      <c r="L2754"/>
      <c r="M2754" t="b">
        <v>0</v>
      </c>
      <c r="N2754">
        <v>14</v>
      </c>
      <c r="O2754" t="b">
        <v>0</v>
      </c>
      <c r="P2754" t="s">
        <v>8304</v>
      </c>
      <c r="Q2754" s="5">
        <f t="shared" si="102"/>
        <v>0.11458333333333333</v>
      </c>
      <c r="R2754">
        <f t="shared" si="103"/>
        <v>27.142857142857142</v>
      </c>
      <c r="S2754" t="s">
        <v>8327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/>
      <c r="K2755">
        <v>1343425023</v>
      </c>
      <c r="L2755"/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04">E2755/D2755</f>
        <v>0.19</v>
      </c>
      <c r="R2755">
        <f t="shared" ref="R2755:R2818" si="105">E2756/N2755</f>
        <v>0</v>
      </c>
      <c r="S2755" t="s">
        <v>8327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/>
      <c r="K2756">
        <v>1407856551</v>
      </c>
      <c r="L2756"/>
      <c r="M2756" t="b">
        <v>0</v>
      </c>
      <c r="N2756">
        <v>0</v>
      </c>
      <c r="O2756" t="b">
        <v>0</v>
      </c>
      <c r="P2756" t="s">
        <v>8304</v>
      </c>
      <c r="Q2756" s="5">
        <f t="shared" si="104"/>
        <v>0</v>
      </c>
      <c r="R2756" t="e">
        <f t="shared" si="105"/>
        <v>#DIV/0!</v>
      </c>
      <c r="S2756" t="s">
        <v>8327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/>
      <c r="K2757">
        <v>1425927527</v>
      </c>
      <c r="L2757"/>
      <c r="M2757" t="b">
        <v>0</v>
      </c>
      <c r="N2757">
        <v>15</v>
      </c>
      <c r="O2757" t="b">
        <v>0</v>
      </c>
      <c r="P2757" t="s">
        <v>8304</v>
      </c>
      <c r="Q2757" s="5">
        <f t="shared" si="104"/>
        <v>0.52</v>
      </c>
      <c r="R2757">
        <f t="shared" si="105"/>
        <v>69.86666666666666</v>
      </c>
      <c r="S2757" t="s">
        <v>8327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/>
      <c r="K2758">
        <v>1386884201</v>
      </c>
      <c r="L2758"/>
      <c r="M2758" t="b">
        <v>0</v>
      </c>
      <c r="N2758">
        <v>33</v>
      </c>
      <c r="O2758" t="b">
        <v>0</v>
      </c>
      <c r="P2758" t="s">
        <v>8304</v>
      </c>
      <c r="Q2758" s="5">
        <f t="shared" si="104"/>
        <v>0.1048</v>
      </c>
      <c r="R2758">
        <f t="shared" si="105"/>
        <v>0.30303030303030304</v>
      </c>
      <c r="S2758" t="s">
        <v>8327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/>
      <c r="K2759">
        <v>1469202332</v>
      </c>
      <c r="L2759"/>
      <c r="M2759" t="b">
        <v>0</v>
      </c>
      <c r="N2759">
        <v>2</v>
      </c>
      <c r="O2759" t="b">
        <v>0</v>
      </c>
      <c r="P2759" t="s">
        <v>8304</v>
      </c>
      <c r="Q2759" s="5">
        <f t="shared" si="104"/>
        <v>6.6666666666666671E-3</v>
      </c>
      <c r="R2759">
        <f t="shared" si="105"/>
        <v>117</v>
      </c>
      <c r="S2759" t="s">
        <v>8327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/>
      <c r="K2760">
        <v>1474886183</v>
      </c>
      <c r="L2760"/>
      <c r="M2760" t="b">
        <v>0</v>
      </c>
      <c r="N2760">
        <v>6</v>
      </c>
      <c r="O2760" t="b">
        <v>0</v>
      </c>
      <c r="P2760" t="s">
        <v>8304</v>
      </c>
      <c r="Q2760" s="5">
        <f t="shared" si="104"/>
        <v>0.11700000000000001</v>
      </c>
      <c r="R2760">
        <f t="shared" si="105"/>
        <v>17.5</v>
      </c>
      <c r="S2760" t="s">
        <v>8327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/>
      <c r="K2761">
        <v>1464943666</v>
      </c>
      <c r="L2761"/>
      <c r="M2761" t="b">
        <v>0</v>
      </c>
      <c r="N2761">
        <v>2</v>
      </c>
      <c r="O2761" t="b">
        <v>0</v>
      </c>
      <c r="P2761" t="s">
        <v>8304</v>
      </c>
      <c r="Q2761" s="5">
        <f t="shared" si="104"/>
        <v>0.105</v>
      </c>
      <c r="R2761">
        <f t="shared" si="105"/>
        <v>0</v>
      </c>
      <c r="S2761" t="s">
        <v>8327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/>
      <c r="K2762">
        <v>1369134258</v>
      </c>
      <c r="L2762"/>
      <c r="M2762" t="b">
        <v>0</v>
      </c>
      <c r="N2762">
        <v>0</v>
      </c>
      <c r="O2762" t="b">
        <v>0</v>
      </c>
      <c r="P2762" t="s">
        <v>8304</v>
      </c>
      <c r="Q2762" s="5">
        <f t="shared" si="104"/>
        <v>0</v>
      </c>
      <c r="R2762" t="e">
        <f t="shared" si="105"/>
        <v>#DIV/0!</v>
      </c>
      <c r="S2762" t="s">
        <v>8327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/>
      <c r="K2763">
        <v>1354584693</v>
      </c>
      <c r="L2763"/>
      <c r="M2763" t="b">
        <v>0</v>
      </c>
      <c r="N2763">
        <v>4</v>
      </c>
      <c r="O2763" t="b">
        <v>0</v>
      </c>
      <c r="P2763" t="s">
        <v>8304</v>
      </c>
      <c r="Q2763" s="5">
        <f t="shared" si="104"/>
        <v>7.1999999999999998E-3</v>
      </c>
      <c r="R2763">
        <f t="shared" si="105"/>
        <v>6.25</v>
      </c>
      <c r="S2763" t="s">
        <v>8327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/>
      <c r="K2764">
        <v>1326934395</v>
      </c>
      <c r="L2764"/>
      <c r="M2764" t="b">
        <v>0</v>
      </c>
      <c r="N2764">
        <v>1</v>
      </c>
      <c r="O2764" t="b">
        <v>0</v>
      </c>
      <c r="P2764" t="s">
        <v>8304</v>
      </c>
      <c r="Q2764" s="5">
        <f t="shared" si="104"/>
        <v>7.6923076923076927E-3</v>
      </c>
      <c r="R2764">
        <f t="shared" si="105"/>
        <v>90</v>
      </c>
      <c r="S2764" t="s">
        <v>8327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/>
      <c r="K2765">
        <v>1365515684</v>
      </c>
      <c r="L2765"/>
      <c r="M2765" t="b">
        <v>0</v>
      </c>
      <c r="N2765">
        <v>3</v>
      </c>
      <c r="O2765" t="b">
        <v>0</v>
      </c>
      <c r="P2765" t="s">
        <v>8304</v>
      </c>
      <c r="Q2765" s="5">
        <f t="shared" si="104"/>
        <v>2.2842639593908631E-3</v>
      </c>
      <c r="R2765">
        <f t="shared" si="105"/>
        <v>15</v>
      </c>
      <c r="S2765" t="s">
        <v>8327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/>
      <c r="K2766">
        <v>1335855631</v>
      </c>
      <c r="L2766"/>
      <c r="M2766" t="b">
        <v>0</v>
      </c>
      <c r="N2766">
        <v>4</v>
      </c>
      <c r="O2766" t="b">
        <v>0</v>
      </c>
      <c r="P2766" t="s">
        <v>8304</v>
      </c>
      <c r="Q2766" s="5">
        <f t="shared" si="104"/>
        <v>1.125E-2</v>
      </c>
      <c r="R2766">
        <f t="shared" si="105"/>
        <v>0</v>
      </c>
      <c r="S2766" t="s">
        <v>8327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/>
      <c r="K2767">
        <v>1350050028</v>
      </c>
      <c r="L2767"/>
      <c r="M2767" t="b">
        <v>0</v>
      </c>
      <c r="N2767">
        <v>0</v>
      </c>
      <c r="O2767" t="b">
        <v>0</v>
      </c>
      <c r="P2767" t="s">
        <v>8304</v>
      </c>
      <c r="Q2767" s="5">
        <f t="shared" si="104"/>
        <v>0</v>
      </c>
      <c r="R2767" t="e">
        <f t="shared" si="105"/>
        <v>#DIV/0!</v>
      </c>
      <c r="S2767" t="s">
        <v>8327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/>
      <c r="K2768">
        <v>1310486518</v>
      </c>
      <c r="L2768"/>
      <c r="M2768" t="b">
        <v>0</v>
      </c>
      <c r="N2768">
        <v>4</v>
      </c>
      <c r="O2768" t="b">
        <v>0</v>
      </c>
      <c r="P2768" t="s">
        <v>8304</v>
      </c>
      <c r="Q2768" s="5">
        <f t="shared" si="104"/>
        <v>0.02</v>
      </c>
      <c r="R2768">
        <f t="shared" si="105"/>
        <v>8.5</v>
      </c>
      <c r="S2768" t="s">
        <v>8327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/>
      <c r="K2769">
        <v>1434582050</v>
      </c>
      <c r="L2769"/>
      <c r="M2769" t="b">
        <v>0</v>
      </c>
      <c r="N2769">
        <v>3</v>
      </c>
      <c r="O2769" t="b">
        <v>0</v>
      </c>
      <c r="P2769" t="s">
        <v>8304</v>
      </c>
      <c r="Q2769" s="5">
        <f t="shared" si="104"/>
        <v>8.5000000000000006E-3</v>
      </c>
      <c r="R2769">
        <f t="shared" si="105"/>
        <v>334</v>
      </c>
      <c r="S2769" t="s">
        <v>8327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/>
      <c r="K2770">
        <v>1330440323</v>
      </c>
      <c r="L2770"/>
      <c r="M2770" t="b">
        <v>0</v>
      </c>
      <c r="N2770">
        <v>34</v>
      </c>
      <c r="O2770" t="b">
        <v>0</v>
      </c>
      <c r="P2770" t="s">
        <v>8304</v>
      </c>
      <c r="Q2770" s="5">
        <f t="shared" si="104"/>
        <v>0.14314285714285716</v>
      </c>
      <c r="R2770">
        <f t="shared" si="105"/>
        <v>5.8823529411764705E-2</v>
      </c>
      <c r="S2770" t="s">
        <v>8327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/>
      <c r="K2771">
        <v>1397677790</v>
      </c>
      <c r="L2771"/>
      <c r="M2771" t="b">
        <v>0</v>
      </c>
      <c r="N2771">
        <v>2</v>
      </c>
      <c r="O2771" t="b">
        <v>0</v>
      </c>
      <c r="P2771" t="s">
        <v>8304</v>
      </c>
      <c r="Q2771" s="5">
        <f t="shared" si="104"/>
        <v>2.5000000000000001E-3</v>
      </c>
      <c r="R2771">
        <f t="shared" si="105"/>
        <v>1041.125</v>
      </c>
      <c r="S2771" t="s">
        <v>8327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/>
      <c r="K2772">
        <v>1392569730</v>
      </c>
      <c r="L2772"/>
      <c r="M2772" t="b">
        <v>0</v>
      </c>
      <c r="N2772">
        <v>33</v>
      </c>
      <c r="O2772" t="b">
        <v>0</v>
      </c>
      <c r="P2772" t="s">
        <v>8304</v>
      </c>
      <c r="Q2772" s="5">
        <f t="shared" si="104"/>
        <v>0.1041125</v>
      </c>
      <c r="R2772">
        <f t="shared" si="105"/>
        <v>0</v>
      </c>
      <c r="S2772" t="s">
        <v>8327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/>
      <c r="K2773">
        <v>1355489140</v>
      </c>
      <c r="L2773"/>
      <c r="M2773" t="b">
        <v>0</v>
      </c>
      <c r="N2773">
        <v>0</v>
      </c>
      <c r="O2773" t="b">
        <v>0</v>
      </c>
      <c r="P2773" t="s">
        <v>8304</v>
      </c>
      <c r="Q2773" s="5">
        <f t="shared" si="104"/>
        <v>0</v>
      </c>
      <c r="R2773" t="e">
        <f t="shared" si="105"/>
        <v>#DIV/0!</v>
      </c>
      <c r="S2773" t="s">
        <v>8327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/>
      <c r="K2774">
        <v>1379710294</v>
      </c>
      <c r="L2774"/>
      <c r="M2774" t="b">
        <v>0</v>
      </c>
      <c r="N2774">
        <v>0</v>
      </c>
      <c r="O2774" t="b">
        <v>0</v>
      </c>
      <c r="P2774" t="s">
        <v>8304</v>
      </c>
      <c r="Q2774" s="5">
        <f t="shared" si="104"/>
        <v>0</v>
      </c>
      <c r="R2774" t="e">
        <f t="shared" si="105"/>
        <v>#DIV/0!</v>
      </c>
      <c r="S2774" t="s">
        <v>8327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/>
      <c r="K2775">
        <v>1460666721</v>
      </c>
      <c r="L2775"/>
      <c r="M2775" t="b">
        <v>0</v>
      </c>
      <c r="N2775">
        <v>1</v>
      </c>
      <c r="O2775" t="b">
        <v>0</v>
      </c>
      <c r="P2775" t="s">
        <v>8304</v>
      </c>
      <c r="Q2775" s="5">
        <f t="shared" si="104"/>
        <v>1.8867924528301887E-3</v>
      </c>
      <c r="R2775">
        <f t="shared" si="105"/>
        <v>570</v>
      </c>
      <c r="S2775" t="s">
        <v>8327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/>
      <c r="K2776">
        <v>1360119728</v>
      </c>
      <c r="L2776"/>
      <c r="M2776" t="b">
        <v>0</v>
      </c>
      <c r="N2776">
        <v>13</v>
      </c>
      <c r="O2776" t="b">
        <v>0</v>
      </c>
      <c r="P2776" t="s">
        <v>8304</v>
      </c>
      <c r="Q2776" s="5">
        <f t="shared" si="104"/>
        <v>0.14249999999999999</v>
      </c>
      <c r="R2776">
        <f t="shared" si="105"/>
        <v>11.538461538461538</v>
      </c>
      <c r="S2776" t="s">
        <v>8327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/>
      <c r="K2777">
        <v>1321402754</v>
      </c>
      <c r="L2777"/>
      <c r="M2777" t="b">
        <v>0</v>
      </c>
      <c r="N2777">
        <v>2</v>
      </c>
      <c r="O2777" t="b">
        <v>0</v>
      </c>
      <c r="P2777" t="s">
        <v>8304</v>
      </c>
      <c r="Q2777" s="5">
        <f t="shared" si="104"/>
        <v>0.03</v>
      </c>
      <c r="R2777">
        <f t="shared" si="105"/>
        <v>827.5</v>
      </c>
      <c r="S2777" t="s">
        <v>8327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/>
      <c r="K2778">
        <v>1431414476</v>
      </c>
      <c r="L2778"/>
      <c r="M2778" t="b">
        <v>0</v>
      </c>
      <c r="N2778">
        <v>36</v>
      </c>
      <c r="O2778" t="b">
        <v>0</v>
      </c>
      <c r="P2778" t="s">
        <v>8304</v>
      </c>
      <c r="Q2778" s="5">
        <f t="shared" si="104"/>
        <v>7.8809523809523815E-2</v>
      </c>
      <c r="R2778">
        <f t="shared" si="105"/>
        <v>0.27777777777777779</v>
      </c>
      <c r="S2778" t="s">
        <v>8327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/>
      <c r="K2779">
        <v>1434557004</v>
      </c>
      <c r="L2779"/>
      <c r="M2779" t="b">
        <v>0</v>
      </c>
      <c r="N2779">
        <v>1</v>
      </c>
      <c r="O2779" t="b">
        <v>0</v>
      </c>
      <c r="P2779" t="s">
        <v>8304</v>
      </c>
      <c r="Q2779" s="5">
        <f t="shared" si="104"/>
        <v>3.3333333333333335E-3</v>
      </c>
      <c r="R2779">
        <f t="shared" si="105"/>
        <v>1405</v>
      </c>
      <c r="S2779" t="s">
        <v>8327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/>
      <c r="K2780">
        <v>1406417306</v>
      </c>
      <c r="L2780"/>
      <c r="M2780" t="b">
        <v>0</v>
      </c>
      <c r="N2780">
        <v>15</v>
      </c>
      <c r="O2780" t="b">
        <v>0</v>
      </c>
      <c r="P2780" t="s">
        <v>8304</v>
      </c>
      <c r="Q2780" s="5">
        <f t="shared" si="104"/>
        <v>0.25545454545454543</v>
      </c>
      <c r="R2780">
        <f t="shared" si="105"/>
        <v>3.5333333333333332</v>
      </c>
      <c r="S2780" t="s">
        <v>8327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/>
      <c r="K2781">
        <v>1445609021</v>
      </c>
      <c r="L2781"/>
      <c r="M2781" t="b">
        <v>0</v>
      </c>
      <c r="N2781">
        <v>1</v>
      </c>
      <c r="O2781" t="b">
        <v>0</v>
      </c>
      <c r="P2781" t="s">
        <v>8304</v>
      </c>
      <c r="Q2781" s="5">
        <f t="shared" si="104"/>
        <v>2.12E-2</v>
      </c>
      <c r="R2781">
        <f t="shared" si="105"/>
        <v>0</v>
      </c>
      <c r="S2781" t="s">
        <v>8327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/>
      <c r="K2782">
        <v>1486550688</v>
      </c>
      <c r="L2782"/>
      <c r="M2782" t="b">
        <v>0</v>
      </c>
      <c r="N2782">
        <v>0</v>
      </c>
      <c r="O2782" t="b">
        <v>0</v>
      </c>
      <c r="P2782" t="s">
        <v>8304</v>
      </c>
      <c r="Q2782" s="5">
        <f t="shared" si="104"/>
        <v>0</v>
      </c>
      <c r="R2782" t="e">
        <f t="shared" si="105"/>
        <v>#DIV/0!</v>
      </c>
      <c r="S2782" t="s">
        <v>8327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/>
      <c r="K2783">
        <v>1421274954</v>
      </c>
      <c r="L2783"/>
      <c r="M2783" t="b">
        <v>0</v>
      </c>
      <c r="N2783">
        <v>28</v>
      </c>
      <c r="O2783" t="b">
        <v>1</v>
      </c>
      <c r="P2783" t="s">
        <v>8271</v>
      </c>
      <c r="Q2783" s="5">
        <f t="shared" si="104"/>
        <v>1.0528</v>
      </c>
      <c r="R2783">
        <f t="shared" si="105"/>
        <v>42.857142857142854</v>
      </c>
      <c r="S2783" t="s">
        <v>8322</v>
      </c>
      <c r="T2783" t="s">
        <v>8323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/>
      <c r="K2784">
        <v>1421964718</v>
      </c>
      <c r="L2784"/>
      <c r="M2784" t="b">
        <v>0</v>
      </c>
      <c r="N2784">
        <v>18</v>
      </c>
      <c r="O2784" t="b">
        <v>1</v>
      </c>
      <c r="P2784" t="s">
        <v>8271</v>
      </c>
      <c r="Q2784" s="5">
        <f t="shared" si="104"/>
        <v>1.2</v>
      </c>
      <c r="R2784">
        <f t="shared" si="105"/>
        <v>63.611111111111114</v>
      </c>
      <c r="S2784" t="s">
        <v>8322</v>
      </c>
      <c r="T2784" t="s">
        <v>8323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/>
      <c r="K2785">
        <v>1428583846</v>
      </c>
      <c r="L2785"/>
      <c r="M2785" t="b">
        <v>0</v>
      </c>
      <c r="N2785">
        <v>61</v>
      </c>
      <c r="O2785" t="b">
        <v>1</v>
      </c>
      <c r="P2785" t="s">
        <v>8271</v>
      </c>
      <c r="Q2785" s="5">
        <f t="shared" si="104"/>
        <v>1.145</v>
      </c>
      <c r="R2785">
        <f t="shared" si="105"/>
        <v>117.04918032786885</v>
      </c>
      <c r="S2785" t="s">
        <v>8322</v>
      </c>
      <c r="T2785" t="s">
        <v>8323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/>
      <c r="K2786">
        <v>1412794443</v>
      </c>
      <c r="L2786"/>
      <c r="M2786" t="b">
        <v>0</v>
      </c>
      <c r="N2786">
        <v>108</v>
      </c>
      <c r="O2786" t="b">
        <v>1</v>
      </c>
      <c r="P2786" t="s">
        <v>8271</v>
      </c>
      <c r="Q2786" s="5">
        <f t="shared" si="104"/>
        <v>1.19</v>
      </c>
      <c r="R2786">
        <f t="shared" si="105"/>
        <v>48.462962962962962</v>
      </c>
      <c r="S2786" t="s">
        <v>8322</v>
      </c>
      <c r="T2786" t="s">
        <v>8323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/>
      <c r="K2787">
        <v>1467865967</v>
      </c>
      <c r="L2787"/>
      <c r="M2787" t="b">
        <v>0</v>
      </c>
      <c r="N2787">
        <v>142</v>
      </c>
      <c r="O2787" t="b">
        <v>1</v>
      </c>
      <c r="P2787" t="s">
        <v>8271</v>
      </c>
      <c r="Q2787" s="5">
        <f t="shared" si="104"/>
        <v>1.0468</v>
      </c>
      <c r="R2787">
        <f t="shared" si="105"/>
        <v>20.746478873239436</v>
      </c>
      <c r="S2787" t="s">
        <v>8322</v>
      </c>
      <c r="T2787" t="s">
        <v>8323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/>
      <c r="K2788">
        <v>1403703580</v>
      </c>
      <c r="L2788"/>
      <c r="M2788" t="b">
        <v>0</v>
      </c>
      <c r="N2788">
        <v>74</v>
      </c>
      <c r="O2788" t="b">
        <v>1</v>
      </c>
      <c r="P2788" t="s">
        <v>8271</v>
      </c>
      <c r="Q2788" s="5">
        <f t="shared" si="104"/>
        <v>1.1783999999999999</v>
      </c>
      <c r="R2788">
        <f t="shared" si="105"/>
        <v>16.175675675675677</v>
      </c>
      <c r="S2788" t="s">
        <v>8322</v>
      </c>
      <c r="T2788" t="s">
        <v>8323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/>
      <c r="K2789">
        <v>1403066752</v>
      </c>
      <c r="L2789"/>
      <c r="M2789" t="b">
        <v>0</v>
      </c>
      <c r="N2789">
        <v>38</v>
      </c>
      <c r="O2789" t="b">
        <v>1</v>
      </c>
      <c r="P2789" t="s">
        <v>8271</v>
      </c>
      <c r="Q2789" s="5">
        <f t="shared" si="104"/>
        <v>1.1970000000000001</v>
      </c>
      <c r="R2789">
        <f t="shared" si="105"/>
        <v>53.94736842105263</v>
      </c>
      <c r="S2789" t="s">
        <v>8322</v>
      </c>
      <c r="T2789" t="s">
        <v>8323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/>
      <c r="K2790">
        <v>1467219043</v>
      </c>
      <c r="L2790"/>
      <c r="M2790" t="b">
        <v>0</v>
      </c>
      <c r="N2790">
        <v>20</v>
      </c>
      <c r="O2790" t="b">
        <v>1</v>
      </c>
      <c r="P2790" t="s">
        <v>8271</v>
      </c>
      <c r="Q2790" s="5">
        <f t="shared" si="104"/>
        <v>1.0249999999999999</v>
      </c>
      <c r="R2790">
        <f t="shared" si="105"/>
        <v>151.75</v>
      </c>
      <c r="S2790" t="s">
        <v>8322</v>
      </c>
      <c r="T2790" t="s">
        <v>8323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/>
      <c r="K2791">
        <v>1424477934</v>
      </c>
      <c r="L2791"/>
      <c r="M2791" t="b">
        <v>0</v>
      </c>
      <c r="N2791">
        <v>24</v>
      </c>
      <c r="O2791" t="b">
        <v>1</v>
      </c>
      <c r="P2791" t="s">
        <v>8271</v>
      </c>
      <c r="Q2791" s="5">
        <f t="shared" si="104"/>
        <v>1.0116666666666667</v>
      </c>
      <c r="R2791">
        <f t="shared" si="105"/>
        <v>131.66666666666666</v>
      </c>
      <c r="S2791" t="s">
        <v>8322</v>
      </c>
      <c r="T2791" t="s">
        <v>8323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/>
      <c r="K2792">
        <v>1421101903</v>
      </c>
      <c r="L2792"/>
      <c r="M2792" t="b">
        <v>0</v>
      </c>
      <c r="N2792">
        <v>66</v>
      </c>
      <c r="O2792" t="b">
        <v>1</v>
      </c>
      <c r="P2792" t="s">
        <v>8271</v>
      </c>
      <c r="Q2792" s="5">
        <f t="shared" si="104"/>
        <v>1.0533333333333332</v>
      </c>
      <c r="R2792">
        <f t="shared" si="105"/>
        <v>31.060606060606062</v>
      </c>
      <c r="S2792" t="s">
        <v>8322</v>
      </c>
      <c r="T2792" t="s">
        <v>8323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/>
      <c r="K2793">
        <v>1470778559</v>
      </c>
      <c r="L2793"/>
      <c r="M2793" t="b">
        <v>0</v>
      </c>
      <c r="N2793">
        <v>28</v>
      </c>
      <c r="O2793" t="b">
        <v>1</v>
      </c>
      <c r="P2793" t="s">
        <v>8271</v>
      </c>
      <c r="Q2793" s="5">
        <f t="shared" si="104"/>
        <v>1.0249999999999999</v>
      </c>
      <c r="R2793">
        <f t="shared" si="105"/>
        <v>76.857142857142861</v>
      </c>
      <c r="S2793" t="s">
        <v>8322</v>
      </c>
      <c r="T2793" t="s">
        <v>8323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/>
      <c r="K2794">
        <v>1435469559</v>
      </c>
      <c r="L2794"/>
      <c r="M2794" t="b">
        <v>0</v>
      </c>
      <c r="N2794">
        <v>24</v>
      </c>
      <c r="O2794" t="b">
        <v>1</v>
      </c>
      <c r="P2794" t="s">
        <v>8271</v>
      </c>
      <c r="Q2794" s="5">
        <f t="shared" si="104"/>
        <v>1.0760000000000001</v>
      </c>
      <c r="R2794">
        <f t="shared" si="105"/>
        <v>460.69791666666669</v>
      </c>
      <c r="S2794" t="s">
        <v>8322</v>
      </c>
      <c r="T2794" t="s">
        <v>8323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/>
      <c r="K2795">
        <v>1434881005</v>
      </c>
      <c r="L2795"/>
      <c r="M2795" t="b">
        <v>0</v>
      </c>
      <c r="N2795">
        <v>73</v>
      </c>
      <c r="O2795" t="b">
        <v>1</v>
      </c>
      <c r="P2795" t="s">
        <v>8271</v>
      </c>
      <c r="Q2795" s="5">
        <f t="shared" si="104"/>
        <v>1.105675</v>
      </c>
      <c r="R2795">
        <f t="shared" si="105"/>
        <v>1.0273972602739727</v>
      </c>
      <c r="S2795" t="s">
        <v>8322</v>
      </c>
      <c r="T2795" t="s">
        <v>8323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/>
      <c r="K2796">
        <v>1455640559</v>
      </c>
      <c r="L2796"/>
      <c r="M2796" t="b">
        <v>0</v>
      </c>
      <c r="N2796">
        <v>3</v>
      </c>
      <c r="O2796" t="b">
        <v>1</v>
      </c>
      <c r="P2796" t="s">
        <v>8271</v>
      </c>
      <c r="Q2796" s="5">
        <f t="shared" si="104"/>
        <v>1.5</v>
      </c>
      <c r="R2796">
        <f t="shared" si="105"/>
        <v>243.33333333333334</v>
      </c>
      <c r="S2796" t="s">
        <v>8322</v>
      </c>
      <c r="T2796" t="s">
        <v>8323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/>
      <c r="K2797">
        <v>1400675841</v>
      </c>
      <c r="L2797"/>
      <c r="M2797" t="b">
        <v>0</v>
      </c>
      <c r="N2797">
        <v>20</v>
      </c>
      <c r="O2797" t="b">
        <v>1</v>
      </c>
      <c r="P2797" t="s">
        <v>8271</v>
      </c>
      <c r="Q2797" s="5">
        <f t="shared" si="104"/>
        <v>1.0428571428571429</v>
      </c>
      <c r="R2797">
        <f t="shared" si="105"/>
        <v>46.2</v>
      </c>
      <c r="S2797" t="s">
        <v>8322</v>
      </c>
      <c r="T2797" t="s">
        <v>8323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/>
      <c r="K2798">
        <v>1401972028</v>
      </c>
      <c r="L2798"/>
      <c r="M2798" t="b">
        <v>0</v>
      </c>
      <c r="N2798">
        <v>21</v>
      </c>
      <c r="O2798" t="b">
        <v>1</v>
      </c>
      <c r="P2798" t="s">
        <v>8271</v>
      </c>
      <c r="Q2798" s="5">
        <f t="shared" si="104"/>
        <v>1.155</v>
      </c>
      <c r="R2798">
        <f t="shared" si="105"/>
        <v>391.02904761904767</v>
      </c>
      <c r="S2798" t="s">
        <v>8322</v>
      </c>
      <c r="T2798" t="s">
        <v>8323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/>
      <c r="K2799">
        <v>1402266840</v>
      </c>
      <c r="L2799"/>
      <c r="M2799" t="b">
        <v>0</v>
      </c>
      <c r="N2799">
        <v>94</v>
      </c>
      <c r="O2799" t="b">
        <v>1</v>
      </c>
      <c r="P2799" t="s">
        <v>8271</v>
      </c>
      <c r="Q2799" s="5">
        <f t="shared" si="104"/>
        <v>1.02645125</v>
      </c>
      <c r="R2799">
        <f t="shared" si="105"/>
        <v>53.936170212765958</v>
      </c>
      <c r="S2799" t="s">
        <v>8322</v>
      </c>
      <c r="T2799" t="s">
        <v>8323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/>
      <c r="K2800">
        <v>1437063121</v>
      </c>
      <c r="L2800"/>
      <c r="M2800" t="b">
        <v>0</v>
      </c>
      <c r="N2800">
        <v>139</v>
      </c>
      <c r="O2800" t="b">
        <v>1</v>
      </c>
      <c r="P2800" t="s">
        <v>8271</v>
      </c>
      <c r="Q2800" s="5">
        <f t="shared" si="104"/>
        <v>1.014</v>
      </c>
      <c r="R2800">
        <f t="shared" si="105"/>
        <v>41.954964028776978</v>
      </c>
      <c r="S2800" t="s">
        <v>8322</v>
      </c>
      <c r="T2800" t="s">
        <v>8323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/>
      <c r="K2801">
        <v>1463466070</v>
      </c>
      <c r="L2801"/>
      <c r="M2801" t="b">
        <v>0</v>
      </c>
      <c r="N2801">
        <v>130</v>
      </c>
      <c r="O2801" t="b">
        <v>1</v>
      </c>
      <c r="P2801" t="s">
        <v>8271</v>
      </c>
      <c r="Q2801" s="5">
        <f t="shared" si="104"/>
        <v>1.1663479999999999</v>
      </c>
      <c r="R2801">
        <f t="shared" si="105"/>
        <v>10.23076923076923</v>
      </c>
      <c r="S2801" t="s">
        <v>8322</v>
      </c>
      <c r="T2801" t="s">
        <v>8323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/>
      <c r="K2802">
        <v>1415193366</v>
      </c>
      <c r="L2802"/>
      <c r="M2802" t="b">
        <v>0</v>
      </c>
      <c r="N2802">
        <v>31</v>
      </c>
      <c r="O2802" t="b">
        <v>1</v>
      </c>
      <c r="P2802" t="s">
        <v>8271</v>
      </c>
      <c r="Q2802" s="5">
        <f t="shared" si="104"/>
        <v>1.33</v>
      </c>
      <c r="R2802">
        <f t="shared" si="105"/>
        <v>21.483870967741936</v>
      </c>
      <c r="S2802" t="s">
        <v>8322</v>
      </c>
      <c r="T2802" t="s">
        <v>8323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/>
      <c r="K2803">
        <v>1411019409</v>
      </c>
      <c r="L2803"/>
      <c r="M2803" t="b">
        <v>0</v>
      </c>
      <c r="N2803">
        <v>13</v>
      </c>
      <c r="O2803" t="b">
        <v>1</v>
      </c>
      <c r="P2803" t="s">
        <v>8271</v>
      </c>
      <c r="Q2803" s="5">
        <f t="shared" si="104"/>
        <v>1.3320000000000001</v>
      </c>
      <c r="R2803">
        <f t="shared" si="105"/>
        <v>235</v>
      </c>
      <c r="S2803" t="s">
        <v>8322</v>
      </c>
      <c r="T2803" t="s">
        <v>8323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/>
      <c r="K2804">
        <v>1436283107</v>
      </c>
      <c r="L2804"/>
      <c r="M2804" t="b">
        <v>0</v>
      </c>
      <c r="N2804">
        <v>90</v>
      </c>
      <c r="O2804" t="b">
        <v>1</v>
      </c>
      <c r="P2804" t="s">
        <v>8271</v>
      </c>
      <c r="Q2804" s="5">
        <f t="shared" si="104"/>
        <v>1.0183333333333333</v>
      </c>
      <c r="R2804">
        <f t="shared" si="105"/>
        <v>142.16666666666666</v>
      </c>
      <c r="S2804" t="s">
        <v>8322</v>
      </c>
      <c r="T2804" t="s">
        <v>8323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/>
      <c r="K2805">
        <v>1433295276</v>
      </c>
      <c r="L2805"/>
      <c r="M2805" t="b">
        <v>0</v>
      </c>
      <c r="N2805">
        <v>141</v>
      </c>
      <c r="O2805" t="b">
        <v>1</v>
      </c>
      <c r="P2805" t="s">
        <v>8271</v>
      </c>
      <c r="Q2805" s="5">
        <f t="shared" si="104"/>
        <v>1.2795000000000001</v>
      </c>
      <c r="R2805">
        <f t="shared" si="105"/>
        <v>8.1560283687943258</v>
      </c>
      <c r="S2805" t="s">
        <v>8322</v>
      </c>
      <c r="T2805" t="s">
        <v>8323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/>
      <c r="K2806">
        <v>1409395990</v>
      </c>
      <c r="L2806"/>
      <c r="M2806" t="b">
        <v>0</v>
      </c>
      <c r="N2806">
        <v>23</v>
      </c>
      <c r="O2806" t="b">
        <v>1</v>
      </c>
      <c r="P2806" t="s">
        <v>8271</v>
      </c>
      <c r="Q2806" s="5">
        <f t="shared" si="104"/>
        <v>1.1499999999999999</v>
      </c>
      <c r="R2806">
        <f t="shared" si="105"/>
        <v>19.130434782608695</v>
      </c>
      <c r="S2806" t="s">
        <v>8322</v>
      </c>
      <c r="T2806" t="s">
        <v>8323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/>
      <c r="K2807">
        <v>1438085273</v>
      </c>
      <c r="L2807"/>
      <c r="M2807" t="b">
        <v>0</v>
      </c>
      <c r="N2807">
        <v>18</v>
      </c>
      <c r="O2807" t="b">
        <v>1</v>
      </c>
      <c r="P2807" t="s">
        <v>8271</v>
      </c>
      <c r="Q2807" s="5">
        <f t="shared" si="104"/>
        <v>1.1000000000000001</v>
      </c>
      <c r="R2807">
        <f t="shared" si="105"/>
        <v>186.83333333333334</v>
      </c>
      <c r="S2807" t="s">
        <v>8322</v>
      </c>
      <c r="T2807" t="s">
        <v>8323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/>
      <c r="K2808">
        <v>1435645490</v>
      </c>
      <c r="L2808"/>
      <c r="M2808" t="b">
        <v>0</v>
      </c>
      <c r="N2808">
        <v>76</v>
      </c>
      <c r="O2808" t="b">
        <v>1</v>
      </c>
      <c r="P2808" t="s">
        <v>8271</v>
      </c>
      <c r="Q2808" s="5">
        <f t="shared" si="104"/>
        <v>1.121</v>
      </c>
      <c r="R2808">
        <f t="shared" si="105"/>
        <v>82.89473684210526</v>
      </c>
      <c r="S2808" t="s">
        <v>8322</v>
      </c>
      <c r="T2808" t="s">
        <v>8323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/>
      <c r="K2809">
        <v>1433019438</v>
      </c>
      <c r="L2809"/>
      <c r="M2809" t="b">
        <v>0</v>
      </c>
      <c r="N2809">
        <v>93</v>
      </c>
      <c r="O2809" t="b">
        <v>1</v>
      </c>
      <c r="P2809" t="s">
        <v>8271</v>
      </c>
      <c r="Q2809" s="5">
        <f t="shared" si="104"/>
        <v>1.26</v>
      </c>
      <c r="R2809">
        <f t="shared" si="105"/>
        <v>48.505376344086024</v>
      </c>
      <c r="S2809" t="s">
        <v>8322</v>
      </c>
      <c r="T2809" t="s">
        <v>8323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/>
      <c r="K2810">
        <v>1437682735</v>
      </c>
      <c r="L2810"/>
      <c r="M2810" t="b">
        <v>0</v>
      </c>
      <c r="N2810">
        <v>69</v>
      </c>
      <c r="O2810" t="b">
        <v>1</v>
      </c>
      <c r="P2810" t="s">
        <v>8271</v>
      </c>
      <c r="Q2810" s="5">
        <f t="shared" si="104"/>
        <v>1.0024444444444445</v>
      </c>
      <c r="R2810">
        <f t="shared" si="105"/>
        <v>37.10144927536232</v>
      </c>
      <c r="S2810" t="s">
        <v>8322</v>
      </c>
      <c r="T2810" t="s">
        <v>8323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/>
      <c r="K2811">
        <v>1458647725</v>
      </c>
      <c r="L2811"/>
      <c r="M2811" t="b">
        <v>0</v>
      </c>
      <c r="N2811">
        <v>21</v>
      </c>
      <c r="O2811" t="b">
        <v>1</v>
      </c>
      <c r="P2811" t="s">
        <v>8271</v>
      </c>
      <c r="Q2811" s="5">
        <f t="shared" si="104"/>
        <v>1.024</v>
      </c>
      <c r="R2811">
        <f t="shared" si="105"/>
        <v>128.8095238095238</v>
      </c>
      <c r="S2811" t="s">
        <v>8322</v>
      </c>
      <c r="T2811" t="s">
        <v>8323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/>
      <c r="K2812">
        <v>1398828064</v>
      </c>
      <c r="L2812"/>
      <c r="M2812" t="b">
        <v>0</v>
      </c>
      <c r="N2812">
        <v>57</v>
      </c>
      <c r="O2812" t="b">
        <v>1</v>
      </c>
      <c r="P2812" t="s">
        <v>8271</v>
      </c>
      <c r="Q2812" s="5">
        <f t="shared" si="104"/>
        <v>1.0820000000000001</v>
      </c>
      <c r="R2812">
        <f t="shared" si="105"/>
        <v>175.91228070175438</v>
      </c>
      <c r="S2812" t="s">
        <v>8322</v>
      </c>
      <c r="T2812" t="s">
        <v>8323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/>
      <c r="K2813">
        <v>1422100503</v>
      </c>
      <c r="L2813"/>
      <c r="M2813" t="b">
        <v>0</v>
      </c>
      <c r="N2813">
        <v>108</v>
      </c>
      <c r="O2813" t="b">
        <v>1</v>
      </c>
      <c r="P2813" t="s">
        <v>8271</v>
      </c>
      <c r="Q2813" s="5">
        <f t="shared" si="104"/>
        <v>1.0026999999999999</v>
      </c>
      <c r="R2813">
        <f t="shared" si="105"/>
        <v>52.453703703703702</v>
      </c>
      <c r="S2813" t="s">
        <v>8322</v>
      </c>
      <c r="T2813" t="s">
        <v>8323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/>
      <c r="K2814">
        <v>1424368298</v>
      </c>
      <c r="L2814"/>
      <c r="M2814" t="b">
        <v>0</v>
      </c>
      <c r="N2814">
        <v>83</v>
      </c>
      <c r="O2814" t="b">
        <v>1</v>
      </c>
      <c r="P2814" t="s">
        <v>8271</v>
      </c>
      <c r="Q2814" s="5">
        <f t="shared" si="104"/>
        <v>1.133</v>
      </c>
      <c r="R2814">
        <f t="shared" si="105"/>
        <v>43.03759036144578</v>
      </c>
      <c r="S2814" t="s">
        <v>8322</v>
      </c>
      <c r="T2814" t="s">
        <v>8323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/>
      <c r="K2815">
        <v>1479577761</v>
      </c>
      <c r="L2815"/>
      <c r="M2815" t="b">
        <v>0</v>
      </c>
      <c r="N2815">
        <v>96</v>
      </c>
      <c r="O2815" t="b">
        <v>1</v>
      </c>
      <c r="P2815" t="s">
        <v>8271</v>
      </c>
      <c r="Q2815" s="5">
        <f t="shared" si="104"/>
        <v>1.2757571428571428</v>
      </c>
      <c r="R2815">
        <f t="shared" si="105"/>
        <v>16.833333333333332</v>
      </c>
      <c r="S2815" t="s">
        <v>8322</v>
      </c>
      <c r="T2815" t="s">
        <v>8323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/>
      <c r="K2816">
        <v>1428572115</v>
      </c>
      <c r="L2816"/>
      <c r="M2816" t="b">
        <v>0</v>
      </c>
      <c r="N2816">
        <v>64</v>
      </c>
      <c r="O2816" t="b">
        <v>1</v>
      </c>
      <c r="P2816" t="s">
        <v>8271</v>
      </c>
      <c r="Q2816" s="5">
        <f t="shared" si="104"/>
        <v>1.0773333333333333</v>
      </c>
      <c r="R2816">
        <f t="shared" si="105"/>
        <v>9.453125</v>
      </c>
      <c r="S2816" t="s">
        <v>8322</v>
      </c>
      <c r="T2816" t="s">
        <v>8323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/>
      <c r="K2817">
        <v>1468003109</v>
      </c>
      <c r="L2817"/>
      <c r="M2817" t="b">
        <v>0</v>
      </c>
      <c r="N2817">
        <v>14</v>
      </c>
      <c r="O2817" t="b">
        <v>1</v>
      </c>
      <c r="P2817" t="s">
        <v>8271</v>
      </c>
      <c r="Q2817" s="5">
        <f t="shared" si="104"/>
        <v>2.42</v>
      </c>
      <c r="R2817">
        <f t="shared" si="105"/>
        <v>303.35714285714283</v>
      </c>
      <c r="S2817" t="s">
        <v>8322</v>
      </c>
      <c r="T2817" t="s">
        <v>8323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/>
      <c r="K2818">
        <v>1435921992</v>
      </c>
      <c r="L2818"/>
      <c r="M2818" t="b">
        <v>0</v>
      </c>
      <c r="N2818">
        <v>169</v>
      </c>
      <c r="O2818" t="b">
        <v>1</v>
      </c>
      <c r="P2818" t="s">
        <v>8271</v>
      </c>
      <c r="Q2818" s="5">
        <f t="shared" si="104"/>
        <v>1.4156666666666666</v>
      </c>
      <c r="R2818">
        <f t="shared" si="105"/>
        <v>4.615384615384615</v>
      </c>
      <c r="S2818" t="s">
        <v>8322</v>
      </c>
      <c r="T2818" t="s">
        <v>8323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/>
      <c r="K2819">
        <v>1421680462</v>
      </c>
      <c r="L2819"/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06">E2819/D2819</f>
        <v>1.3</v>
      </c>
      <c r="R2819">
        <f t="shared" ref="R2819:R2882" si="107">E2820/N2819</f>
        <v>321.30303030303031</v>
      </c>
      <c r="S2819" t="s">
        <v>8322</v>
      </c>
      <c r="T2819" t="s">
        <v>8323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/>
      <c r="K2820">
        <v>1441290086</v>
      </c>
      <c r="L2820"/>
      <c r="M2820" t="b">
        <v>0</v>
      </c>
      <c r="N2820">
        <v>102</v>
      </c>
      <c r="O2820" t="b">
        <v>1</v>
      </c>
      <c r="P2820" t="s">
        <v>8271</v>
      </c>
      <c r="Q2820" s="5">
        <f t="shared" si="106"/>
        <v>1.0603</v>
      </c>
      <c r="R2820">
        <f t="shared" si="107"/>
        <v>51.372549019607845</v>
      </c>
      <c r="S2820" t="s">
        <v>8322</v>
      </c>
      <c r="T2820" t="s">
        <v>8323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/>
      <c r="K2821">
        <v>1431693409</v>
      </c>
      <c r="L2821"/>
      <c r="M2821" t="b">
        <v>0</v>
      </c>
      <c r="N2821">
        <v>104</v>
      </c>
      <c r="O2821" t="b">
        <v>1</v>
      </c>
      <c r="P2821" t="s">
        <v>8271</v>
      </c>
      <c r="Q2821" s="5">
        <f t="shared" si="106"/>
        <v>1.048</v>
      </c>
      <c r="R2821">
        <f t="shared" si="107"/>
        <v>2.6153846153846154</v>
      </c>
      <c r="S2821" t="s">
        <v>8322</v>
      </c>
      <c r="T2821" t="s">
        <v>8323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/>
      <c r="K2822">
        <v>1454337589</v>
      </c>
      <c r="L2822"/>
      <c r="M2822" t="b">
        <v>0</v>
      </c>
      <c r="N2822">
        <v>20</v>
      </c>
      <c r="O2822" t="b">
        <v>1</v>
      </c>
      <c r="P2822" t="s">
        <v>8271</v>
      </c>
      <c r="Q2822" s="5">
        <f t="shared" si="106"/>
        <v>1.36</v>
      </c>
      <c r="R2822">
        <f t="shared" si="107"/>
        <v>50</v>
      </c>
      <c r="S2822" t="s">
        <v>8322</v>
      </c>
      <c r="T2822" t="s">
        <v>8323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/>
      <c r="K2823">
        <v>1408918135</v>
      </c>
      <c r="L2823"/>
      <c r="M2823" t="b">
        <v>0</v>
      </c>
      <c r="N2823">
        <v>35</v>
      </c>
      <c r="O2823" t="b">
        <v>1</v>
      </c>
      <c r="P2823" t="s">
        <v>8271</v>
      </c>
      <c r="Q2823" s="5">
        <f t="shared" si="106"/>
        <v>1</v>
      </c>
      <c r="R2823">
        <f t="shared" si="107"/>
        <v>171.42857142857142</v>
      </c>
      <c r="S2823" t="s">
        <v>8322</v>
      </c>
      <c r="T2823" t="s">
        <v>8323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/>
      <c r="K2824">
        <v>1424881492</v>
      </c>
      <c r="L2824"/>
      <c r="M2824" t="b">
        <v>0</v>
      </c>
      <c r="N2824">
        <v>94</v>
      </c>
      <c r="O2824" t="b">
        <v>1</v>
      </c>
      <c r="P2824" t="s">
        <v>8271</v>
      </c>
      <c r="Q2824" s="5">
        <f t="shared" si="106"/>
        <v>1</v>
      </c>
      <c r="R2824">
        <f t="shared" si="107"/>
        <v>1.3191489361702127</v>
      </c>
      <c r="S2824" t="s">
        <v>8322</v>
      </c>
      <c r="T2824" t="s">
        <v>8323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/>
      <c r="K2825">
        <v>1425428206</v>
      </c>
      <c r="L2825"/>
      <c r="M2825" t="b">
        <v>0</v>
      </c>
      <c r="N2825">
        <v>14</v>
      </c>
      <c r="O2825" t="b">
        <v>1</v>
      </c>
      <c r="P2825" t="s">
        <v>8271</v>
      </c>
      <c r="Q2825" s="5">
        <f t="shared" si="106"/>
        <v>1.24</v>
      </c>
      <c r="R2825">
        <f t="shared" si="107"/>
        <v>54.285714285714285</v>
      </c>
      <c r="S2825" t="s">
        <v>8322</v>
      </c>
      <c r="T2825" t="s">
        <v>8323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/>
      <c r="K2826">
        <v>1431412196</v>
      </c>
      <c r="L2826"/>
      <c r="M2826" t="b">
        <v>0</v>
      </c>
      <c r="N2826">
        <v>15</v>
      </c>
      <c r="O2826" t="b">
        <v>1</v>
      </c>
      <c r="P2826" t="s">
        <v>8271</v>
      </c>
      <c r="Q2826" s="5">
        <f t="shared" si="106"/>
        <v>1.1692307692307693</v>
      </c>
      <c r="R2826">
        <f t="shared" si="107"/>
        <v>206.66666666666666</v>
      </c>
      <c r="S2826" t="s">
        <v>8322</v>
      </c>
      <c r="T2826" t="s">
        <v>8323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/>
      <c r="K2827">
        <v>1446663686</v>
      </c>
      <c r="L2827"/>
      <c r="M2827" t="b">
        <v>0</v>
      </c>
      <c r="N2827">
        <v>51</v>
      </c>
      <c r="O2827" t="b">
        <v>1</v>
      </c>
      <c r="P2827" t="s">
        <v>8271</v>
      </c>
      <c r="Q2827" s="5">
        <f t="shared" si="106"/>
        <v>1.0333333333333334</v>
      </c>
      <c r="R2827">
        <f t="shared" si="107"/>
        <v>42.254901960784316</v>
      </c>
      <c r="S2827" t="s">
        <v>8322</v>
      </c>
      <c r="T2827" t="s">
        <v>8323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/>
      <c r="K2828">
        <v>1434415812</v>
      </c>
      <c r="L2828"/>
      <c r="M2828" t="b">
        <v>0</v>
      </c>
      <c r="N2828">
        <v>19</v>
      </c>
      <c r="O2828" t="b">
        <v>1</v>
      </c>
      <c r="P2828" t="s">
        <v>8271</v>
      </c>
      <c r="Q2828" s="5">
        <f t="shared" si="106"/>
        <v>1.0774999999999999</v>
      </c>
      <c r="R2828">
        <f t="shared" si="107"/>
        <v>126.57894736842105</v>
      </c>
      <c r="S2828" t="s">
        <v>8322</v>
      </c>
      <c r="T2828" t="s">
        <v>8323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/>
      <c r="K2829">
        <v>1462379066</v>
      </c>
      <c r="L2829"/>
      <c r="M2829" t="b">
        <v>0</v>
      </c>
      <c r="N2829">
        <v>23</v>
      </c>
      <c r="O2829" t="b">
        <v>1</v>
      </c>
      <c r="P2829" t="s">
        <v>8271</v>
      </c>
      <c r="Q2829" s="5">
        <f t="shared" si="106"/>
        <v>1.2024999999999999</v>
      </c>
      <c r="R2829">
        <f t="shared" si="107"/>
        <v>414.60869565217394</v>
      </c>
      <c r="S2829" t="s">
        <v>8322</v>
      </c>
      <c r="T2829" t="s">
        <v>8323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/>
      <c r="K2830">
        <v>1441606869</v>
      </c>
      <c r="L2830"/>
      <c r="M2830" t="b">
        <v>0</v>
      </c>
      <c r="N2830">
        <v>97</v>
      </c>
      <c r="O2830" t="b">
        <v>1</v>
      </c>
      <c r="P2830" t="s">
        <v>8271</v>
      </c>
      <c r="Q2830" s="5">
        <f t="shared" si="106"/>
        <v>1.0037894736842106</v>
      </c>
      <c r="R2830">
        <f t="shared" si="107"/>
        <v>27.453608247422679</v>
      </c>
      <c r="S2830" t="s">
        <v>8322</v>
      </c>
      <c r="T2830" t="s">
        <v>8323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/>
      <c r="K2831">
        <v>1462443918</v>
      </c>
      <c r="L2831"/>
      <c r="M2831" t="b">
        <v>0</v>
      </c>
      <c r="N2831">
        <v>76</v>
      </c>
      <c r="O2831" t="b">
        <v>1</v>
      </c>
      <c r="P2831" t="s">
        <v>8271</v>
      </c>
      <c r="Q2831" s="5">
        <f t="shared" si="106"/>
        <v>1.0651999999999999</v>
      </c>
      <c r="R2831">
        <f t="shared" si="107"/>
        <v>39.473684210526315</v>
      </c>
      <c r="S2831" t="s">
        <v>8322</v>
      </c>
      <c r="T2831" t="s">
        <v>8323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/>
      <c r="K2832">
        <v>1398802148</v>
      </c>
      <c r="L2832"/>
      <c r="M2832" t="b">
        <v>0</v>
      </c>
      <c r="N2832">
        <v>11</v>
      </c>
      <c r="O2832" t="b">
        <v>1</v>
      </c>
      <c r="P2832" t="s">
        <v>8271</v>
      </c>
      <c r="Q2832" s="5">
        <f t="shared" si="106"/>
        <v>1</v>
      </c>
      <c r="R2832">
        <f t="shared" si="107"/>
        <v>301.81818181818181</v>
      </c>
      <c r="S2832" t="s">
        <v>8322</v>
      </c>
      <c r="T2832" t="s">
        <v>8323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/>
      <c r="K2833">
        <v>1434484070</v>
      </c>
      <c r="L2833"/>
      <c r="M2833" t="b">
        <v>0</v>
      </c>
      <c r="N2833">
        <v>52</v>
      </c>
      <c r="O2833" t="b">
        <v>1</v>
      </c>
      <c r="P2833" t="s">
        <v>8271</v>
      </c>
      <c r="Q2833" s="5">
        <f t="shared" si="106"/>
        <v>1.1066666666666667</v>
      </c>
      <c r="R2833">
        <f t="shared" si="107"/>
        <v>55.153653846153844</v>
      </c>
      <c r="S2833" t="s">
        <v>8322</v>
      </c>
      <c r="T2833" t="s">
        <v>8323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/>
      <c r="K2834">
        <v>1414342894</v>
      </c>
      <c r="L2834"/>
      <c r="M2834" t="b">
        <v>0</v>
      </c>
      <c r="N2834">
        <v>95</v>
      </c>
      <c r="O2834" t="b">
        <v>1</v>
      </c>
      <c r="P2834" t="s">
        <v>8271</v>
      </c>
      <c r="Q2834" s="5">
        <f t="shared" si="106"/>
        <v>1.1471959999999999</v>
      </c>
      <c r="R2834">
        <f t="shared" si="107"/>
        <v>30.768421052631577</v>
      </c>
      <c r="S2834" t="s">
        <v>8322</v>
      </c>
      <c r="T2834" t="s">
        <v>8323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/>
      <c r="K2835">
        <v>1442804633</v>
      </c>
      <c r="L2835"/>
      <c r="M2835" t="b">
        <v>0</v>
      </c>
      <c r="N2835">
        <v>35</v>
      </c>
      <c r="O2835" t="b">
        <v>1</v>
      </c>
      <c r="P2835" t="s">
        <v>8271</v>
      </c>
      <c r="Q2835" s="5">
        <f t="shared" si="106"/>
        <v>1.0825925925925926</v>
      </c>
      <c r="R2835">
        <f t="shared" si="107"/>
        <v>38.857142857142854</v>
      </c>
      <c r="S2835" t="s">
        <v>8322</v>
      </c>
      <c r="T2835" t="s">
        <v>8323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/>
      <c r="K2836">
        <v>1421362930</v>
      </c>
      <c r="L2836"/>
      <c r="M2836" t="b">
        <v>0</v>
      </c>
      <c r="N2836">
        <v>21</v>
      </c>
      <c r="O2836" t="b">
        <v>1</v>
      </c>
      <c r="P2836" t="s">
        <v>8271</v>
      </c>
      <c r="Q2836" s="5">
        <f t="shared" si="106"/>
        <v>1.7</v>
      </c>
      <c r="R2836">
        <f t="shared" si="107"/>
        <v>89.09476190476191</v>
      </c>
      <c r="S2836" t="s">
        <v>8322</v>
      </c>
      <c r="T2836" t="s">
        <v>8323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/>
      <c r="K2837">
        <v>1446742417</v>
      </c>
      <c r="L2837"/>
      <c r="M2837" t="b">
        <v>0</v>
      </c>
      <c r="N2837">
        <v>93</v>
      </c>
      <c r="O2837" t="b">
        <v>1</v>
      </c>
      <c r="P2837" t="s">
        <v>8271</v>
      </c>
      <c r="Q2837" s="5">
        <f t="shared" si="106"/>
        <v>1.8709899999999999</v>
      </c>
      <c r="R2837">
        <f t="shared" si="107"/>
        <v>5.21505376344086</v>
      </c>
      <c r="S2837" t="s">
        <v>8322</v>
      </c>
      <c r="T2837" t="s">
        <v>8323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/>
      <c r="K2838">
        <v>1484115418</v>
      </c>
      <c r="L2838"/>
      <c r="M2838" t="b">
        <v>0</v>
      </c>
      <c r="N2838">
        <v>11</v>
      </c>
      <c r="O2838" t="b">
        <v>1</v>
      </c>
      <c r="P2838" t="s">
        <v>8271</v>
      </c>
      <c r="Q2838" s="5">
        <f t="shared" si="106"/>
        <v>1.0777777777777777</v>
      </c>
      <c r="R2838">
        <f t="shared" si="107"/>
        <v>77.272727272727266</v>
      </c>
      <c r="S2838" t="s">
        <v>8322</v>
      </c>
      <c r="T2838" t="s">
        <v>8323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/>
      <c r="K2839">
        <v>1446241684</v>
      </c>
      <c r="L2839"/>
      <c r="M2839" t="b">
        <v>0</v>
      </c>
      <c r="N2839">
        <v>21</v>
      </c>
      <c r="O2839" t="b">
        <v>1</v>
      </c>
      <c r="P2839" t="s">
        <v>8271</v>
      </c>
      <c r="Q2839" s="5">
        <f t="shared" si="106"/>
        <v>1</v>
      </c>
      <c r="R2839">
        <f t="shared" si="107"/>
        <v>114.52380952380952</v>
      </c>
      <c r="S2839" t="s">
        <v>8322</v>
      </c>
      <c r="T2839" t="s">
        <v>8323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/>
      <c r="K2840">
        <v>1406039696</v>
      </c>
      <c r="L2840"/>
      <c r="M2840" t="b">
        <v>0</v>
      </c>
      <c r="N2840">
        <v>54</v>
      </c>
      <c r="O2840" t="b">
        <v>1</v>
      </c>
      <c r="P2840" t="s">
        <v>8271</v>
      </c>
      <c r="Q2840" s="5">
        <f t="shared" si="106"/>
        <v>1.2024999999999999</v>
      </c>
      <c r="R2840">
        <f t="shared" si="107"/>
        <v>72.222222222222229</v>
      </c>
      <c r="S2840" t="s">
        <v>8322</v>
      </c>
      <c r="T2840" t="s">
        <v>8323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/>
      <c r="K2841">
        <v>1406958354</v>
      </c>
      <c r="L2841"/>
      <c r="M2841" t="b">
        <v>0</v>
      </c>
      <c r="N2841">
        <v>31</v>
      </c>
      <c r="O2841" t="b">
        <v>1</v>
      </c>
      <c r="P2841" t="s">
        <v>8271</v>
      </c>
      <c r="Q2841" s="5">
        <f t="shared" si="106"/>
        <v>1.1142857142857143</v>
      </c>
      <c r="R2841">
        <f t="shared" si="107"/>
        <v>83.870967741935488</v>
      </c>
      <c r="S2841" t="s">
        <v>8322</v>
      </c>
      <c r="T2841" t="s">
        <v>8323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/>
      <c r="K2842">
        <v>1424825479</v>
      </c>
      <c r="L2842"/>
      <c r="M2842" t="b">
        <v>0</v>
      </c>
      <c r="N2842">
        <v>132</v>
      </c>
      <c r="O2842" t="b">
        <v>1</v>
      </c>
      <c r="P2842" t="s">
        <v>8271</v>
      </c>
      <c r="Q2842" s="5">
        <f t="shared" si="106"/>
        <v>1.04</v>
      </c>
      <c r="R2842">
        <f t="shared" si="107"/>
        <v>7.575757575757576E-2</v>
      </c>
      <c r="S2842" t="s">
        <v>8322</v>
      </c>
      <c r="T2842" t="s">
        <v>8323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/>
      <c r="K2843">
        <v>1444844697</v>
      </c>
      <c r="L2843"/>
      <c r="M2843" t="b">
        <v>0</v>
      </c>
      <c r="N2843">
        <v>1</v>
      </c>
      <c r="O2843" t="b">
        <v>0</v>
      </c>
      <c r="P2843" t="s">
        <v>8271</v>
      </c>
      <c r="Q2843" s="5">
        <f t="shared" si="106"/>
        <v>0.01</v>
      </c>
      <c r="R2843">
        <f t="shared" si="107"/>
        <v>0</v>
      </c>
      <c r="S2843" t="s">
        <v>8322</v>
      </c>
      <c r="T2843" t="s">
        <v>8323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/>
      <c r="K2844">
        <v>1401058295</v>
      </c>
      <c r="L2844"/>
      <c r="M2844" t="b">
        <v>0</v>
      </c>
      <c r="N2844">
        <v>0</v>
      </c>
      <c r="O2844" t="b">
        <v>0</v>
      </c>
      <c r="P2844" t="s">
        <v>8271</v>
      </c>
      <c r="Q2844" s="5">
        <f t="shared" si="106"/>
        <v>0</v>
      </c>
      <c r="R2844" t="e">
        <f t="shared" si="107"/>
        <v>#DIV/0!</v>
      </c>
      <c r="S2844" t="s">
        <v>8322</v>
      </c>
      <c r="T2844" t="s">
        <v>8323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/>
      <c r="K2845">
        <v>1462210950</v>
      </c>
      <c r="L2845"/>
      <c r="M2845" t="b">
        <v>0</v>
      </c>
      <c r="N2845">
        <v>0</v>
      </c>
      <c r="O2845" t="b">
        <v>0</v>
      </c>
      <c r="P2845" t="s">
        <v>8271</v>
      </c>
      <c r="Q2845" s="5">
        <f t="shared" si="106"/>
        <v>0</v>
      </c>
      <c r="R2845" t="e">
        <f t="shared" si="107"/>
        <v>#DIV/0!</v>
      </c>
      <c r="S2845" t="s">
        <v>8322</v>
      </c>
      <c r="T2845" t="s">
        <v>8323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/>
      <c r="K2846">
        <v>1480943180</v>
      </c>
      <c r="L2846"/>
      <c r="M2846" t="b">
        <v>0</v>
      </c>
      <c r="N2846">
        <v>1</v>
      </c>
      <c r="O2846" t="b">
        <v>0</v>
      </c>
      <c r="P2846" t="s">
        <v>8271</v>
      </c>
      <c r="Q2846" s="5">
        <f t="shared" si="106"/>
        <v>5.4545454545454543E-2</v>
      </c>
      <c r="R2846">
        <f t="shared" si="107"/>
        <v>2366</v>
      </c>
      <c r="S2846" t="s">
        <v>8322</v>
      </c>
      <c r="T2846" t="s">
        <v>8323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/>
      <c r="K2847">
        <v>1428539033</v>
      </c>
      <c r="L2847"/>
      <c r="M2847" t="b">
        <v>0</v>
      </c>
      <c r="N2847">
        <v>39</v>
      </c>
      <c r="O2847" t="b">
        <v>0</v>
      </c>
      <c r="P2847" t="s">
        <v>8271</v>
      </c>
      <c r="Q2847" s="5">
        <f t="shared" si="106"/>
        <v>0.31546666666666667</v>
      </c>
      <c r="R2847">
        <f t="shared" si="107"/>
        <v>0</v>
      </c>
      <c r="S2847" t="s">
        <v>8322</v>
      </c>
      <c r="T2847" t="s">
        <v>8323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/>
      <c r="K2848">
        <v>1429029394</v>
      </c>
      <c r="L2848"/>
      <c r="M2848" t="b">
        <v>0</v>
      </c>
      <c r="N2848">
        <v>0</v>
      </c>
      <c r="O2848" t="b">
        <v>0</v>
      </c>
      <c r="P2848" t="s">
        <v>8271</v>
      </c>
      <c r="Q2848" s="5">
        <f t="shared" si="106"/>
        <v>0</v>
      </c>
      <c r="R2848" t="e">
        <f t="shared" si="107"/>
        <v>#DIV/0!</v>
      </c>
      <c r="S2848" t="s">
        <v>8322</v>
      </c>
      <c r="T2848" t="s">
        <v>8323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/>
      <c r="K2849">
        <v>1458847265</v>
      </c>
      <c r="L2849"/>
      <c r="M2849" t="b">
        <v>0</v>
      </c>
      <c r="N2849">
        <v>0</v>
      </c>
      <c r="O2849" t="b">
        <v>0</v>
      </c>
      <c r="P2849" t="s">
        <v>8271</v>
      </c>
      <c r="Q2849" s="5">
        <f t="shared" si="106"/>
        <v>0</v>
      </c>
      <c r="R2849" t="e">
        <f t="shared" si="107"/>
        <v>#DIV/0!</v>
      </c>
      <c r="S2849" t="s">
        <v>8322</v>
      </c>
      <c r="T2849" t="s">
        <v>8323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/>
      <c r="K2850">
        <v>1430321659</v>
      </c>
      <c r="L2850"/>
      <c r="M2850" t="b">
        <v>0</v>
      </c>
      <c r="N2850">
        <v>3</v>
      </c>
      <c r="O2850" t="b">
        <v>0</v>
      </c>
      <c r="P2850" t="s">
        <v>8271</v>
      </c>
      <c r="Q2850" s="5">
        <f t="shared" si="106"/>
        <v>2E-3</v>
      </c>
      <c r="R2850">
        <f t="shared" si="107"/>
        <v>1.6666666666666667</v>
      </c>
      <c r="S2850" t="s">
        <v>8322</v>
      </c>
      <c r="T2850" t="s">
        <v>8323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/>
      <c r="K2851">
        <v>1458814600</v>
      </c>
      <c r="L2851"/>
      <c r="M2851" t="b">
        <v>0</v>
      </c>
      <c r="N2851">
        <v>1</v>
      </c>
      <c r="O2851" t="b">
        <v>0</v>
      </c>
      <c r="P2851" t="s">
        <v>8271</v>
      </c>
      <c r="Q2851" s="5">
        <f t="shared" si="106"/>
        <v>0.01</v>
      </c>
      <c r="R2851">
        <f t="shared" si="107"/>
        <v>311</v>
      </c>
      <c r="S2851" t="s">
        <v>8322</v>
      </c>
      <c r="T2851" t="s">
        <v>8323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/>
      <c r="K2852">
        <v>1407370211</v>
      </c>
      <c r="L2852"/>
      <c r="M2852" t="b">
        <v>0</v>
      </c>
      <c r="N2852">
        <v>13</v>
      </c>
      <c r="O2852" t="b">
        <v>0</v>
      </c>
      <c r="P2852" t="s">
        <v>8271</v>
      </c>
      <c r="Q2852" s="5">
        <f t="shared" si="106"/>
        <v>3.8875E-2</v>
      </c>
      <c r="R2852">
        <f t="shared" si="107"/>
        <v>0</v>
      </c>
      <c r="S2852" t="s">
        <v>8322</v>
      </c>
      <c r="T2852" t="s">
        <v>8323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/>
      <c r="K2853">
        <v>1453334629</v>
      </c>
      <c r="L2853"/>
      <c r="M2853" t="b">
        <v>0</v>
      </c>
      <c r="N2853">
        <v>0</v>
      </c>
      <c r="O2853" t="b">
        <v>0</v>
      </c>
      <c r="P2853" t="s">
        <v>8271</v>
      </c>
      <c r="Q2853" s="5">
        <f t="shared" si="106"/>
        <v>0</v>
      </c>
      <c r="R2853" t="e">
        <f t="shared" si="107"/>
        <v>#DIV/0!</v>
      </c>
      <c r="S2853" t="s">
        <v>8322</v>
      </c>
      <c r="T2853" t="s">
        <v>8323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/>
      <c r="K2854">
        <v>1400720703</v>
      </c>
      <c r="L2854"/>
      <c r="M2854" t="b">
        <v>0</v>
      </c>
      <c r="N2854">
        <v>6</v>
      </c>
      <c r="O2854" t="b">
        <v>0</v>
      </c>
      <c r="P2854" t="s">
        <v>8271</v>
      </c>
      <c r="Q2854" s="5">
        <f t="shared" si="106"/>
        <v>1.9E-2</v>
      </c>
      <c r="R2854">
        <f t="shared" si="107"/>
        <v>0</v>
      </c>
      <c r="S2854" t="s">
        <v>8322</v>
      </c>
      <c r="T2854" t="s">
        <v>8323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/>
      <c r="K2855">
        <v>1405485297</v>
      </c>
      <c r="L2855"/>
      <c r="M2855" t="b">
        <v>0</v>
      </c>
      <c r="N2855">
        <v>0</v>
      </c>
      <c r="O2855" t="b">
        <v>0</v>
      </c>
      <c r="P2855" t="s">
        <v>8271</v>
      </c>
      <c r="Q2855" s="5">
        <f t="shared" si="106"/>
        <v>0</v>
      </c>
      <c r="R2855" t="e">
        <f t="shared" si="107"/>
        <v>#DIV/0!</v>
      </c>
      <c r="S2855" t="s">
        <v>8322</v>
      </c>
      <c r="T2855" t="s">
        <v>8323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/>
      <c r="K2856">
        <v>1429290719</v>
      </c>
      <c r="L2856"/>
      <c r="M2856" t="b">
        <v>0</v>
      </c>
      <c r="N2856">
        <v>14</v>
      </c>
      <c r="O2856" t="b">
        <v>0</v>
      </c>
      <c r="P2856" t="s">
        <v>8271</v>
      </c>
      <c r="Q2856" s="5">
        <f t="shared" si="106"/>
        <v>0.41699999999999998</v>
      </c>
      <c r="R2856">
        <f t="shared" si="107"/>
        <v>21.428571428571427</v>
      </c>
      <c r="S2856" t="s">
        <v>8322</v>
      </c>
      <c r="T2856" t="s">
        <v>8323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/>
      <c r="K2857">
        <v>1451607071</v>
      </c>
      <c r="L2857"/>
      <c r="M2857" t="b">
        <v>0</v>
      </c>
      <c r="N2857">
        <v>5</v>
      </c>
      <c r="O2857" t="b">
        <v>0</v>
      </c>
      <c r="P2857" t="s">
        <v>8271</v>
      </c>
      <c r="Q2857" s="5">
        <f t="shared" si="106"/>
        <v>0.5</v>
      </c>
      <c r="R2857">
        <f t="shared" si="107"/>
        <v>29.2</v>
      </c>
      <c r="S2857" t="s">
        <v>8322</v>
      </c>
      <c r="T2857" t="s">
        <v>8323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/>
      <c r="K2858">
        <v>1433897647</v>
      </c>
      <c r="L2858"/>
      <c r="M2858" t="b">
        <v>0</v>
      </c>
      <c r="N2858">
        <v>6</v>
      </c>
      <c r="O2858" t="b">
        <v>0</v>
      </c>
      <c r="P2858" t="s">
        <v>8271</v>
      </c>
      <c r="Q2858" s="5">
        <f t="shared" si="106"/>
        <v>4.8666666666666664E-2</v>
      </c>
      <c r="R2858">
        <f t="shared" si="107"/>
        <v>1250</v>
      </c>
      <c r="S2858" t="s">
        <v>8322</v>
      </c>
      <c r="T2858" t="s">
        <v>8323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/>
      <c r="K2859">
        <v>1482444295</v>
      </c>
      <c r="L2859"/>
      <c r="M2859" t="b">
        <v>0</v>
      </c>
      <c r="N2859">
        <v>15</v>
      </c>
      <c r="O2859" t="b">
        <v>0</v>
      </c>
      <c r="P2859" t="s">
        <v>8271</v>
      </c>
      <c r="Q2859" s="5">
        <f t="shared" si="106"/>
        <v>0.19736842105263158</v>
      </c>
      <c r="R2859">
        <f t="shared" si="107"/>
        <v>0</v>
      </c>
      <c r="S2859" t="s">
        <v>8322</v>
      </c>
      <c r="T2859" t="s">
        <v>8323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/>
      <c r="K2860">
        <v>1415711095</v>
      </c>
      <c r="L2860"/>
      <c r="M2860" t="b">
        <v>0</v>
      </c>
      <c r="N2860">
        <v>0</v>
      </c>
      <c r="O2860" t="b">
        <v>0</v>
      </c>
      <c r="P2860" t="s">
        <v>8271</v>
      </c>
      <c r="Q2860" s="5">
        <f t="shared" si="106"/>
        <v>0</v>
      </c>
      <c r="R2860" t="e">
        <f t="shared" si="107"/>
        <v>#DIV/0!</v>
      </c>
      <c r="S2860" t="s">
        <v>8322</v>
      </c>
      <c r="T2860" t="s">
        <v>8323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/>
      <c r="K2861">
        <v>1439800904</v>
      </c>
      <c r="L2861"/>
      <c r="M2861" t="b">
        <v>0</v>
      </c>
      <c r="N2861">
        <v>1</v>
      </c>
      <c r="O2861" t="b">
        <v>0</v>
      </c>
      <c r="P2861" t="s">
        <v>8271</v>
      </c>
      <c r="Q2861" s="5">
        <f t="shared" si="106"/>
        <v>1.7500000000000002E-2</v>
      </c>
      <c r="R2861">
        <f t="shared" si="107"/>
        <v>266</v>
      </c>
      <c r="S2861" t="s">
        <v>8322</v>
      </c>
      <c r="T2861" t="s">
        <v>8323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/>
      <c r="K2862">
        <v>1461179576</v>
      </c>
      <c r="L2862"/>
      <c r="M2862" t="b">
        <v>0</v>
      </c>
      <c r="N2862">
        <v>9</v>
      </c>
      <c r="O2862" t="b">
        <v>0</v>
      </c>
      <c r="P2862" t="s">
        <v>8271</v>
      </c>
      <c r="Q2862" s="5">
        <f t="shared" si="106"/>
        <v>6.6500000000000004E-2</v>
      </c>
      <c r="R2862">
        <f t="shared" si="107"/>
        <v>8.8888888888888893</v>
      </c>
      <c r="S2862" t="s">
        <v>8322</v>
      </c>
      <c r="T2862" t="s">
        <v>8323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/>
      <c r="K2863">
        <v>1441894248</v>
      </c>
      <c r="L2863"/>
      <c r="M2863" t="b">
        <v>0</v>
      </c>
      <c r="N2863">
        <v>3</v>
      </c>
      <c r="O2863" t="b">
        <v>0</v>
      </c>
      <c r="P2863" t="s">
        <v>8271</v>
      </c>
      <c r="Q2863" s="5">
        <f t="shared" si="106"/>
        <v>0.32</v>
      </c>
      <c r="R2863">
        <f t="shared" si="107"/>
        <v>18.333333333333332</v>
      </c>
      <c r="S2863" t="s">
        <v>8322</v>
      </c>
      <c r="T2863" t="s">
        <v>8323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/>
      <c r="K2864">
        <v>1401044229</v>
      </c>
      <c r="L2864"/>
      <c r="M2864" t="b">
        <v>0</v>
      </c>
      <c r="N2864">
        <v>3</v>
      </c>
      <c r="O2864" t="b">
        <v>0</v>
      </c>
      <c r="P2864" t="s">
        <v>8271</v>
      </c>
      <c r="Q2864" s="5">
        <f t="shared" si="106"/>
        <v>4.3307086614173228E-3</v>
      </c>
      <c r="R2864">
        <f t="shared" si="107"/>
        <v>6.666666666666667</v>
      </c>
      <c r="S2864" t="s">
        <v>8322</v>
      </c>
      <c r="T2864" t="s">
        <v>8323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/>
      <c r="K2865">
        <v>1405095123</v>
      </c>
      <c r="L2865"/>
      <c r="M2865" t="b">
        <v>0</v>
      </c>
      <c r="N2865">
        <v>1</v>
      </c>
      <c r="O2865" t="b">
        <v>0</v>
      </c>
      <c r="P2865" t="s">
        <v>8271</v>
      </c>
      <c r="Q2865" s="5">
        <f t="shared" si="106"/>
        <v>4.0000000000000002E-4</v>
      </c>
      <c r="R2865">
        <f t="shared" si="107"/>
        <v>40</v>
      </c>
      <c r="S2865" t="s">
        <v>8322</v>
      </c>
      <c r="T2865" t="s">
        <v>8323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/>
      <c r="K2866">
        <v>1434552207</v>
      </c>
      <c r="L2866"/>
      <c r="M2866" t="b">
        <v>0</v>
      </c>
      <c r="N2866">
        <v>3</v>
      </c>
      <c r="O2866" t="b">
        <v>0</v>
      </c>
      <c r="P2866" t="s">
        <v>8271</v>
      </c>
      <c r="Q2866" s="5">
        <f t="shared" si="106"/>
        <v>1.6E-2</v>
      </c>
      <c r="R2866">
        <f t="shared" si="107"/>
        <v>0</v>
      </c>
      <c r="S2866" t="s">
        <v>8322</v>
      </c>
      <c r="T2866" t="s">
        <v>8323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/>
      <c r="K2867">
        <v>1415328259</v>
      </c>
      <c r="L2867"/>
      <c r="M2867" t="b">
        <v>0</v>
      </c>
      <c r="N2867">
        <v>0</v>
      </c>
      <c r="O2867" t="b">
        <v>0</v>
      </c>
      <c r="P2867" t="s">
        <v>8271</v>
      </c>
      <c r="Q2867" s="5">
        <f t="shared" si="106"/>
        <v>0</v>
      </c>
      <c r="R2867" t="e">
        <f t="shared" si="107"/>
        <v>#DIV/0!</v>
      </c>
      <c r="S2867" t="s">
        <v>8322</v>
      </c>
      <c r="T2867" t="s">
        <v>8323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/>
      <c r="K2868">
        <v>1473893721</v>
      </c>
      <c r="L2868"/>
      <c r="M2868" t="b">
        <v>0</v>
      </c>
      <c r="N2868">
        <v>2</v>
      </c>
      <c r="O2868" t="b">
        <v>0</v>
      </c>
      <c r="P2868" t="s">
        <v>8271</v>
      </c>
      <c r="Q2868" s="5">
        <f t="shared" si="106"/>
        <v>8.9999999999999993E-3</v>
      </c>
      <c r="R2868">
        <f t="shared" si="107"/>
        <v>252</v>
      </c>
      <c r="S2868" t="s">
        <v>8322</v>
      </c>
      <c r="T2868" t="s">
        <v>8323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/>
      <c r="K2869">
        <v>1465533672</v>
      </c>
      <c r="L2869"/>
      <c r="M2869" t="b">
        <v>0</v>
      </c>
      <c r="N2869">
        <v>10</v>
      </c>
      <c r="O2869" t="b">
        <v>0</v>
      </c>
      <c r="P2869" t="s">
        <v>8271</v>
      </c>
      <c r="Q2869" s="5">
        <f t="shared" si="106"/>
        <v>0.2016</v>
      </c>
      <c r="R2869">
        <f t="shared" si="107"/>
        <v>630.17600000000004</v>
      </c>
      <c r="S2869" t="s">
        <v>8322</v>
      </c>
      <c r="T2869" t="s">
        <v>8323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/>
      <c r="K2870">
        <v>1473105054</v>
      </c>
      <c r="L2870"/>
      <c r="M2870" t="b">
        <v>0</v>
      </c>
      <c r="N2870">
        <v>60</v>
      </c>
      <c r="O2870" t="b">
        <v>0</v>
      </c>
      <c r="P2870" t="s">
        <v>8271</v>
      </c>
      <c r="Q2870" s="5">
        <f t="shared" si="106"/>
        <v>0.42011733333333334</v>
      </c>
      <c r="R2870">
        <f t="shared" si="107"/>
        <v>2.95</v>
      </c>
      <c r="S2870" t="s">
        <v>8322</v>
      </c>
      <c r="T2870" t="s">
        <v>8323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/>
      <c r="K2871">
        <v>1466345681</v>
      </c>
      <c r="L2871"/>
      <c r="M2871" t="b">
        <v>0</v>
      </c>
      <c r="N2871">
        <v>5</v>
      </c>
      <c r="O2871" t="b">
        <v>0</v>
      </c>
      <c r="P2871" t="s">
        <v>8271</v>
      </c>
      <c r="Q2871" s="5">
        <f t="shared" si="106"/>
        <v>8.8500000000000002E-3</v>
      </c>
      <c r="R2871">
        <f t="shared" si="107"/>
        <v>150</v>
      </c>
      <c r="S2871" t="s">
        <v>8322</v>
      </c>
      <c r="T2871" t="s">
        <v>8323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/>
      <c r="K2872">
        <v>1397709165</v>
      </c>
      <c r="L2872"/>
      <c r="M2872" t="b">
        <v>0</v>
      </c>
      <c r="N2872">
        <v>9</v>
      </c>
      <c r="O2872" t="b">
        <v>0</v>
      </c>
      <c r="P2872" t="s">
        <v>8271</v>
      </c>
      <c r="Q2872" s="5">
        <f t="shared" si="106"/>
        <v>0.15</v>
      </c>
      <c r="R2872">
        <f t="shared" si="107"/>
        <v>51.888888888888886</v>
      </c>
      <c r="S2872" t="s">
        <v>8322</v>
      </c>
      <c r="T2872" t="s">
        <v>8323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/>
      <c r="K2873">
        <v>1417455813</v>
      </c>
      <c r="L2873"/>
      <c r="M2873" t="b">
        <v>0</v>
      </c>
      <c r="N2873">
        <v>13</v>
      </c>
      <c r="O2873" t="b">
        <v>0</v>
      </c>
      <c r="P2873" t="s">
        <v>8271</v>
      </c>
      <c r="Q2873" s="5">
        <f t="shared" si="106"/>
        <v>4.6699999999999998E-2</v>
      </c>
      <c r="R2873">
        <f t="shared" si="107"/>
        <v>0</v>
      </c>
      <c r="S2873" t="s">
        <v>8322</v>
      </c>
      <c r="T2873" t="s">
        <v>8323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/>
      <c r="K2874">
        <v>1429584438</v>
      </c>
      <c r="L2874"/>
      <c r="M2874" t="b">
        <v>0</v>
      </c>
      <c r="N2874">
        <v>0</v>
      </c>
      <c r="O2874" t="b">
        <v>0</v>
      </c>
      <c r="P2874" t="s">
        <v>8271</v>
      </c>
      <c r="Q2874" s="5">
        <f t="shared" si="106"/>
        <v>0</v>
      </c>
      <c r="R2874" t="e">
        <f t="shared" si="107"/>
        <v>#DIV/0!</v>
      </c>
      <c r="S2874" t="s">
        <v>8322</v>
      </c>
      <c r="T2874" t="s">
        <v>8323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/>
      <c r="K2875">
        <v>1419881831</v>
      </c>
      <c r="L2875"/>
      <c r="M2875" t="b">
        <v>0</v>
      </c>
      <c r="N2875">
        <v>8</v>
      </c>
      <c r="O2875" t="b">
        <v>0</v>
      </c>
      <c r="P2875" t="s">
        <v>8271</v>
      </c>
      <c r="Q2875" s="5">
        <f t="shared" si="106"/>
        <v>0.38119999999999998</v>
      </c>
      <c r="R2875">
        <f t="shared" si="107"/>
        <v>33.875</v>
      </c>
      <c r="S2875" t="s">
        <v>8322</v>
      </c>
      <c r="T2875" t="s">
        <v>8323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/>
      <c r="K2876">
        <v>1482092186</v>
      </c>
      <c r="L2876"/>
      <c r="M2876" t="b">
        <v>0</v>
      </c>
      <c r="N2876">
        <v>3</v>
      </c>
      <c r="O2876" t="b">
        <v>0</v>
      </c>
      <c r="P2876" t="s">
        <v>8271</v>
      </c>
      <c r="Q2876" s="5">
        <f t="shared" si="106"/>
        <v>5.4199999999999998E-2</v>
      </c>
      <c r="R2876">
        <f t="shared" si="107"/>
        <v>2.3333333333333335</v>
      </c>
      <c r="S2876" t="s">
        <v>8322</v>
      </c>
      <c r="T2876" t="s">
        <v>8323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/>
      <c r="K2877">
        <v>1459825493</v>
      </c>
      <c r="L2877"/>
      <c r="M2877" t="b">
        <v>0</v>
      </c>
      <c r="N2877">
        <v>3</v>
      </c>
      <c r="O2877" t="b">
        <v>0</v>
      </c>
      <c r="P2877" t="s">
        <v>8271</v>
      </c>
      <c r="Q2877" s="5">
        <f t="shared" si="106"/>
        <v>3.5E-4</v>
      </c>
      <c r="R2877">
        <f t="shared" si="107"/>
        <v>0</v>
      </c>
      <c r="S2877" t="s">
        <v>8322</v>
      </c>
      <c r="T2877" t="s">
        <v>8323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/>
      <c r="K2878">
        <v>1434477079</v>
      </c>
      <c r="L2878"/>
      <c r="M2878" t="b">
        <v>0</v>
      </c>
      <c r="N2878">
        <v>0</v>
      </c>
      <c r="O2878" t="b">
        <v>0</v>
      </c>
      <c r="P2878" t="s">
        <v>8271</v>
      </c>
      <c r="Q2878" s="5">
        <f t="shared" si="106"/>
        <v>0</v>
      </c>
      <c r="R2878" t="e">
        <f t="shared" si="107"/>
        <v>#DIV/0!</v>
      </c>
      <c r="S2878" t="s">
        <v>8322</v>
      </c>
      <c r="T2878" t="s">
        <v>8323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/>
      <c r="K2879">
        <v>1477781724</v>
      </c>
      <c r="L2879"/>
      <c r="M2879" t="b">
        <v>0</v>
      </c>
      <c r="N2879">
        <v>6</v>
      </c>
      <c r="O2879" t="b">
        <v>0</v>
      </c>
      <c r="P2879" t="s">
        <v>8271</v>
      </c>
      <c r="Q2879" s="5">
        <f t="shared" si="106"/>
        <v>0.10833333333333334</v>
      </c>
      <c r="R2879">
        <f t="shared" si="107"/>
        <v>10.5</v>
      </c>
      <c r="S2879" t="s">
        <v>8322</v>
      </c>
      <c r="T2879" t="s">
        <v>8323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/>
      <c r="K2880">
        <v>1430750795</v>
      </c>
      <c r="L2880"/>
      <c r="M2880" t="b">
        <v>0</v>
      </c>
      <c r="N2880">
        <v>4</v>
      </c>
      <c r="O2880" t="b">
        <v>0</v>
      </c>
      <c r="P2880" t="s">
        <v>8271</v>
      </c>
      <c r="Q2880" s="5">
        <f t="shared" si="106"/>
        <v>2.1000000000000001E-2</v>
      </c>
      <c r="R2880">
        <f t="shared" si="107"/>
        <v>7.25</v>
      </c>
      <c r="S2880" t="s">
        <v>8322</v>
      </c>
      <c r="T2880" t="s">
        <v>8323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/>
      <c r="K2881">
        <v>1450718661</v>
      </c>
      <c r="L2881"/>
      <c r="M2881" t="b">
        <v>0</v>
      </c>
      <c r="N2881">
        <v>1</v>
      </c>
      <c r="O2881" t="b">
        <v>0</v>
      </c>
      <c r="P2881" t="s">
        <v>8271</v>
      </c>
      <c r="Q2881" s="5">
        <f t="shared" si="106"/>
        <v>2.5892857142857141E-3</v>
      </c>
      <c r="R2881">
        <f t="shared" si="107"/>
        <v>2800</v>
      </c>
      <c r="S2881" t="s">
        <v>8322</v>
      </c>
      <c r="T2881" t="s">
        <v>8323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/>
      <c r="K2882">
        <v>1436305452</v>
      </c>
      <c r="L2882"/>
      <c r="M2882" t="b">
        <v>0</v>
      </c>
      <c r="N2882">
        <v>29</v>
      </c>
      <c r="O2882" t="b">
        <v>0</v>
      </c>
      <c r="P2882" t="s">
        <v>8271</v>
      </c>
      <c r="Q2882" s="5">
        <f t="shared" si="106"/>
        <v>0.23333333333333334</v>
      </c>
      <c r="R2882">
        <f t="shared" si="107"/>
        <v>0</v>
      </c>
      <c r="S2882" t="s">
        <v>8322</v>
      </c>
      <c r="T2882" t="s">
        <v>8323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/>
      <c r="K2883">
        <v>1412432436</v>
      </c>
      <c r="L2883"/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08">E2883/D2883</f>
        <v>0</v>
      </c>
      <c r="R2883" t="e">
        <f t="shared" ref="R2883:R2946" si="109">E2884/N2883</f>
        <v>#DIV/0!</v>
      </c>
      <c r="S2883" t="s">
        <v>8322</v>
      </c>
      <c r="T2883" t="s">
        <v>8323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/>
      <c r="K2884">
        <v>1459520318</v>
      </c>
      <c r="L2884"/>
      <c r="M2884" t="b">
        <v>0</v>
      </c>
      <c r="N2884">
        <v>4</v>
      </c>
      <c r="O2884" t="b">
        <v>0</v>
      </c>
      <c r="P2884" t="s">
        <v>8271</v>
      </c>
      <c r="Q2884" s="5">
        <f t="shared" si="108"/>
        <v>0.33600000000000002</v>
      </c>
      <c r="R2884">
        <f t="shared" si="109"/>
        <v>477</v>
      </c>
      <c r="S2884" t="s">
        <v>8322</v>
      </c>
      <c r="T2884" t="s">
        <v>8323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/>
      <c r="K2885">
        <v>1451684437</v>
      </c>
      <c r="L2885"/>
      <c r="M2885" t="b">
        <v>0</v>
      </c>
      <c r="N2885">
        <v>5</v>
      </c>
      <c r="O2885" t="b">
        <v>0</v>
      </c>
      <c r="P2885" t="s">
        <v>8271</v>
      </c>
      <c r="Q2885" s="5">
        <f t="shared" si="108"/>
        <v>0.1908</v>
      </c>
      <c r="R2885">
        <f t="shared" si="109"/>
        <v>37</v>
      </c>
      <c r="S2885" t="s">
        <v>8322</v>
      </c>
      <c r="T2885" t="s">
        <v>8323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/>
      <c r="K2886">
        <v>1415208435</v>
      </c>
      <c r="L2886"/>
      <c r="M2886" t="b">
        <v>0</v>
      </c>
      <c r="N2886">
        <v>4</v>
      </c>
      <c r="O2886" t="b">
        <v>0</v>
      </c>
      <c r="P2886" t="s">
        <v>8271</v>
      </c>
      <c r="Q2886" s="5">
        <f t="shared" si="108"/>
        <v>4.1111111111111114E-3</v>
      </c>
      <c r="R2886">
        <f t="shared" si="109"/>
        <v>32.5</v>
      </c>
      <c r="S2886" t="s">
        <v>8322</v>
      </c>
      <c r="T2886" t="s">
        <v>8323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/>
      <c r="K2887">
        <v>1423705801</v>
      </c>
      <c r="L2887"/>
      <c r="M2887" t="b">
        <v>0</v>
      </c>
      <c r="N2887">
        <v>5</v>
      </c>
      <c r="O2887" t="b">
        <v>0</v>
      </c>
      <c r="P2887" t="s">
        <v>8271</v>
      </c>
      <c r="Q2887" s="5">
        <f t="shared" si="108"/>
        <v>0.32500000000000001</v>
      </c>
      <c r="R2887">
        <f t="shared" si="109"/>
        <v>2</v>
      </c>
      <c r="S2887" t="s">
        <v>8322</v>
      </c>
      <c r="T2887" t="s">
        <v>8323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/>
      <c r="K2888">
        <v>1442243484</v>
      </c>
      <c r="L2888"/>
      <c r="M2888" t="b">
        <v>0</v>
      </c>
      <c r="N2888">
        <v>1</v>
      </c>
      <c r="O2888" t="b">
        <v>0</v>
      </c>
      <c r="P2888" t="s">
        <v>8271</v>
      </c>
      <c r="Q2888" s="5">
        <f t="shared" si="108"/>
        <v>0.05</v>
      </c>
      <c r="R2888">
        <f t="shared" si="109"/>
        <v>5</v>
      </c>
      <c r="S2888" t="s">
        <v>8322</v>
      </c>
      <c r="T2888" t="s">
        <v>8323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/>
      <c r="K2889">
        <v>1418379324</v>
      </c>
      <c r="L2889"/>
      <c r="M2889" t="b">
        <v>0</v>
      </c>
      <c r="N2889">
        <v>1</v>
      </c>
      <c r="O2889" t="b">
        <v>0</v>
      </c>
      <c r="P2889" t="s">
        <v>8271</v>
      </c>
      <c r="Q2889" s="5">
        <f t="shared" si="108"/>
        <v>1.6666666666666668E-3</v>
      </c>
      <c r="R2889">
        <f t="shared" si="109"/>
        <v>0</v>
      </c>
      <c r="S2889" t="s">
        <v>8322</v>
      </c>
      <c r="T2889" t="s">
        <v>8323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/>
      <c r="K2890">
        <v>1412945440</v>
      </c>
      <c r="L2890"/>
      <c r="M2890" t="b">
        <v>0</v>
      </c>
      <c r="N2890">
        <v>0</v>
      </c>
      <c r="O2890" t="b">
        <v>0</v>
      </c>
      <c r="P2890" t="s">
        <v>8271</v>
      </c>
      <c r="Q2890" s="5">
        <f t="shared" si="108"/>
        <v>0</v>
      </c>
      <c r="R2890" t="e">
        <f t="shared" si="109"/>
        <v>#DIV/0!</v>
      </c>
      <c r="S2890" t="s">
        <v>8322</v>
      </c>
      <c r="T2890" t="s">
        <v>8323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/>
      <c r="K2891">
        <v>1406752985</v>
      </c>
      <c r="L2891"/>
      <c r="M2891" t="b">
        <v>0</v>
      </c>
      <c r="N2891">
        <v>14</v>
      </c>
      <c r="O2891" t="b">
        <v>0</v>
      </c>
      <c r="P2891" t="s">
        <v>8271</v>
      </c>
      <c r="Q2891" s="5">
        <f t="shared" si="108"/>
        <v>0.38066666666666665</v>
      </c>
      <c r="R2891">
        <f t="shared" si="109"/>
        <v>1.5</v>
      </c>
      <c r="S2891" t="s">
        <v>8322</v>
      </c>
      <c r="T2891" t="s">
        <v>8323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/>
      <c r="K2892">
        <v>1405100992</v>
      </c>
      <c r="L2892"/>
      <c r="M2892" t="b">
        <v>0</v>
      </c>
      <c r="N2892">
        <v>3</v>
      </c>
      <c r="O2892" t="b">
        <v>0</v>
      </c>
      <c r="P2892" t="s">
        <v>8271</v>
      </c>
      <c r="Q2892" s="5">
        <f t="shared" si="108"/>
        <v>1.0500000000000001E-2</v>
      </c>
      <c r="R2892">
        <f t="shared" si="109"/>
        <v>91</v>
      </c>
      <c r="S2892" t="s">
        <v>8322</v>
      </c>
      <c r="T2892" t="s">
        <v>8323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/>
      <c r="K2893">
        <v>1455570728</v>
      </c>
      <c r="L2893"/>
      <c r="M2893" t="b">
        <v>0</v>
      </c>
      <c r="N2893">
        <v>10</v>
      </c>
      <c r="O2893" t="b">
        <v>0</v>
      </c>
      <c r="P2893" t="s">
        <v>8271</v>
      </c>
      <c r="Q2893" s="5">
        <f t="shared" si="108"/>
        <v>2.7300000000000001E-2</v>
      </c>
      <c r="R2893">
        <f t="shared" si="109"/>
        <v>50</v>
      </c>
      <c r="S2893" t="s">
        <v>8322</v>
      </c>
      <c r="T2893" t="s">
        <v>8323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/>
      <c r="K2894">
        <v>1408381704</v>
      </c>
      <c r="L2894"/>
      <c r="M2894" t="b">
        <v>0</v>
      </c>
      <c r="N2894">
        <v>17</v>
      </c>
      <c r="O2894" t="b">
        <v>0</v>
      </c>
      <c r="P2894" t="s">
        <v>8271</v>
      </c>
      <c r="Q2894" s="5">
        <f t="shared" si="108"/>
        <v>9.0909090909090912E-2</v>
      </c>
      <c r="R2894">
        <f t="shared" si="109"/>
        <v>1.4705882352941178</v>
      </c>
      <c r="S2894" t="s">
        <v>8322</v>
      </c>
      <c r="T2894" t="s">
        <v>8323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/>
      <c r="K2895">
        <v>1415644395</v>
      </c>
      <c r="L2895"/>
      <c r="M2895" t="b">
        <v>0</v>
      </c>
      <c r="N2895">
        <v>2</v>
      </c>
      <c r="O2895" t="b">
        <v>0</v>
      </c>
      <c r="P2895" t="s">
        <v>8271</v>
      </c>
      <c r="Q2895" s="5">
        <f t="shared" si="108"/>
        <v>5.0000000000000001E-3</v>
      </c>
      <c r="R2895">
        <f t="shared" si="109"/>
        <v>0</v>
      </c>
      <c r="S2895" t="s">
        <v>8322</v>
      </c>
      <c r="T2895" t="s">
        <v>8323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/>
      <c r="K2896">
        <v>1422920415</v>
      </c>
      <c r="L2896"/>
      <c r="M2896" t="b">
        <v>0</v>
      </c>
      <c r="N2896">
        <v>0</v>
      </c>
      <c r="O2896" t="b">
        <v>0</v>
      </c>
      <c r="P2896" t="s">
        <v>8271</v>
      </c>
      <c r="Q2896" s="5">
        <f t="shared" si="108"/>
        <v>0</v>
      </c>
      <c r="R2896" t="e">
        <f t="shared" si="109"/>
        <v>#DIV/0!</v>
      </c>
      <c r="S2896" t="s">
        <v>8322</v>
      </c>
      <c r="T2896" t="s">
        <v>8323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/>
      <c r="K2897">
        <v>1403356792</v>
      </c>
      <c r="L2897"/>
      <c r="M2897" t="b">
        <v>0</v>
      </c>
      <c r="N2897">
        <v>4</v>
      </c>
      <c r="O2897" t="b">
        <v>0</v>
      </c>
      <c r="P2897" t="s">
        <v>8271</v>
      </c>
      <c r="Q2897" s="5">
        <f t="shared" si="108"/>
        <v>4.5999999999999999E-2</v>
      </c>
      <c r="R2897">
        <f t="shared" si="109"/>
        <v>156.25</v>
      </c>
      <c r="S2897" t="s">
        <v>8322</v>
      </c>
      <c r="T2897" t="s">
        <v>8323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/>
      <c r="K2898">
        <v>1480283321</v>
      </c>
      <c r="L2898"/>
      <c r="M2898" t="b">
        <v>0</v>
      </c>
      <c r="N2898">
        <v>12</v>
      </c>
      <c r="O2898" t="b">
        <v>0</v>
      </c>
      <c r="P2898" t="s">
        <v>8271</v>
      </c>
      <c r="Q2898" s="5">
        <f t="shared" si="108"/>
        <v>0.20833333333333334</v>
      </c>
      <c r="R2898">
        <f t="shared" si="109"/>
        <v>45.833333333333336</v>
      </c>
      <c r="S2898" t="s">
        <v>8322</v>
      </c>
      <c r="T2898" t="s">
        <v>8323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/>
      <c r="K2899">
        <v>1441985458</v>
      </c>
      <c r="L2899"/>
      <c r="M2899" t="b">
        <v>0</v>
      </c>
      <c r="N2899">
        <v>3</v>
      </c>
      <c r="O2899" t="b">
        <v>0</v>
      </c>
      <c r="P2899" t="s">
        <v>8271</v>
      </c>
      <c r="Q2899" s="5">
        <f t="shared" si="108"/>
        <v>4.583333333333333E-2</v>
      </c>
      <c r="R2899">
        <f t="shared" si="109"/>
        <v>105.33333333333333</v>
      </c>
      <c r="S2899" t="s">
        <v>8322</v>
      </c>
      <c r="T2899" t="s">
        <v>8323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/>
      <c r="K2900">
        <v>1443715053</v>
      </c>
      <c r="L2900"/>
      <c r="M2900" t="b">
        <v>0</v>
      </c>
      <c r="N2900">
        <v>12</v>
      </c>
      <c r="O2900" t="b">
        <v>0</v>
      </c>
      <c r="P2900" t="s">
        <v>8271</v>
      </c>
      <c r="Q2900" s="5">
        <f t="shared" si="108"/>
        <v>4.2133333333333335E-2</v>
      </c>
      <c r="R2900">
        <f t="shared" si="109"/>
        <v>0</v>
      </c>
      <c r="S2900" t="s">
        <v>8322</v>
      </c>
      <c r="T2900" t="s">
        <v>8323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/>
      <c r="K2901">
        <v>1464141158</v>
      </c>
      <c r="L2901"/>
      <c r="M2901" t="b">
        <v>0</v>
      </c>
      <c r="N2901">
        <v>0</v>
      </c>
      <c r="O2901" t="b">
        <v>0</v>
      </c>
      <c r="P2901" t="s">
        <v>8271</v>
      </c>
      <c r="Q2901" s="5">
        <f t="shared" si="108"/>
        <v>0</v>
      </c>
      <c r="R2901" t="e">
        <f t="shared" si="109"/>
        <v>#DIV/0!</v>
      </c>
      <c r="S2901" t="s">
        <v>8322</v>
      </c>
      <c r="T2901" t="s">
        <v>8323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/>
      <c r="K2902">
        <v>1404970632</v>
      </c>
      <c r="L2902"/>
      <c r="M2902" t="b">
        <v>0</v>
      </c>
      <c r="N2902">
        <v>7</v>
      </c>
      <c r="O2902" t="b">
        <v>0</v>
      </c>
      <c r="P2902" t="s">
        <v>8271</v>
      </c>
      <c r="Q2902" s="5">
        <f t="shared" si="108"/>
        <v>0.61909090909090914</v>
      </c>
      <c r="R2902">
        <f t="shared" si="109"/>
        <v>0.8571428571428571</v>
      </c>
      <c r="S2902" t="s">
        <v>8322</v>
      </c>
      <c r="T2902" t="s">
        <v>8323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/>
      <c r="K2903">
        <v>1418161339</v>
      </c>
      <c r="L2903"/>
      <c r="M2903" t="b">
        <v>0</v>
      </c>
      <c r="N2903">
        <v>2</v>
      </c>
      <c r="O2903" t="b">
        <v>0</v>
      </c>
      <c r="P2903" t="s">
        <v>8271</v>
      </c>
      <c r="Q2903" s="5">
        <f t="shared" si="108"/>
        <v>8.0000000000000002E-3</v>
      </c>
      <c r="R2903">
        <f t="shared" si="109"/>
        <v>12.5</v>
      </c>
      <c r="S2903" t="s">
        <v>8322</v>
      </c>
      <c r="T2903" t="s">
        <v>8323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/>
      <c r="K2904">
        <v>1437820396</v>
      </c>
      <c r="L2904"/>
      <c r="M2904" t="b">
        <v>0</v>
      </c>
      <c r="N2904">
        <v>1</v>
      </c>
      <c r="O2904" t="b">
        <v>0</v>
      </c>
      <c r="P2904" t="s">
        <v>8271</v>
      </c>
      <c r="Q2904" s="5">
        <f t="shared" si="108"/>
        <v>1.6666666666666666E-4</v>
      </c>
      <c r="R2904">
        <f t="shared" si="109"/>
        <v>39</v>
      </c>
      <c r="S2904" t="s">
        <v>8322</v>
      </c>
      <c r="T2904" t="s">
        <v>8323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/>
      <c r="K2905">
        <v>1436587218</v>
      </c>
      <c r="L2905"/>
      <c r="M2905" t="b">
        <v>0</v>
      </c>
      <c r="N2905">
        <v>4</v>
      </c>
      <c r="O2905" t="b">
        <v>0</v>
      </c>
      <c r="P2905" t="s">
        <v>8271</v>
      </c>
      <c r="Q2905" s="5">
        <f t="shared" si="108"/>
        <v>7.7999999999999996E-3</v>
      </c>
      <c r="R2905">
        <f t="shared" si="109"/>
        <v>18.75</v>
      </c>
      <c r="S2905" t="s">
        <v>8322</v>
      </c>
      <c r="T2905" t="s">
        <v>8323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/>
      <c r="K2906">
        <v>1414538031</v>
      </c>
      <c r="L2906"/>
      <c r="M2906" t="b">
        <v>0</v>
      </c>
      <c r="N2906">
        <v>4</v>
      </c>
      <c r="O2906" t="b">
        <v>0</v>
      </c>
      <c r="P2906" t="s">
        <v>8271</v>
      </c>
      <c r="Q2906" s="5">
        <f t="shared" si="108"/>
        <v>0.05</v>
      </c>
      <c r="R2906">
        <f t="shared" si="109"/>
        <v>155.5</v>
      </c>
      <c r="S2906" t="s">
        <v>8322</v>
      </c>
      <c r="T2906" t="s">
        <v>8323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/>
      <c r="K2907">
        <v>1472001713</v>
      </c>
      <c r="L2907"/>
      <c r="M2907" t="b">
        <v>0</v>
      </c>
      <c r="N2907">
        <v>17</v>
      </c>
      <c r="O2907" t="b">
        <v>0</v>
      </c>
      <c r="P2907" t="s">
        <v>8271</v>
      </c>
      <c r="Q2907" s="5">
        <f t="shared" si="108"/>
        <v>0.17771428571428571</v>
      </c>
      <c r="R2907">
        <f t="shared" si="109"/>
        <v>33.235294117647058</v>
      </c>
      <c r="S2907" t="s">
        <v>8322</v>
      </c>
      <c r="T2907" t="s">
        <v>8323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/>
      <c r="K2908">
        <v>1436888066</v>
      </c>
      <c r="L2908"/>
      <c r="M2908" t="b">
        <v>0</v>
      </c>
      <c r="N2908">
        <v>7</v>
      </c>
      <c r="O2908" t="b">
        <v>0</v>
      </c>
      <c r="P2908" t="s">
        <v>8271</v>
      </c>
      <c r="Q2908" s="5">
        <f t="shared" si="108"/>
        <v>9.4166666666666662E-2</v>
      </c>
      <c r="R2908">
        <f t="shared" si="109"/>
        <v>0.2857142857142857</v>
      </c>
      <c r="S2908" t="s">
        <v>8322</v>
      </c>
      <c r="T2908" t="s">
        <v>8323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/>
      <c r="K2909">
        <v>1458075837</v>
      </c>
      <c r="L2909"/>
      <c r="M2909" t="b">
        <v>0</v>
      </c>
      <c r="N2909">
        <v>2</v>
      </c>
      <c r="O2909" t="b">
        <v>0</v>
      </c>
      <c r="P2909" t="s">
        <v>8271</v>
      </c>
      <c r="Q2909" s="5">
        <f t="shared" si="108"/>
        <v>8.0000000000000004E-4</v>
      </c>
      <c r="R2909">
        <f t="shared" si="109"/>
        <v>132</v>
      </c>
      <c r="S2909" t="s">
        <v>8322</v>
      </c>
      <c r="T2909" t="s">
        <v>8323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/>
      <c r="K2910">
        <v>1462815219</v>
      </c>
      <c r="L2910"/>
      <c r="M2910" t="b">
        <v>0</v>
      </c>
      <c r="N2910">
        <v>5</v>
      </c>
      <c r="O2910" t="b">
        <v>0</v>
      </c>
      <c r="P2910" t="s">
        <v>8271</v>
      </c>
      <c r="Q2910" s="5">
        <f t="shared" si="108"/>
        <v>2.75E-2</v>
      </c>
      <c r="R2910">
        <f t="shared" si="109"/>
        <v>4</v>
      </c>
      <c r="S2910" t="s">
        <v>8322</v>
      </c>
      <c r="T2910" t="s">
        <v>8323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/>
      <c r="K2911">
        <v>1413527001</v>
      </c>
      <c r="L2911"/>
      <c r="M2911" t="b">
        <v>0</v>
      </c>
      <c r="N2911">
        <v>1</v>
      </c>
      <c r="O2911" t="b">
        <v>0</v>
      </c>
      <c r="P2911" t="s">
        <v>8271</v>
      </c>
      <c r="Q2911" s="5">
        <f t="shared" si="108"/>
        <v>1.1111111111111112E-4</v>
      </c>
      <c r="R2911">
        <f t="shared" si="109"/>
        <v>1</v>
      </c>
      <c r="S2911" t="s">
        <v>8322</v>
      </c>
      <c r="T2911" t="s">
        <v>8323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/>
      <c r="K2912">
        <v>1428955887</v>
      </c>
      <c r="L2912"/>
      <c r="M2912" t="b">
        <v>0</v>
      </c>
      <c r="N2912">
        <v>1</v>
      </c>
      <c r="O2912" t="b">
        <v>0</v>
      </c>
      <c r="P2912" t="s">
        <v>8271</v>
      </c>
      <c r="Q2912" s="5">
        <f t="shared" si="108"/>
        <v>3.3333333333333335E-5</v>
      </c>
      <c r="R2912">
        <f t="shared" si="109"/>
        <v>657</v>
      </c>
      <c r="S2912" t="s">
        <v>8322</v>
      </c>
      <c r="T2912" t="s">
        <v>8323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/>
      <c r="K2913">
        <v>1431973626</v>
      </c>
      <c r="L2913"/>
      <c r="M2913" t="b">
        <v>0</v>
      </c>
      <c r="N2913">
        <v>14</v>
      </c>
      <c r="O2913" t="b">
        <v>0</v>
      </c>
      <c r="P2913" t="s">
        <v>8271</v>
      </c>
      <c r="Q2913" s="5">
        <f t="shared" si="108"/>
        <v>0.36499999999999999</v>
      </c>
      <c r="R2913">
        <f t="shared" si="109"/>
        <v>145</v>
      </c>
      <c r="S2913" t="s">
        <v>8322</v>
      </c>
      <c r="T2913" t="s">
        <v>8323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/>
      <c r="K2914">
        <v>1450235374</v>
      </c>
      <c r="L2914"/>
      <c r="M2914" t="b">
        <v>0</v>
      </c>
      <c r="N2914">
        <v>26</v>
      </c>
      <c r="O2914" t="b">
        <v>0</v>
      </c>
      <c r="P2914" t="s">
        <v>8271</v>
      </c>
      <c r="Q2914" s="5">
        <f t="shared" si="108"/>
        <v>0.14058171745152354</v>
      </c>
      <c r="R2914">
        <f t="shared" si="109"/>
        <v>7.6923076923076927E-2</v>
      </c>
      <c r="S2914" t="s">
        <v>8322</v>
      </c>
      <c r="T2914" t="s">
        <v>8323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/>
      <c r="K2915">
        <v>1404857339</v>
      </c>
      <c r="L2915"/>
      <c r="M2915" t="b">
        <v>0</v>
      </c>
      <c r="N2915">
        <v>2</v>
      </c>
      <c r="O2915" t="b">
        <v>0</v>
      </c>
      <c r="P2915" t="s">
        <v>8271</v>
      </c>
      <c r="Q2915" s="5">
        <f t="shared" si="108"/>
        <v>2.0000000000000001E-4</v>
      </c>
      <c r="R2915">
        <f t="shared" si="109"/>
        <v>0.5</v>
      </c>
      <c r="S2915" t="s">
        <v>8322</v>
      </c>
      <c r="T2915" t="s">
        <v>8323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/>
      <c r="K2916">
        <v>1421185594</v>
      </c>
      <c r="L2916"/>
      <c r="M2916" t="b">
        <v>0</v>
      </c>
      <c r="N2916">
        <v>1</v>
      </c>
      <c r="O2916" t="b">
        <v>0</v>
      </c>
      <c r="P2916" t="s">
        <v>8271</v>
      </c>
      <c r="Q2916" s="5">
        <f t="shared" si="108"/>
        <v>4.0000000000000003E-5</v>
      </c>
      <c r="R2916">
        <f t="shared" si="109"/>
        <v>611</v>
      </c>
      <c r="S2916" t="s">
        <v>8322</v>
      </c>
      <c r="T2916" t="s">
        <v>8323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/>
      <c r="K2917">
        <v>1455528790</v>
      </c>
      <c r="L2917"/>
      <c r="M2917" t="b">
        <v>0</v>
      </c>
      <c r="N2917">
        <v>3</v>
      </c>
      <c r="O2917" t="b">
        <v>0</v>
      </c>
      <c r="P2917" t="s">
        <v>8271</v>
      </c>
      <c r="Q2917" s="5">
        <f t="shared" si="108"/>
        <v>0.61099999999999999</v>
      </c>
      <c r="R2917">
        <f t="shared" si="109"/>
        <v>48.333333333333336</v>
      </c>
      <c r="S2917" t="s">
        <v>8322</v>
      </c>
      <c r="T2917" t="s">
        <v>8323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/>
      <c r="K2918">
        <v>1398511589</v>
      </c>
      <c r="L2918"/>
      <c r="M2918" t="b">
        <v>0</v>
      </c>
      <c r="N2918">
        <v>7</v>
      </c>
      <c r="O2918" t="b">
        <v>0</v>
      </c>
      <c r="P2918" t="s">
        <v>8271</v>
      </c>
      <c r="Q2918" s="5">
        <f t="shared" si="108"/>
        <v>7.8378378378378383E-2</v>
      </c>
      <c r="R2918">
        <f t="shared" si="109"/>
        <v>62.428571428571431</v>
      </c>
      <c r="S2918" t="s">
        <v>8322</v>
      </c>
      <c r="T2918" t="s">
        <v>8323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/>
      <c r="K2919">
        <v>1440826647</v>
      </c>
      <c r="L2919"/>
      <c r="M2919" t="b">
        <v>0</v>
      </c>
      <c r="N2919">
        <v>9</v>
      </c>
      <c r="O2919" t="b">
        <v>0</v>
      </c>
      <c r="P2919" t="s">
        <v>8271</v>
      </c>
      <c r="Q2919" s="5">
        <f t="shared" si="108"/>
        <v>0.2185</v>
      </c>
      <c r="R2919">
        <f t="shared" si="109"/>
        <v>151.33333333333334</v>
      </c>
      <c r="S2919" t="s">
        <v>8322</v>
      </c>
      <c r="T2919" t="s">
        <v>8323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/>
      <c r="K2920">
        <v>1443712007</v>
      </c>
      <c r="L2920"/>
      <c r="M2920" t="b">
        <v>0</v>
      </c>
      <c r="N2920">
        <v>20</v>
      </c>
      <c r="O2920" t="b">
        <v>0</v>
      </c>
      <c r="P2920" t="s">
        <v>8271</v>
      </c>
      <c r="Q2920" s="5">
        <f t="shared" si="108"/>
        <v>0.27239999999999998</v>
      </c>
      <c r="R2920">
        <f t="shared" si="109"/>
        <v>2.5499999999999998</v>
      </c>
      <c r="S2920" t="s">
        <v>8322</v>
      </c>
      <c r="T2920" t="s">
        <v>8323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/>
      <c r="K2921">
        <v>1404658329</v>
      </c>
      <c r="L2921"/>
      <c r="M2921" t="b">
        <v>0</v>
      </c>
      <c r="N2921">
        <v>6</v>
      </c>
      <c r="O2921" t="b">
        <v>0</v>
      </c>
      <c r="P2921" t="s">
        <v>8271</v>
      </c>
      <c r="Q2921" s="5">
        <f t="shared" si="108"/>
        <v>8.5000000000000006E-2</v>
      </c>
      <c r="R2921">
        <f t="shared" si="109"/>
        <v>111.83333333333333</v>
      </c>
      <c r="S2921" t="s">
        <v>8322</v>
      </c>
      <c r="T2921" t="s">
        <v>8323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/>
      <c r="K2922">
        <v>1424718070</v>
      </c>
      <c r="L2922"/>
      <c r="M2922" t="b">
        <v>0</v>
      </c>
      <c r="N2922">
        <v>13</v>
      </c>
      <c r="O2922" t="b">
        <v>0</v>
      </c>
      <c r="P2922" t="s">
        <v>8271</v>
      </c>
      <c r="Q2922" s="5">
        <f t="shared" si="108"/>
        <v>0.26840000000000003</v>
      </c>
      <c r="R2922">
        <f t="shared" si="109"/>
        <v>9.9230769230769234</v>
      </c>
      <c r="S2922" t="s">
        <v>8322</v>
      </c>
      <c r="T2922" t="s">
        <v>8323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/>
      <c r="K2923">
        <v>1409087804</v>
      </c>
      <c r="L2923"/>
      <c r="M2923" t="b">
        <v>0</v>
      </c>
      <c r="N2923">
        <v>3</v>
      </c>
      <c r="O2923" t="b">
        <v>1</v>
      </c>
      <c r="P2923" t="s">
        <v>8305</v>
      </c>
      <c r="Q2923" s="5">
        <f t="shared" si="108"/>
        <v>1.29</v>
      </c>
      <c r="R2923">
        <f t="shared" si="109"/>
        <v>166.66666666666666</v>
      </c>
      <c r="S2923" t="s">
        <v>8322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/>
      <c r="K2924">
        <v>1428094727</v>
      </c>
      <c r="L2924"/>
      <c r="M2924" t="b">
        <v>0</v>
      </c>
      <c r="N2924">
        <v>6</v>
      </c>
      <c r="O2924" t="b">
        <v>1</v>
      </c>
      <c r="P2924" t="s">
        <v>8305</v>
      </c>
      <c r="Q2924" s="5">
        <f t="shared" si="108"/>
        <v>1</v>
      </c>
      <c r="R2924">
        <f t="shared" si="109"/>
        <v>50</v>
      </c>
      <c r="S2924" t="s">
        <v>8322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/>
      <c r="K2925">
        <v>1420774779</v>
      </c>
      <c r="L2925"/>
      <c r="M2925" t="b">
        <v>0</v>
      </c>
      <c r="N2925">
        <v>10</v>
      </c>
      <c r="O2925" t="b">
        <v>1</v>
      </c>
      <c r="P2925" t="s">
        <v>8305</v>
      </c>
      <c r="Q2925" s="5">
        <f t="shared" si="108"/>
        <v>1</v>
      </c>
      <c r="R2925">
        <f t="shared" si="109"/>
        <v>2580</v>
      </c>
      <c r="S2925" t="s">
        <v>8322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/>
      <c r="K2926">
        <v>1428585710</v>
      </c>
      <c r="L2926"/>
      <c r="M2926" t="b">
        <v>0</v>
      </c>
      <c r="N2926">
        <v>147</v>
      </c>
      <c r="O2926" t="b">
        <v>1</v>
      </c>
      <c r="P2926" t="s">
        <v>8305</v>
      </c>
      <c r="Q2926" s="5">
        <f t="shared" si="108"/>
        <v>1.032</v>
      </c>
      <c r="R2926">
        <f t="shared" si="109"/>
        <v>313.61013605442179</v>
      </c>
      <c r="S2926" t="s">
        <v>8322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/>
      <c r="K2927">
        <v>1407852068</v>
      </c>
      <c r="L2927"/>
      <c r="M2927" t="b">
        <v>0</v>
      </c>
      <c r="N2927">
        <v>199</v>
      </c>
      <c r="O2927" t="b">
        <v>1</v>
      </c>
      <c r="P2927" t="s">
        <v>8305</v>
      </c>
      <c r="Q2927" s="5">
        <f t="shared" si="108"/>
        <v>1.0244597777777777</v>
      </c>
      <c r="R2927">
        <f t="shared" si="109"/>
        <v>18.844221105527637</v>
      </c>
      <c r="S2927" t="s">
        <v>8322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/>
      <c r="K2928">
        <v>1423506179</v>
      </c>
      <c r="L2928"/>
      <c r="M2928" t="b">
        <v>0</v>
      </c>
      <c r="N2928">
        <v>50</v>
      </c>
      <c r="O2928" t="b">
        <v>1</v>
      </c>
      <c r="P2928" t="s">
        <v>8305</v>
      </c>
      <c r="Q2928" s="5">
        <f t="shared" si="108"/>
        <v>1.25</v>
      </c>
      <c r="R2928">
        <f t="shared" si="109"/>
        <v>47.1</v>
      </c>
      <c r="S2928" t="s">
        <v>8322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/>
      <c r="K2929">
        <v>1402934629</v>
      </c>
      <c r="L2929"/>
      <c r="M2929" t="b">
        <v>0</v>
      </c>
      <c r="N2929">
        <v>21</v>
      </c>
      <c r="O2929" t="b">
        <v>1</v>
      </c>
      <c r="P2929" t="s">
        <v>8305</v>
      </c>
      <c r="Q2929" s="5">
        <f t="shared" si="108"/>
        <v>1.3083333333333333</v>
      </c>
      <c r="R2929">
        <f t="shared" si="109"/>
        <v>47.61904761904762</v>
      </c>
      <c r="S2929" t="s">
        <v>8322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/>
      <c r="K2930">
        <v>1454543846</v>
      </c>
      <c r="L2930"/>
      <c r="M2930" t="b">
        <v>0</v>
      </c>
      <c r="N2930">
        <v>24</v>
      </c>
      <c r="O2930" t="b">
        <v>1</v>
      </c>
      <c r="P2930" t="s">
        <v>8305</v>
      </c>
      <c r="Q2930" s="5">
        <f t="shared" si="108"/>
        <v>1</v>
      </c>
      <c r="R2930">
        <f t="shared" si="109"/>
        <v>340.23124999999999</v>
      </c>
      <c r="S2930" t="s">
        <v>8322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/>
      <c r="K2931">
        <v>1398432758</v>
      </c>
      <c r="L2931"/>
      <c r="M2931" t="b">
        <v>0</v>
      </c>
      <c r="N2931">
        <v>32</v>
      </c>
      <c r="O2931" t="b">
        <v>1</v>
      </c>
      <c r="P2931" t="s">
        <v>8305</v>
      </c>
      <c r="Q2931" s="5">
        <f t="shared" si="108"/>
        <v>1.02069375</v>
      </c>
      <c r="R2931">
        <f t="shared" si="109"/>
        <v>315.375</v>
      </c>
      <c r="S2931" t="s">
        <v>8322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/>
      <c r="K2932">
        <v>1428415264</v>
      </c>
      <c r="L2932"/>
      <c r="M2932" t="b">
        <v>0</v>
      </c>
      <c r="N2932">
        <v>62</v>
      </c>
      <c r="O2932" t="b">
        <v>1</v>
      </c>
      <c r="P2932" t="s">
        <v>8305</v>
      </c>
      <c r="Q2932" s="5">
        <f t="shared" si="108"/>
        <v>1.0092000000000001</v>
      </c>
      <c r="R2932">
        <f t="shared" si="109"/>
        <v>12.82258064516129</v>
      </c>
      <c r="S2932" t="s">
        <v>8322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/>
      <c r="K2933">
        <v>1408604363</v>
      </c>
      <c r="L2933"/>
      <c r="M2933" t="b">
        <v>0</v>
      </c>
      <c r="N2933">
        <v>9</v>
      </c>
      <c r="O2933" t="b">
        <v>1</v>
      </c>
      <c r="P2933" t="s">
        <v>8305</v>
      </c>
      <c r="Q2933" s="5">
        <f t="shared" si="108"/>
        <v>1.06</v>
      </c>
      <c r="R2933">
        <f t="shared" si="109"/>
        <v>362</v>
      </c>
      <c r="S2933" t="s">
        <v>8322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/>
      <c r="K2934">
        <v>1421812637</v>
      </c>
      <c r="L2934"/>
      <c r="M2934" t="b">
        <v>0</v>
      </c>
      <c r="N2934">
        <v>38</v>
      </c>
      <c r="O2934" t="b">
        <v>1</v>
      </c>
      <c r="P2934" t="s">
        <v>8305</v>
      </c>
      <c r="Q2934" s="5">
        <f t="shared" si="108"/>
        <v>1.0509677419354839</v>
      </c>
      <c r="R2934">
        <f t="shared" si="109"/>
        <v>67.60526315789474</v>
      </c>
      <c r="S2934" t="s">
        <v>8322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/>
      <c r="K2935">
        <v>1462489053</v>
      </c>
      <c r="L2935"/>
      <c r="M2935" t="b">
        <v>0</v>
      </c>
      <c r="N2935">
        <v>54</v>
      </c>
      <c r="O2935" t="b">
        <v>1</v>
      </c>
      <c r="P2935" t="s">
        <v>8305</v>
      </c>
      <c r="Q2935" s="5">
        <f t="shared" si="108"/>
        <v>1.0276000000000001</v>
      </c>
      <c r="R2935">
        <f t="shared" si="109"/>
        <v>50</v>
      </c>
      <c r="S2935" t="s">
        <v>8322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/>
      <c r="K2936">
        <v>1400253364</v>
      </c>
      <c r="L2936"/>
      <c r="M2936" t="b">
        <v>0</v>
      </c>
      <c r="N2936">
        <v>37</v>
      </c>
      <c r="O2936" t="b">
        <v>1</v>
      </c>
      <c r="P2936" t="s">
        <v>8305</v>
      </c>
      <c r="Q2936" s="5">
        <f t="shared" si="108"/>
        <v>1.08</v>
      </c>
      <c r="R2936">
        <f t="shared" si="109"/>
        <v>95.432432432432435</v>
      </c>
      <c r="S2936" t="s">
        <v>8322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/>
      <c r="K2937">
        <v>1467468008</v>
      </c>
      <c r="L2937"/>
      <c r="M2937" t="b">
        <v>0</v>
      </c>
      <c r="N2937">
        <v>39</v>
      </c>
      <c r="O2937" t="b">
        <v>1</v>
      </c>
      <c r="P2937" t="s">
        <v>8305</v>
      </c>
      <c r="Q2937" s="5">
        <f t="shared" si="108"/>
        <v>1.0088571428571429</v>
      </c>
      <c r="R2937">
        <f t="shared" si="109"/>
        <v>32.820512820512818</v>
      </c>
      <c r="S2937" t="s">
        <v>8322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/>
      <c r="K2938">
        <v>1412091423</v>
      </c>
      <c r="L2938"/>
      <c r="M2938" t="b">
        <v>0</v>
      </c>
      <c r="N2938">
        <v>34</v>
      </c>
      <c r="O2938" t="b">
        <v>1</v>
      </c>
      <c r="P2938" t="s">
        <v>8305</v>
      </c>
      <c r="Q2938" s="5">
        <f t="shared" si="108"/>
        <v>1.28</v>
      </c>
      <c r="R2938">
        <f t="shared" si="109"/>
        <v>58.823529411764703</v>
      </c>
      <c r="S2938" t="s">
        <v>8322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/>
      <c r="K2939">
        <v>1402657113</v>
      </c>
      <c r="L2939"/>
      <c r="M2939" t="b">
        <v>0</v>
      </c>
      <c r="N2939">
        <v>55</v>
      </c>
      <c r="O2939" t="b">
        <v>1</v>
      </c>
      <c r="P2939" t="s">
        <v>8305</v>
      </c>
      <c r="Q2939" s="5">
        <f t="shared" si="108"/>
        <v>1.3333333333333333</v>
      </c>
      <c r="R2939">
        <f t="shared" si="109"/>
        <v>73.727272727272734</v>
      </c>
      <c r="S2939" t="s">
        <v>8322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/>
      <c r="K2940">
        <v>1420044814</v>
      </c>
      <c r="L2940"/>
      <c r="M2940" t="b">
        <v>0</v>
      </c>
      <c r="N2940">
        <v>32</v>
      </c>
      <c r="O2940" t="b">
        <v>1</v>
      </c>
      <c r="P2940" t="s">
        <v>8305</v>
      </c>
      <c r="Q2940" s="5">
        <f t="shared" si="108"/>
        <v>1.0137499999999999</v>
      </c>
      <c r="R2940">
        <f t="shared" si="109"/>
        <v>257.1875</v>
      </c>
      <c r="S2940" t="s">
        <v>8322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/>
      <c r="K2941">
        <v>1406316312</v>
      </c>
      <c r="L2941"/>
      <c r="M2941" t="b">
        <v>0</v>
      </c>
      <c r="N2941">
        <v>25</v>
      </c>
      <c r="O2941" t="b">
        <v>1</v>
      </c>
      <c r="P2941" t="s">
        <v>8305</v>
      </c>
      <c r="Q2941" s="5">
        <f t="shared" si="108"/>
        <v>1.0287500000000001</v>
      </c>
      <c r="R2941">
        <f t="shared" si="109"/>
        <v>107.24</v>
      </c>
      <c r="S2941" t="s">
        <v>8322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/>
      <c r="K2942">
        <v>1418150018</v>
      </c>
      <c r="L2942"/>
      <c r="M2942" t="b">
        <v>0</v>
      </c>
      <c r="N2942">
        <v>33</v>
      </c>
      <c r="O2942" t="b">
        <v>1</v>
      </c>
      <c r="P2942" t="s">
        <v>8305</v>
      </c>
      <c r="Q2942" s="5">
        <f t="shared" si="108"/>
        <v>1.0724</v>
      </c>
      <c r="R2942">
        <f t="shared" si="109"/>
        <v>3.0303030303030304E-2</v>
      </c>
      <c r="S2942" t="s">
        <v>8322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/>
      <c r="K2943">
        <v>1422658955</v>
      </c>
      <c r="L2943"/>
      <c r="M2943" t="b">
        <v>0</v>
      </c>
      <c r="N2943">
        <v>1</v>
      </c>
      <c r="O2943" t="b">
        <v>0</v>
      </c>
      <c r="P2943" t="s">
        <v>8303</v>
      </c>
      <c r="Q2943" s="5">
        <f t="shared" si="108"/>
        <v>4.0000000000000003E-5</v>
      </c>
      <c r="R2943">
        <f t="shared" si="109"/>
        <v>40850</v>
      </c>
      <c r="S2943" t="s">
        <v>8322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/>
      <c r="K2944">
        <v>1448565459</v>
      </c>
      <c r="L2944"/>
      <c r="M2944" t="b">
        <v>0</v>
      </c>
      <c r="N2944">
        <v>202</v>
      </c>
      <c r="O2944" t="b">
        <v>0</v>
      </c>
      <c r="P2944" t="s">
        <v>8303</v>
      </c>
      <c r="Q2944" s="5">
        <f t="shared" si="108"/>
        <v>0.20424999999999999</v>
      </c>
      <c r="R2944">
        <f t="shared" si="109"/>
        <v>0</v>
      </c>
      <c r="S2944" t="s">
        <v>8322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/>
      <c r="K2945">
        <v>1426302380</v>
      </c>
      <c r="L2945"/>
      <c r="M2945" t="b">
        <v>0</v>
      </c>
      <c r="N2945">
        <v>0</v>
      </c>
      <c r="O2945" t="b">
        <v>0</v>
      </c>
      <c r="P2945" t="s">
        <v>8303</v>
      </c>
      <c r="Q2945" s="5">
        <f t="shared" si="108"/>
        <v>0</v>
      </c>
      <c r="R2945" t="e">
        <f t="shared" si="109"/>
        <v>#DIV/0!</v>
      </c>
      <c r="S2945" t="s">
        <v>8322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/>
      <c r="K2946">
        <v>1431122198</v>
      </c>
      <c r="L2946"/>
      <c r="M2946" t="b">
        <v>0</v>
      </c>
      <c r="N2946">
        <v>1</v>
      </c>
      <c r="O2946" t="b">
        <v>0</v>
      </c>
      <c r="P2946" t="s">
        <v>8303</v>
      </c>
      <c r="Q2946" s="5">
        <f t="shared" si="108"/>
        <v>0.01</v>
      </c>
      <c r="R2946">
        <f t="shared" si="109"/>
        <v>0</v>
      </c>
      <c r="S2946" t="s">
        <v>8322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/>
      <c r="K2947">
        <v>1429845660</v>
      </c>
      <c r="L2947"/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10">E2947/D2947</f>
        <v>0</v>
      </c>
      <c r="R2947" t="e">
        <f t="shared" ref="R2947:R3010" si="111">E2948/N2947</f>
        <v>#DIV/0!</v>
      </c>
      <c r="S2947" t="s">
        <v>8322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/>
      <c r="K2948">
        <v>1468673092</v>
      </c>
      <c r="L2948"/>
      <c r="M2948" t="b">
        <v>0</v>
      </c>
      <c r="N2948">
        <v>2</v>
      </c>
      <c r="O2948" t="b">
        <v>0</v>
      </c>
      <c r="P2948" t="s">
        <v>8303</v>
      </c>
      <c r="Q2948" s="5">
        <f t="shared" si="110"/>
        <v>1E-3</v>
      </c>
      <c r="R2948">
        <f t="shared" si="111"/>
        <v>536</v>
      </c>
      <c r="S2948" t="s">
        <v>8322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/>
      <c r="K2949">
        <v>1475760567</v>
      </c>
      <c r="L2949"/>
      <c r="M2949" t="b">
        <v>0</v>
      </c>
      <c r="N2949">
        <v>13</v>
      </c>
      <c r="O2949" t="b">
        <v>0</v>
      </c>
      <c r="P2949" t="s">
        <v>8303</v>
      </c>
      <c r="Q2949" s="5">
        <f t="shared" si="110"/>
        <v>4.2880000000000001E-2</v>
      </c>
      <c r="R2949">
        <f t="shared" si="111"/>
        <v>1.8461538461538463</v>
      </c>
      <c r="S2949" t="s">
        <v>8322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/>
      <c r="K2950">
        <v>1428075293</v>
      </c>
      <c r="L2950"/>
      <c r="M2950" t="b">
        <v>0</v>
      </c>
      <c r="N2950">
        <v>9</v>
      </c>
      <c r="O2950" t="b">
        <v>0</v>
      </c>
      <c r="P2950" t="s">
        <v>8303</v>
      </c>
      <c r="Q2950" s="5">
        <f t="shared" si="110"/>
        <v>4.8000000000000001E-5</v>
      </c>
      <c r="R2950">
        <f t="shared" si="111"/>
        <v>2.7777777777777777</v>
      </c>
      <c r="S2950" t="s">
        <v>8322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/>
      <c r="K2951">
        <v>1445370317</v>
      </c>
      <c r="L2951"/>
      <c r="M2951" t="b">
        <v>0</v>
      </c>
      <c r="N2951">
        <v>2</v>
      </c>
      <c r="O2951" t="b">
        <v>0</v>
      </c>
      <c r="P2951" t="s">
        <v>8303</v>
      </c>
      <c r="Q2951" s="5">
        <f t="shared" si="110"/>
        <v>2.5000000000000001E-2</v>
      </c>
      <c r="R2951">
        <f t="shared" si="111"/>
        <v>0</v>
      </c>
      <c r="S2951" t="s">
        <v>8322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/>
      <c r="K2952">
        <v>1450946752</v>
      </c>
      <c r="L2952"/>
      <c r="M2952" t="b">
        <v>0</v>
      </c>
      <c r="N2952">
        <v>0</v>
      </c>
      <c r="O2952" t="b">
        <v>0</v>
      </c>
      <c r="P2952" t="s">
        <v>8303</v>
      </c>
      <c r="Q2952" s="5">
        <f t="shared" si="110"/>
        <v>0</v>
      </c>
      <c r="R2952" t="e">
        <f t="shared" si="111"/>
        <v>#DIV/0!</v>
      </c>
      <c r="S2952" t="s">
        <v>8322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/>
      <c r="K2953">
        <v>1408648573</v>
      </c>
      <c r="L2953"/>
      <c r="M2953" t="b">
        <v>0</v>
      </c>
      <c r="N2953">
        <v>58</v>
      </c>
      <c r="O2953" t="b">
        <v>0</v>
      </c>
      <c r="P2953" t="s">
        <v>8303</v>
      </c>
      <c r="Q2953" s="5">
        <f t="shared" si="110"/>
        <v>2.1919999999999999E-2</v>
      </c>
      <c r="R2953">
        <f t="shared" si="111"/>
        <v>27.672413793103448</v>
      </c>
      <c r="S2953" t="s">
        <v>8322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/>
      <c r="K2954">
        <v>1473957239</v>
      </c>
      <c r="L2954"/>
      <c r="M2954" t="b">
        <v>0</v>
      </c>
      <c r="N2954">
        <v>8</v>
      </c>
      <c r="O2954" t="b">
        <v>0</v>
      </c>
      <c r="P2954" t="s">
        <v>8303</v>
      </c>
      <c r="Q2954" s="5">
        <f t="shared" si="110"/>
        <v>8.0250000000000002E-2</v>
      </c>
      <c r="R2954">
        <f t="shared" si="111"/>
        <v>75.625</v>
      </c>
      <c r="S2954" t="s">
        <v>8322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/>
      <c r="K2955">
        <v>1441738821</v>
      </c>
      <c r="L2955"/>
      <c r="M2955" t="b">
        <v>0</v>
      </c>
      <c r="N2955">
        <v>3</v>
      </c>
      <c r="O2955" t="b">
        <v>0</v>
      </c>
      <c r="P2955" t="s">
        <v>8303</v>
      </c>
      <c r="Q2955" s="5">
        <f t="shared" si="110"/>
        <v>1.5125E-3</v>
      </c>
      <c r="R2955">
        <f t="shared" si="111"/>
        <v>0</v>
      </c>
      <c r="S2955" t="s">
        <v>8322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/>
      <c r="K2956">
        <v>1487944803</v>
      </c>
      <c r="L2956"/>
      <c r="M2956" t="b">
        <v>0</v>
      </c>
      <c r="N2956">
        <v>0</v>
      </c>
      <c r="O2956" t="b">
        <v>0</v>
      </c>
      <c r="P2956" t="s">
        <v>8303</v>
      </c>
      <c r="Q2956" s="5">
        <f t="shared" si="110"/>
        <v>0</v>
      </c>
      <c r="R2956" t="e">
        <f t="shared" si="111"/>
        <v>#DIV/0!</v>
      </c>
      <c r="S2956" t="s">
        <v>8322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/>
      <c r="K2957">
        <v>1431884849</v>
      </c>
      <c r="L2957"/>
      <c r="M2957" t="b">
        <v>0</v>
      </c>
      <c r="N2957">
        <v>11</v>
      </c>
      <c r="O2957" t="b">
        <v>0</v>
      </c>
      <c r="P2957" t="s">
        <v>8303</v>
      </c>
      <c r="Q2957" s="5">
        <f t="shared" si="110"/>
        <v>0.59583333333333333</v>
      </c>
      <c r="R2957">
        <f t="shared" si="111"/>
        <v>120.18181818181819</v>
      </c>
      <c r="S2957" t="s">
        <v>8322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/>
      <c r="K2958">
        <v>1459810850</v>
      </c>
      <c r="L2958"/>
      <c r="M2958" t="b">
        <v>0</v>
      </c>
      <c r="N2958">
        <v>20</v>
      </c>
      <c r="O2958" t="b">
        <v>0</v>
      </c>
      <c r="P2958" t="s">
        <v>8303</v>
      </c>
      <c r="Q2958" s="5">
        <f t="shared" si="110"/>
        <v>0.16734177215189874</v>
      </c>
      <c r="R2958">
        <f t="shared" si="111"/>
        <v>14</v>
      </c>
      <c r="S2958" t="s">
        <v>8322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/>
      <c r="K2959">
        <v>1422317772</v>
      </c>
      <c r="L2959"/>
      <c r="M2959" t="b">
        <v>0</v>
      </c>
      <c r="N2959">
        <v>3</v>
      </c>
      <c r="O2959" t="b">
        <v>0</v>
      </c>
      <c r="P2959" t="s">
        <v>8303</v>
      </c>
      <c r="Q2959" s="5">
        <f t="shared" si="110"/>
        <v>1.8666666666666668E-2</v>
      </c>
      <c r="R2959">
        <f t="shared" si="111"/>
        <v>0</v>
      </c>
      <c r="S2959" t="s">
        <v>8322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/>
      <c r="K2960">
        <v>1457548917</v>
      </c>
      <c r="L2960"/>
      <c r="M2960" t="b">
        <v>0</v>
      </c>
      <c r="N2960">
        <v>0</v>
      </c>
      <c r="O2960" t="b">
        <v>0</v>
      </c>
      <c r="P2960" t="s">
        <v>8303</v>
      </c>
      <c r="Q2960" s="5">
        <f t="shared" si="110"/>
        <v>0</v>
      </c>
      <c r="R2960" t="e">
        <f t="shared" si="111"/>
        <v>#DIV/0!</v>
      </c>
      <c r="S2960" t="s">
        <v>8322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/>
      <c r="K2961">
        <v>1462666325</v>
      </c>
      <c r="L2961"/>
      <c r="M2961" t="b">
        <v>0</v>
      </c>
      <c r="N2961">
        <v>0</v>
      </c>
      <c r="O2961" t="b">
        <v>0</v>
      </c>
      <c r="P2961" t="s">
        <v>8303</v>
      </c>
      <c r="Q2961" s="5">
        <f t="shared" si="110"/>
        <v>0</v>
      </c>
      <c r="R2961" t="e">
        <f t="shared" si="111"/>
        <v>#DIV/0!</v>
      </c>
      <c r="S2961" t="s">
        <v>8322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/>
      <c r="K2962">
        <v>1407867023</v>
      </c>
      <c r="L2962"/>
      <c r="M2962" t="b">
        <v>0</v>
      </c>
      <c r="N2962">
        <v>0</v>
      </c>
      <c r="O2962" t="b">
        <v>0</v>
      </c>
      <c r="P2962" t="s">
        <v>8303</v>
      </c>
      <c r="Q2962" s="5">
        <f t="shared" si="110"/>
        <v>0</v>
      </c>
      <c r="R2962" t="e">
        <f t="shared" si="111"/>
        <v>#DIV/0!</v>
      </c>
      <c r="S2962" t="s">
        <v>8322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/>
      <c r="K2963">
        <v>1424927159</v>
      </c>
      <c r="L2963"/>
      <c r="M2963" t="b">
        <v>0</v>
      </c>
      <c r="N2963">
        <v>108</v>
      </c>
      <c r="O2963" t="b">
        <v>1</v>
      </c>
      <c r="P2963" t="s">
        <v>8271</v>
      </c>
      <c r="Q2963" s="5">
        <f t="shared" si="110"/>
        <v>1.0962000000000001</v>
      </c>
      <c r="R2963">
        <f t="shared" si="111"/>
        <v>11.277777777777779</v>
      </c>
      <c r="S2963" t="s">
        <v>8322</v>
      </c>
      <c r="T2963" t="s">
        <v>8323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/>
      <c r="K2964">
        <v>1422769906</v>
      </c>
      <c r="L2964"/>
      <c r="M2964" t="b">
        <v>0</v>
      </c>
      <c r="N2964">
        <v>20</v>
      </c>
      <c r="O2964" t="b">
        <v>1</v>
      </c>
      <c r="P2964" t="s">
        <v>8271</v>
      </c>
      <c r="Q2964" s="5">
        <f t="shared" si="110"/>
        <v>1.218</v>
      </c>
      <c r="R2964">
        <f t="shared" si="111"/>
        <v>534.25</v>
      </c>
      <c r="S2964" t="s">
        <v>8322</v>
      </c>
      <c r="T2964" t="s">
        <v>8323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/>
      <c r="K2965">
        <v>1433243824</v>
      </c>
      <c r="L2965"/>
      <c r="M2965" t="b">
        <v>0</v>
      </c>
      <c r="N2965">
        <v>98</v>
      </c>
      <c r="O2965" t="b">
        <v>1</v>
      </c>
      <c r="P2965" t="s">
        <v>8271</v>
      </c>
      <c r="Q2965" s="5">
        <f t="shared" si="110"/>
        <v>1.0685</v>
      </c>
      <c r="R2965">
        <f t="shared" si="111"/>
        <v>51.384591836734693</v>
      </c>
      <c r="S2965" t="s">
        <v>8322</v>
      </c>
      <c r="T2965" t="s">
        <v>8323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/>
      <c r="K2966">
        <v>1404769819</v>
      </c>
      <c r="L2966"/>
      <c r="M2966" t="b">
        <v>0</v>
      </c>
      <c r="N2966">
        <v>196</v>
      </c>
      <c r="O2966" t="b">
        <v>1</v>
      </c>
      <c r="P2966" t="s">
        <v>8271</v>
      </c>
      <c r="Q2966" s="5">
        <f t="shared" si="110"/>
        <v>1.0071379999999999</v>
      </c>
      <c r="R2966">
        <f t="shared" si="111"/>
        <v>8.341836734693878</v>
      </c>
      <c r="S2966" t="s">
        <v>8322</v>
      </c>
      <c r="T2966" t="s">
        <v>8323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/>
      <c r="K2967">
        <v>1433698233</v>
      </c>
      <c r="L2967"/>
      <c r="M2967" t="b">
        <v>0</v>
      </c>
      <c r="N2967">
        <v>39</v>
      </c>
      <c r="O2967" t="b">
        <v>1</v>
      </c>
      <c r="P2967" t="s">
        <v>8271</v>
      </c>
      <c r="Q2967" s="5">
        <f t="shared" si="110"/>
        <v>1.0900000000000001</v>
      </c>
      <c r="R2967">
        <f t="shared" si="111"/>
        <v>291.35897435897436</v>
      </c>
      <c r="S2967" t="s">
        <v>8322</v>
      </c>
      <c r="T2967" t="s">
        <v>8323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/>
      <c r="K2968">
        <v>1439833412</v>
      </c>
      <c r="L2968"/>
      <c r="M2968" t="b">
        <v>0</v>
      </c>
      <c r="N2968">
        <v>128</v>
      </c>
      <c r="O2968" t="b">
        <v>1</v>
      </c>
      <c r="P2968" t="s">
        <v>8271</v>
      </c>
      <c r="Q2968" s="5">
        <f t="shared" si="110"/>
        <v>1.1363000000000001</v>
      </c>
      <c r="R2968">
        <f t="shared" si="111"/>
        <v>44.5</v>
      </c>
      <c r="S2968" t="s">
        <v>8322</v>
      </c>
      <c r="T2968" t="s">
        <v>8323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/>
      <c r="K2969">
        <v>1423284292</v>
      </c>
      <c r="L2969"/>
      <c r="M2969" t="b">
        <v>0</v>
      </c>
      <c r="N2969">
        <v>71</v>
      </c>
      <c r="O2969" t="b">
        <v>1</v>
      </c>
      <c r="P2969" t="s">
        <v>8271</v>
      </c>
      <c r="Q2969" s="5">
        <f t="shared" si="110"/>
        <v>1.1392</v>
      </c>
      <c r="R2969">
        <f t="shared" si="111"/>
        <v>52.25352112676056</v>
      </c>
      <c r="S2969" t="s">
        <v>8322</v>
      </c>
      <c r="T2969" t="s">
        <v>8323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/>
      <c r="K2970">
        <v>1470227660</v>
      </c>
      <c r="L2970"/>
      <c r="M2970" t="b">
        <v>0</v>
      </c>
      <c r="N2970">
        <v>47</v>
      </c>
      <c r="O2970" t="b">
        <v>1</v>
      </c>
      <c r="P2970" t="s">
        <v>8271</v>
      </c>
      <c r="Q2970" s="5">
        <f t="shared" si="110"/>
        <v>1.06</v>
      </c>
      <c r="R2970">
        <f t="shared" si="111"/>
        <v>34.574468085106382</v>
      </c>
      <c r="S2970" t="s">
        <v>8322</v>
      </c>
      <c r="T2970" t="s">
        <v>8323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/>
      <c r="K2971">
        <v>1428087153</v>
      </c>
      <c r="L2971"/>
      <c r="M2971" t="b">
        <v>0</v>
      </c>
      <c r="N2971">
        <v>17</v>
      </c>
      <c r="O2971" t="b">
        <v>1</v>
      </c>
      <c r="P2971" t="s">
        <v>8271</v>
      </c>
      <c r="Q2971" s="5">
        <f t="shared" si="110"/>
        <v>1.625</v>
      </c>
      <c r="R2971">
        <f t="shared" si="111"/>
        <v>374.11764705882354</v>
      </c>
      <c r="S2971" t="s">
        <v>8322</v>
      </c>
      <c r="T2971" t="s">
        <v>8323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/>
      <c r="K2972">
        <v>1403107451</v>
      </c>
      <c r="L2972"/>
      <c r="M2972" t="b">
        <v>0</v>
      </c>
      <c r="N2972">
        <v>91</v>
      </c>
      <c r="O2972" t="b">
        <v>1</v>
      </c>
      <c r="P2972" t="s">
        <v>8271</v>
      </c>
      <c r="Q2972" s="5">
        <f t="shared" si="110"/>
        <v>1.06</v>
      </c>
      <c r="R2972">
        <f t="shared" si="111"/>
        <v>35.219780219780219</v>
      </c>
      <c r="S2972" t="s">
        <v>8322</v>
      </c>
      <c r="T2972" t="s">
        <v>8323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/>
      <c r="K2973">
        <v>1406908078</v>
      </c>
      <c r="L2973"/>
      <c r="M2973" t="b">
        <v>0</v>
      </c>
      <c r="N2973">
        <v>43</v>
      </c>
      <c r="O2973" t="b">
        <v>1</v>
      </c>
      <c r="P2973" t="s">
        <v>8271</v>
      </c>
      <c r="Q2973" s="5">
        <f t="shared" si="110"/>
        <v>1.0015624999999999</v>
      </c>
      <c r="R2973">
        <f t="shared" si="111"/>
        <v>49</v>
      </c>
      <c r="S2973" t="s">
        <v>8322</v>
      </c>
      <c r="T2973" t="s">
        <v>8323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/>
      <c r="K2974">
        <v>1479609520</v>
      </c>
      <c r="L2974"/>
      <c r="M2974" t="b">
        <v>0</v>
      </c>
      <c r="N2974">
        <v>17</v>
      </c>
      <c r="O2974" t="b">
        <v>1</v>
      </c>
      <c r="P2974" t="s">
        <v>8271</v>
      </c>
      <c r="Q2974" s="5">
        <f t="shared" si="110"/>
        <v>1.0535000000000001</v>
      </c>
      <c r="R2974">
        <f t="shared" si="111"/>
        <v>514.11764705882354</v>
      </c>
      <c r="S2974" t="s">
        <v>8322</v>
      </c>
      <c r="T2974" t="s">
        <v>8323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/>
      <c r="K2975">
        <v>1449171508</v>
      </c>
      <c r="L2975"/>
      <c r="M2975" t="b">
        <v>0</v>
      </c>
      <c r="N2975">
        <v>33</v>
      </c>
      <c r="O2975" t="b">
        <v>1</v>
      </c>
      <c r="P2975" t="s">
        <v>8271</v>
      </c>
      <c r="Q2975" s="5">
        <f t="shared" si="110"/>
        <v>1.748</v>
      </c>
      <c r="R2975">
        <f t="shared" si="111"/>
        <v>154.54545454545453</v>
      </c>
      <c r="S2975" t="s">
        <v>8322</v>
      </c>
      <c r="T2975" t="s">
        <v>8323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/>
      <c r="K2976">
        <v>1409275671</v>
      </c>
      <c r="L2976"/>
      <c r="M2976" t="b">
        <v>0</v>
      </c>
      <c r="N2976">
        <v>87</v>
      </c>
      <c r="O2976" t="b">
        <v>1</v>
      </c>
      <c r="P2976" t="s">
        <v>8271</v>
      </c>
      <c r="Q2976" s="5">
        <f t="shared" si="110"/>
        <v>1.02</v>
      </c>
      <c r="R2976">
        <f t="shared" si="111"/>
        <v>92.068965517241381</v>
      </c>
      <c r="S2976" t="s">
        <v>8322</v>
      </c>
      <c r="T2976" t="s">
        <v>8323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/>
      <c r="K2977">
        <v>1414599886</v>
      </c>
      <c r="L2977"/>
      <c r="M2977" t="b">
        <v>0</v>
      </c>
      <c r="N2977">
        <v>113</v>
      </c>
      <c r="O2977" t="b">
        <v>1</v>
      </c>
      <c r="P2977" t="s">
        <v>8271</v>
      </c>
      <c r="Q2977" s="5">
        <f t="shared" si="110"/>
        <v>1.00125</v>
      </c>
      <c r="R2977">
        <f t="shared" si="111"/>
        <v>1.0619469026548674</v>
      </c>
      <c r="S2977" t="s">
        <v>8322</v>
      </c>
      <c r="T2977" t="s">
        <v>8323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/>
      <c r="K2978">
        <v>1456421530</v>
      </c>
      <c r="L2978"/>
      <c r="M2978" t="b">
        <v>0</v>
      </c>
      <c r="N2978">
        <v>14</v>
      </c>
      <c r="O2978" t="b">
        <v>1</v>
      </c>
      <c r="P2978" t="s">
        <v>8271</v>
      </c>
      <c r="Q2978" s="5">
        <f t="shared" si="110"/>
        <v>1.7142857142857142</v>
      </c>
      <c r="R2978">
        <f t="shared" si="111"/>
        <v>243.35714285714286</v>
      </c>
      <c r="S2978" t="s">
        <v>8322</v>
      </c>
      <c r="T2978" t="s">
        <v>8323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/>
      <c r="K2979">
        <v>1421960934</v>
      </c>
      <c r="L2979"/>
      <c r="M2979" t="b">
        <v>0</v>
      </c>
      <c r="N2979">
        <v>30</v>
      </c>
      <c r="O2979" t="b">
        <v>1</v>
      </c>
      <c r="P2979" t="s">
        <v>8271</v>
      </c>
      <c r="Q2979" s="5">
        <f t="shared" si="110"/>
        <v>1.1356666666666666</v>
      </c>
      <c r="R2979">
        <f t="shared" si="111"/>
        <v>32.366666666666667</v>
      </c>
      <c r="S2979" t="s">
        <v>8322</v>
      </c>
      <c r="T2979" t="s">
        <v>8323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/>
      <c r="K2980">
        <v>1412954547</v>
      </c>
      <c r="L2980"/>
      <c r="M2980" t="b">
        <v>0</v>
      </c>
      <c r="N2980">
        <v>16</v>
      </c>
      <c r="O2980" t="b">
        <v>1</v>
      </c>
      <c r="P2980" t="s">
        <v>8271</v>
      </c>
      <c r="Q2980" s="5">
        <f t="shared" si="110"/>
        <v>1.2946666666666666</v>
      </c>
      <c r="R2980">
        <f t="shared" si="111"/>
        <v>316.875</v>
      </c>
      <c r="S2980" t="s">
        <v>8322</v>
      </c>
      <c r="T2980" t="s">
        <v>8323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/>
      <c r="K2981">
        <v>1419104823</v>
      </c>
      <c r="L2981"/>
      <c r="M2981" t="b">
        <v>0</v>
      </c>
      <c r="N2981">
        <v>46</v>
      </c>
      <c r="O2981" t="b">
        <v>1</v>
      </c>
      <c r="P2981" t="s">
        <v>8271</v>
      </c>
      <c r="Q2981" s="5">
        <f t="shared" si="110"/>
        <v>1.014</v>
      </c>
      <c r="R2981">
        <f t="shared" si="111"/>
        <v>71.195652173913047</v>
      </c>
      <c r="S2981" t="s">
        <v>8322</v>
      </c>
      <c r="T2981" t="s">
        <v>8323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/>
      <c r="K2982">
        <v>1438639130</v>
      </c>
      <c r="L2982"/>
      <c r="M2982" t="b">
        <v>0</v>
      </c>
      <c r="N2982">
        <v>24</v>
      </c>
      <c r="O2982" t="b">
        <v>1</v>
      </c>
      <c r="P2982" t="s">
        <v>8271</v>
      </c>
      <c r="Q2982" s="5">
        <f t="shared" si="110"/>
        <v>1.0916666666666666</v>
      </c>
      <c r="R2982">
        <f t="shared" si="111"/>
        <v>214.875</v>
      </c>
      <c r="S2982" t="s">
        <v>8322</v>
      </c>
      <c r="T2982" t="s">
        <v>8323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/>
      <c r="K2983">
        <v>1439126756</v>
      </c>
      <c r="L2983"/>
      <c r="M2983" t="b">
        <v>1</v>
      </c>
      <c r="N2983">
        <v>97</v>
      </c>
      <c r="O2983" t="b">
        <v>1</v>
      </c>
      <c r="P2983" t="s">
        <v>8303</v>
      </c>
      <c r="Q2983" s="5">
        <f t="shared" si="110"/>
        <v>1.28925</v>
      </c>
      <c r="R2983">
        <f t="shared" si="111"/>
        <v>52.608247422680414</v>
      </c>
      <c r="S2983" t="s">
        <v>8322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/>
      <c r="K2984">
        <v>1452616143</v>
      </c>
      <c r="L2984"/>
      <c r="M2984" t="b">
        <v>1</v>
      </c>
      <c r="N2984">
        <v>59</v>
      </c>
      <c r="O2984" t="b">
        <v>1</v>
      </c>
      <c r="P2984" t="s">
        <v>8303</v>
      </c>
      <c r="Q2984" s="5">
        <f t="shared" si="110"/>
        <v>1.0206</v>
      </c>
      <c r="R2984">
        <f t="shared" si="111"/>
        <v>2881.1171186440679</v>
      </c>
      <c r="S2984" t="s">
        <v>8322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/>
      <c r="K2985">
        <v>1410534636</v>
      </c>
      <c r="L2985"/>
      <c r="M2985" t="b">
        <v>1</v>
      </c>
      <c r="N2985">
        <v>1095</v>
      </c>
      <c r="O2985" t="b">
        <v>1</v>
      </c>
      <c r="P2985" t="s">
        <v>8303</v>
      </c>
      <c r="Q2985" s="5">
        <f t="shared" si="110"/>
        <v>1.465395775862069</v>
      </c>
      <c r="R2985">
        <f t="shared" si="111"/>
        <v>22.911415525114155</v>
      </c>
      <c r="S2985" t="s">
        <v>8322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/>
      <c r="K2986">
        <v>1469428881</v>
      </c>
      <c r="L2986"/>
      <c r="M2986" t="b">
        <v>1</v>
      </c>
      <c r="N2986">
        <v>218</v>
      </c>
      <c r="O2986" t="b">
        <v>1</v>
      </c>
      <c r="P2986" t="s">
        <v>8303</v>
      </c>
      <c r="Q2986" s="5">
        <f t="shared" si="110"/>
        <v>1.00352</v>
      </c>
      <c r="R2986">
        <f t="shared" si="111"/>
        <v>55.802752293577981</v>
      </c>
      <c r="S2986" t="s">
        <v>8322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/>
      <c r="K2987">
        <v>1476228128</v>
      </c>
      <c r="L2987"/>
      <c r="M2987" t="b">
        <v>0</v>
      </c>
      <c r="N2987">
        <v>111</v>
      </c>
      <c r="O2987" t="b">
        <v>1</v>
      </c>
      <c r="P2987" t="s">
        <v>8303</v>
      </c>
      <c r="Q2987" s="5">
        <f t="shared" si="110"/>
        <v>1.2164999999999999</v>
      </c>
      <c r="R2987">
        <f t="shared" si="111"/>
        <v>22.810810810810811</v>
      </c>
      <c r="S2987" t="s">
        <v>8322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/>
      <c r="K2988">
        <v>1456920006</v>
      </c>
      <c r="L2988"/>
      <c r="M2988" t="b">
        <v>0</v>
      </c>
      <c r="N2988">
        <v>56</v>
      </c>
      <c r="O2988" t="b">
        <v>1</v>
      </c>
      <c r="P2988" t="s">
        <v>8303</v>
      </c>
      <c r="Q2988" s="5">
        <f t="shared" si="110"/>
        <v>1.0549999999999999</v>
      </c>
      <c r="R2988">
        <f t="shared" si="111"/>
        <v>492.86071428571432</v>
      </c>
      <c r="S2988" t="s">
        <v>8322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/>
      <c r="K2989">
        <v>1473837751</v>
      </c>
      <c r="L2989"/>
      <c r="M2989" t="b">
        <v>0</v>
      </c>
      <c r="N2989">
        <v>265</v>
      </c>
      <c r="O2989" t="b">
        <v>1</v>
      </c>
      <c r="P2989" t="s">
        <v>8303</v>
      </c>
      <c r="Q2989" s="5">
        <f t="shared" si="110"/>
        <v>1.1040080000000001</v>
      </c>
      <c r="R2989">
        <f t="shared" si="111"/>
        <v>3.7735849056603774</v>
      </c>
      <c r="S2989" t="s">
        <v>8322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/>
      <c r="K2990">
        <v>1463820081</v>
      </c>
      <c r="L2990"/>
      <c r="M2990" t="b">
        <v>0</v>
      </c>
      <c r="N2990">
        <v>28</v>
      </c>
      <c r="O2990" t="b">
        <v>1</v>
      </c>
      <c r="P2990" t="s">
        <v>8303</v>
      </c>
      <c r="Q2990" s="5">
        <f t="shared" si="110"/>
        <v>1</v>
      </c>
      <c r="R2990">
        <f t="shared" si="111"/>
        <v>1260.9642857142858</v>
      </c>
      <c r="S2990" t="s">
        <v>8322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/>
      <c r="K2991">
        <v>1448756962</v>
      </c>
      <c r="L2991"/>
      <c r="M2991" t="b">
        <v>0</v>
      </c>
      <c r="N2991">
        <v>364</v>
      </c>
      <c r="O2991" t="b">
        <v>1</v>
      </c>
      <c r="P2991" t="s">
        <v>8303</v>
      </c>
      <c r="Q2991" s="5">
        <f t="shared" si="110"/>
        <v>1.76535</v>
      </c>
      <c r="R2991">
        <f t="shared" si="111"/>
        <v>27.472527472527471</v>
      </c>
      <c r="S2991" t="s">
        <v>8322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/>
      <c r="K2992">
        <v>1449150420</v>
      </c>
      <c r="L2992"/>
      <c r="M2992" t="b">
        <v>0</v>
      </c>
      <c r="N2992">
        <v>27</v>
      </c>
      <c r="O2992" t="b">
        <v>1</v>
      </c>
      <c r="P2992" t="s">
        <v>8303</v>
      </c>
      <c r="Q2992" s="5">
        <f t="shared" si="110"/>
        <v>1</v>
      </c>
      <c r="R2992">
        <f t="shared" si="111"/>
        <v>325.18518518518516</v>
      </c>
      <c r="S2992" t="s">
        <v>8322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/>
      <c r="K2993">
        <v>1483646730</v>
      </c>
      <c r="L2993"/>
      <c r="M2993" t="b">
        <v>0</v>
      </c>
      <c r="N2993">
        <v>93</v>
      </c>
      <c r="O2993" t="b">
        <v>1</v>
      </c>
      <c r="P2993" t="s">
        <v>8303</v>
      </c>
      <c r="Q2993" s="5">
        <f t="shared" si="110"/>
        <v>1.0329411764705883</v>
      </c>
      <c r="R2993">
        <f t="shared" si="111"/>
        <v>33.70967741935484</v>
      </c>
      <c r="S2993" t="s">
        <v>8322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/>
      <c r="K2994">
        <v>1473445510</v>
      </c>
      <c r="L2994"/>
      <c r="M2994" t="b">
        <v>0</v>
      </c>
      <c r="N2994">
        <v>64</v>
      </c>
      <c r="O2994" t="b">
        <v>1</v>
      </c>
      <c r="P2994" t="s">
        <v>8303</v>
      </c>
      <c r="Q2994" s="5">
        <f t="shared" si="110"/>
        <v>1.0449999999999999</v>
      </c>
      <c r="R2994">
        <f t="shared" si="111"/>
        <v>15.671875</v>
      </c>
      <c r="S2994" t="s">
        <v>8322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/>
      <c r="K2995">
        <v>1453406867</v>
      </c>
      <c r="L2995"/>
      <c r="M2995" t="b">
        <v>0</v>
      </c>
      <c r="N2995">
        <v>22</v>
      </c>
      <c r="O2995" t="b">
        <v>1</v>
      </c>
      <c r="P2995" t="s">
        <v>8303</v>
      </c>
      <c r="Q2995" s="5">
        <f t="shared" si="110"/>
        <v>1.0029999999999999</v>
      </c>
      <c r="R2995">
        <f t="shared" si="111"/>
        <v>62.42</v>
      </c>
      <c r="S2995" t="s">
        <v>8322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/>
      <c r="K2996">
        <v>1409743772</v>
      </c>
      <c r="L2996"/>
      <c r="M2996" t="b">
        <v>0</v>
      </c>
      <c r="N2996">
        <v>59</v>
      </c>
      <c r="O2996" t="b">
        <v>1</v>
      </c>
      <c r="P2996" t="s">
        <v>8303</v>
      </c>
      <c r="Q2996" s="5">
        <f t="shared" si="110"/>
        <v>4.577466666666667</v>
      </c>
      <c r="R2996">
        <f t="shared" si="111"/>
        <v>266.84745762711867</v>
      </c>
      <c r="S2996" t="s">
        <v>8322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/>
      <c r="K2997">
        <v>1482249471</v>
      </c>
      <c r="L2997"/>
      <c r="M2997" t="b">
        <v>0</v>
      </c>
      <c r="N2997">
        <v>249</v>
      </c>
      <c r="O2997" t="b">
        <v>1</v>
      </c>
      <c r="P2997" t="s">
        <v>8303</v>
      </c>
      <c r="Q2997" s="5">
        <f t="shared" si="110"/>
        <v>1.0496000000000001</v>
      </c>
      <c r="R2997">
        <f t="shared" si="111"/>
        <v>241.68674698795181</v>
      </c>
      <c r="S2997" t="s">
        <v>8322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/>
      <c r="K2998">
        <v>1427493240</v>
      </c>
      <c r="L2998"/>
      <c r="M2998" t="b">
        <v>0</v>
      </c>
      <c r="N2998">
        <v>392</v>
      </c>
      <c r="O2998" t="b">
        <v>1</v>
      </c>
      <c r="P2998" t="s">
        <v>8303</v>
      </c>
      <c r="Q2998" s="5">
        <f t="shared" si="110"/>
        <v>1.7194285714285715</v>
      </c>
      <c r="R2998">
        <f t="shared" si="111"/>
        <v>26.461734693877553</v>
      </c>
      <c r="S2998" t="s">
        <v>8322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/>
      <c r="K2999">
        <v>1486661793</v>
      </c>
      <c r="L2999"/>
      <c r="M2999" t="b">
        <v>0</v>
      </c>
      <c r="N2999">
        <v>115</v>
      </c>
      <c r="O2999" t="b">
        <v>1</v>
      </c>
      <c r="P2999" t="s">
        <v>8303</v>
      </c>
      <c r="Q2999" s="5">
        <f t="shared" si="110"/>
        <v>1.0373000000000001</v>
      </c>
      <c r="R2999">
        <f t="shared" si="111"/>
        <v>447.95217391304345</v>
      </c>
      <c r="S2999" t="s">
        <v>8322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/>
      <c r="K3000">
        <v>1400474329</v>
      </c>
      <c r="L3000"/>
      <c r="M3000" t="b">
        <v>0</v>
      </c>
      <c r="N3000">
        <v>433</v>
      </c>
      <c r="O3000" t="b">
        <v>1</v>
      </c>
      <c r="P3000" t="s">
        <v>8303</v>
      </c>
      <c r="Q3000" s="5">
        <f t="shared" si="110"/>
        <v>1.0302899999999999</v>
      </c>
      <c r="R3000">
        <f t="shared" si="111"/>
        <v>3.7066974595842956</v>
      </c>
      <c r="S3000" t="s">
        <v>8322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/>
      <c r="K3001">
        <v>1487094360</v>
      </c>
      <c r="L3001"/>
      <c r="M3001" t="b">
        <v>0</v>
      </c>
      <c r="N3001">
        <v>20</v>
      </c>
      <c r="O3001" t="b">
        <v>1</v>
      </c>
      <c r="P3001" t="s">
        <v>8303</v>
      </c>
      <c r="Q3001" s="5">
        <f t="shared" si="110"/>
        <v>1.1888888888888889</v>
      </c>
      <c r="R3001">
        <f t="shared" si="111"/>
        <v>25</v>
      </c>
      <c r="S3001" t="s">
        <v>8322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/>
      <c r="K3002">
        <v>1484682670</v>
      </c>
      <c r="L3002"/>
      <c r="M3002" t="b">
        <v>0</v>
      </c>
      <c r="N3002">
        <v>8</v>
      </c>
      <c r="O3002" t="b">
        <v>1</v>
      </c>
      <c r="P3002" t="s">
        <v>8303</v>
      </c>
      <c r="Q3002" s="5">
        <f t="shared" si="110"/>
        <v>1</v>
      </c>
      <c r="R3002">
        <f t="shared" si="111"/>
        <v>2873.8762499999998</v>
      </c>
      <c r="S3002" t="s">
        <v>8322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/>
      <c r="K3003">
        <v>1465853382</v>
      </c>
      <c r="L3003"/>
      <c r="M3003" t="b">
        <v>0</v>
      </c>
      <c r="N3003">
        <v>175</v>
      </c>
      <c r="O3003" t="b">
        <v>1</v>
      </c>
      <c r="P3003" t="s">
        <v>8303</v>
      </c>
      <c r="Q3003" s="5">
        <f t="shared" si="110"/>
        <v>3.1869988910451896</v>
      </c>
      <c r="R3003">
        <f t="shared" si="111"/>
        <v>43.402457142857145</v>
      </c>
      <c r="S3003" t="s">
        <v>8322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/>
      <c r="K3004">
        <v>1353960252</v>
      </c>
      <c r="L3004"/>
      <c r="M3004" t="b">
        <v>0</v>
      </c>
      <c r="N3004">
        <v>104</v>
      </c>
      <c r="O3004" t="b">
        <v>1</v>
      </c>
      <c r="P3004" t="s">
        <v>8303</v>
      </c>
      <c r="Q3004" s="5">
        <f t="shared" si="110"/>
        <v>1.0850614285714286</v>
      </c>
      <c r="R3004">
        <f t="shared" si="111"/>
        <v>29.182692307692307</v>
      </c>
      <c r="S3004" t="s">
        <v>8322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/>
      <c r="K3005">
        <v>1454098976</v>
      </c>
      <c r="L3005"/>
      <c r="M3005" t="b">
        <v>0</v>
      </c>
      <c r="N3005">
        <v>17</v>
      </c>
      <c r="O3005" t="b">
        <v>1</v>
      </c>
      <c r="P3005" t="s">
        <v>8303</v>
      </c>
      <c r="Q3005" s="5">
        <f t="shared" si="110"/>
        <v>1.0116666666666667</v>
      </c>
      <c r="R3005">
        <f t="shared" si="111"/>
        <v>2654.4705882352941</v>
      </c>
      <c r="S3005" t="s">
        <v>8322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/>
      <c r="K3006">
        <v>1413493724</v>
      </c>
      <c r="L3006"/>
      <c r="M3006" t="b">
        <v>0</v>
      </c>
      <c r="N3006">
        <v>277</v>
      </c>
      <c r="O3006" t="b">
        <v>1</v>
      </c>
      <c r="P3006" t="s">
        <v>8303</v>
      </c>
      <c r="Q3006" s="5">
        <f t="shared" si="110"/>
        <v>1.12815</v>
      </c>
      <c r="R3006">
        <f t="shared" si="111"/>
        <v>46.110469314079424</v>
      </c>
      <c r="S3006" t="s">
        <v>8322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/>
      <c r="K3007">
        <v>1410019905</v>
      </c>
      <c r="L3007"/>
      <c r="M3007" t="b">
        <v>0</v>
      </c>
      <c r="N3007">
        <v>118</v>
      </c>
      <c r="O3007" t="b">
        <v>1</v>
      </c>
      <c r="P3007" t="s">
        <v>8303</v>
      </c>
      <c r="Q3007" s="5">
        <f t="shared" si="110"/>
        <v>1.2049622641509434</v>
      </c>
      <c r="R3007">
        <f t="shared" si="111"/>
        <v>73.050847457627114</v>
      </c>
      <c r="S3007" t="s">
        <v>8322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/>
      <c r="K3008">
        <v>1415988591</v>
      </c>
      <c r="L3008"/>
      <c r="M3008" t="b">
        <v>0</v>
      </c>
      <c r="N3008">
        <v>97</v>
      </c>
      <c r="O3008" t="b">
        <v>1</v>
      </c>
      <c r="P3008" t="s">
        <v>8303</v>
      </c>
      <c r="Q3008" s="5">
        <f t="shared" si="110"/>
        <v>1.0774999999999999</v>
      </c>
      <c r="R3008">
        <f t="shared" si="111"/>
        <v>11.134020618556701</v>
      </c>
      <c r="S3008" t="s">
        <v>8322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/>
      <c r="K3009">
        <v>1428124283</v>
      </c>
      <c r="L3009"/>
      <c r="M3009" t="b">
        <v>0</v>
      </c>
      <c r="N3009">
        <v>20</v>
      </c>
      <c r="O3009" t="b">
        <v>1</v>
      </c>
      <c r="P3009" t="s">
        <v>8303</v>
      </c>
      <c r="Q3009" s="5">
        <f t="shared" si="110"/>
        <v>1.8</v>
      </c>
      <c r="R3009">
        <f t="shared" si="111"/>
        <v>151.75</v>
      </c>
      <c r="S3009" t="s">
        <v>8322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/>
      <c r="K3010">
        <v>1450760719</v>
      </c>
      <c r="L3010"/>
      <c r="M3010" t="b">
        <v>0</v>
      </c>
      <c r="N3010">
        <v>26</v>
      </c>
      <c r="O3010" t="b">
        <v>1</v>
      </c>
      <c r="P3010" t="s">
        <v>8303</v>
      </c>
      <c r="Q3010" s="5">
        <f t="shared" si="110"/>
        <v>1.0116666666666667</v>
      </c>
      <c r="R3010">
        <f t="shared" si="111"/>
        <v>1151.5</v>
      </c>
      <c r="S3010" t="s">
        <v>8322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/>
      <c r="K3011">
        <v>1414417240</v>
      </c>
      <c r="L3011"/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12">E3011/D3011</f>
        <v>1.19756</v>
      </c>
      <c r="R3011">
        <f t="shared" ref="R3011:R3074" si="113">E3012/N3011</f>
        <v>18.515625</v>
      </c>
      <c r="S3011" t="s">
        <v>8322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/>
      <c r="K3012">
        <v>1419364719</v>
      </c>
      <c r="L3012"/>
      <c r="M3012" t="b">
        <v>0</v>
      </c>
      <c r="N3012">
        <v>15</v>
      </c>
      <c r="O3012" t="b">
        <v>1</v>
      </c>
      <c r="P3012" t="s">
        <v>8303</v>
      </c>
      <c r="Q3012" s="5">
        <f t="shared" si="112"/>
        <v>1.58</v>
      </c>
      <c r="R3012">
        <f t="shared" si="113"/>
        <v>24.733333333333334</v>
      </c>
      <c r="S3012" t="s">
        <v>8322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/>
      <c r="K3013">
        <v>1448536516</v>
      </c>
      <c r="L3013"/>
      <c r="M3013" t="b">
        <v>0</v>
      </c>
      <c r="N3013">
        <v>25</v>
      </c>
      <c r="O3013" t="b">
        <v>1</v>
      </c>
      <c r="P3013" t="s">
        <v>8303</v>
      </c>
      <c r="Q3013" s="5">
        <f t="shared" si="112"/>
        <v>1.2366666666666666</v>
      </c>
      <c r="R3013">
        <f t="shared" si="113"/>
        <v>187.4</v>
      </c>
      <c r="S3013" t="s">
        <v>8322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/>
      <c r="K3014">
        <v>1421772730</v>
      </c>
      <c r="L3014"/>
      <c r="M3014" t="b">
        <v>0</v>
      </c>
      <c r="N3014">
        <v>55</v>
      </c>
      <c r="O3014" t="b">
        <v>1</v>
      </c>
      <c r="P3014" t="s">
        <v>8303</v>
      </c>
      <c r="Q3014" s="5">
        <f t="shared" si="112"/>
        <v>1.1712499999999999</v>
      </c>
      <c r="R3014">
        <f t="shared" si="113"/>
        <v>285.38181818181818</v>
      </c>
      <c r="S3014" t="s">
        <v>8322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/>
      <c r="K3015">
        <v>1432325049</v>
      </c>
      <c r="L3015"/>
      <c r="M3015" t="b">
        <v>0</v>
      </c>
      <c r="N3015">
        <v>107</v>
      </c>
      <c r="O3015" t="b">
        <v>1</v>
      </c>
      <c r="P3015" t="s">
        <v>8303</v>
      </c>
      <c r="Q3015" s="5">
        <f t="shared" si="112"/>
        <v>1.5696000000000001</v>
      </c>
      <c r="R3015">
        <f t="shared" si="113"/>
        <v>264.26168224299067</v>
      </c>
      <c r="S3015" t="s">
        <v>8322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/>
      <c r="K3016">
        <v>1412737080</v>
      </c>
      <c r="L3016"/>
      <c r="M3016" t="b">
        <v>0</v>
      </c>
      <c r="N3016">
        <v>557</v>
      </c>
      <c r="O3016" t="b">
        <v>1</v>
      </c>
      <c r="P3016" t="s">
        <v>8303</v>
      </c>
      <c r="Q3016" s="5">
        <f t="shared" si="112"/>
        <v>1.13104</v>
      </c>
      <c r="R3016">
        <f t="shared" si="113"/>
        <v>6.2980251346499099</v>
      </c>
      <c r="S3016" t="s">
        <v>8322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/>
      <c r="K3017">
        <v>1401125238</v>
      </c>
      <c r="L3017"/>
      <c r="M3017" t="b">
        <v>0</v>
      </c>
      <c r="N3017">
        <v>40</v>
      </c>
      <c r="O3017" t="b">
        <v>1</v>
      </c>
      <c r="P3017" t="s">
        <v>8303</v>
      </c>
      <c r="Q3017" s="5">
        <f t="shared" si="112"/>
        <v>1.0317647058823529</v>
      </c>
      <c r="R3017">
        <f t="shared" si="113"/>
        <v>218.05</v>
      </c>
      <c r="S3017" t="s">
        <v>8322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/>
      <c r="K3018">
        <v>1400504952</v>
      </c>
      <c r="L3018"/>
      <c r="M3018" t="b">
        <v>0</v>
      </c>
      <c r="N3018">
        <v>36</v>
      </c>
      <c r="O3018" t="b">
        <v>1</v>
      </c>
      <c r="P3018" t="s">
        <v>8303</v>
      </c>
      <c r="Q3018" s="5">
        <f t="shared" si="112"/>
        <v>1.0261176470588236</v>
      </c>
      <c r="R3018">
        <f t="shared" si="113"/>
        <v>646.80555555555554</v>
      </c>
      <c r="S3018" t="s">
        <v>8322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/>
      <c r="K3019">
        <v>1405974243</v>
      </c>
      <c r="L3019"/>
      <c r="M3019" t="b">
        <v>0</v>
      </c>
      <c r="N3019">
        <v>159</v>
      </c>
      <c r="O3019" t="b">
        <v>1</v>
      </c>
      <c r="P3019" t="s">
        <v>8303</v>
      </c>
      <c r="Q3019" s="5">
        <f t="shared" si="112"/>
        <v>1.0584090909090909</v>
      </c>
      <c r="R3019">
        <f t="shared" si="113"/>
        <v>26.60377358490566</v>
      </c>
      <c r="S3019" t="s">
        <v>8322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/>
      <c r="K3020">
        <v>1433747376</v>
      </c>
      <c r="L3020"/>
      <c r="M3020" t="b">
        <v>0</v>
      </c>
      <c r="N3020">
        <v>41</v>
      </c>
      <c r="O3020" t="b">
        <v>1</v>
      </c>
      <c r="P3020" t="s">
        <v>8303</v>
      </c>
      <c r="Q3020" s="5">
        <f t="shared" si="112"/>
        <v>1.0071428571428571</v>
      </c>
      <c r="R3020">
        <f t="shared" si="113"/>
        <v>443.53658536585368</v>
      </c>
      <c r="S3020" t="s">
        <v>8322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/>
      <c r="K3021">
        <v>1398801620</v>
      </c>
      <c r="L3021"/>
      <c r="M3021" t="b">
        <v>0</v>
      </c>
      <c r="N3021">
        <v>226</v>
      </c>
      <c r="O3021" t="b">
        <v>1</v>
      </c>
      <c r="P3021" t="s">
        <v>8303</v>
      </c>
      <c r="Q3021" s="5">
        <f t="shared" si="112"/>
        <v>1.2123333333333333</v>
      </c>
      <c r="R3021">
        <f t="shared" si="113"/>
        <v>31.150442477876105</v>
      </c>
      <c r="S3021" t="s">
        <v>8322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/>
      <c r="K3022">
        <v>1434399533</v>
      </c>
      <c r="L3022"/>
      <c r="M3022" t="b">
        <v>0</v>
      </c>
      <c r="N3022">
        <v>30</v>
      </c>
      <c r="O3022" t="b">
        <v>1</v>
      </c>
      <c r="P3022" t="s">
        <v>8303</v>
      </c>
      <c r="Q3022" s="5">
        <f t="shared" si="112"/>
        <v>1.0057142857142858</v>
      </c>
      <c r="R3022">
        <f t="shared" si="113"/>
        <v>174.03333333333333</v>
      </c>
      <c r="S3022" t="s">
        <v>8322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/>
      <c r="K3023">
        <v>1476715869</v>
      </c>
      <c r="L3023"/>
      <c r="M3023" t="b">
        <v>0</v>
      </c>
      <c r="N3023">
        <v>103</v>
      </c>
      <c r="O3023" t="b">
        <v>1</v>
      </c>
      <c r="P3023" t="s">
        <v>8303</v>
      </c>
      <c r="Q3023" s="5">
        <f t="shared" si="112"/>
        <v>1.1602222222222223</v>
      </c>
      <c r="R3023">
        <f t="shared" si="113"/>
        <v>97.94174757281553</v>
      </c>
      <c r="S3023" t="s">
        <v>8322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/>
      <c r="K3024">
        <v>1468450409</v>
      </c>
      <c r="L3024"/>
      <c r="M3024" t="b">
        <v>0</v>
      </c>
      <c r="N3024">
        <v>62</v>
      </c>
      <c r="O3024" t="b">
        <v>1</v>
      </c>
      <c r="P3024" t="s">
        <v>8303</v>
      </c>
      <c r="Q3024" s="5">
        <f t="shared" si="112"/>
        <v>1.0087999999999999</v>
      </c>
      <c r="R3024">
        <f t="shared" si="113"/>
        <v>11.629032258064516</v>
      </c>
      <c r="S3024" t="s">
        <v>8322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/>
      <c r="K3025">
        <v>1430151186</v>
      </c>
      <c r="L3025"/>
      <c r="M3025" t="b">
        <v>0</v>
      </c>
      <c r="N3025">
        <v>6</v>
      </c>
      <c r="O3025" t="b">
        <v>1</v>
      </c>
      <c r="P3025" t="s">
        <v>8303</v>
      </c>
      <c r="Q3025" s="5">
        <f t="shared" si="112"/>
        <v>1.03</v>
      </c>
      <c r="R3025">
        <f t="shared" si="113"/>
        <v>2053.5</v>
      </c>
      <c r="S3025" t="s">
        <v>8322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/>
      <c r="K3026">
        <v>1346975475</v>
      </c>
      <c r="L3026"/>
      <c r="M3026" t="b">
        <v>0</v>
      </c>
      <c r="N3026">
        <v>182</v>
      </c>
      <c r="O3026" t="b">
        <v>1</v>
      </c>
      <c r="P3026" t="s">
        <v>8303</v>
      </c>
      <c r="Q3026" s="5">
        <f t="shared" si="112"/>
        <v>2.4641999999999999</v>
      </c>
      <c r="R3026">
        <f t="shared" si="113"/>
        <v>41.510989010989015</v>
      </c>
      <c r="S3026" t="s">
        <v>8322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/>
      <c r="K3027">
        <v>1399032813</v>
      </c>
      <c r="L3027"/>
      <c r="M3027" t="b">
        <v>0</v>
      </c>
      <c r="N3027">
        <v>145</v>
      </c>
      <c r="O3027" t="b">
        <v>1</v>
      </c>
      <c r="P3027" t="s">
        <v>8303</v>
      </c>
      <c r="Q3027" s="5">
        <f t="shared" si="112"/>
        <v>3.0219999999999998</v>
      </c>
      <c r="R3027">
        <f t="shared" si="113"/>
        <v>8.8965517241379306</v>
      </c>
      <c r="S3027" t="s">
        <v>8322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/>
      <c r="K3028">
        <v>1487329292</v>
      </c>
      <c r="L3028"/>
      <c r="M3028" t="b">
        <v>0</v>
      </c>
      <c r="N3028">
        <v>25</v>
      </c>
      <c r="O3028" t="b">
        <v>1</v>
      </c>
      <c r="P3028" t="s">
        <v>8303</v>
      </c>
      <c r="Q3028" s="5">
        <f t="shared" si="112"/>
        <v>1.4333333333333333</v>
      </c>
      <c r="R3028">
        <f t="shared" si="113"/>
        <v>2103.04</v>
      </c>
      <c r="S3028" t="s">
        <v>8322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/>
      <c r="K3029">
        <v>1424278451</v>
      </c>
      <c r="L3029"/>
      <c r="M3029" t="b">
        <v>0</v>
      </c>
      <c r="N3029">
        <v>320</v>
      </c>
      <c r="O3029" t="b">
        <v>1</v>
      </c>
      <c r="P3029" t="s">
        <v>8303</v>
      </c>
      <c r="Q3029" s="5">
        <f t="shared" si="112"/>
        <v>1.3144</v>
      </c>
      <c r="R3029">
        <f t="shared" si="113"/>
        <v>26.253125000000001</v>
      </c>
      <c r="S3029" t="s">
        <v>8322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/>
      <c r="K3030">
        <v>1468650025</v>
      </c>
      <c r="L3030"/>
      <c r="M3030" t="b">
        <v>0</v>
      </c>
      <c r="N3030">
        <v>99</v>
      </c>
      <c r="O3030" t="b">
        <v>1</v>
      </c>
      <c r="P3030" t="s">
        <v>8303</v>
      </c>
      <c r="Q3030" s="5">
        <f t="shared" si="112"/>
        <v>1.6801999999999999</v>
      </c>
      <c r="R3030">
        <f t="shared" si="113"/>
        <v>332.35353535353534</v>
      </c>
      <c r="S3030" t="s">
        <v>8322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/>
      <c r="K3031">
        <v>1413824447</v>
      </c>
      <c r="L3031"/>
      <c r="M3031" t="b">
        <v>0</v>
      </c>
      <c r="N3031">
        <v>348</v>
      </c>
      <c r="O3031" t="b">
        <v>1</v>
      </c>
      <c r="P3031" t="s">
        <v>8303</v>
      </c>
      <c r="Q3031" s="5">
        <f t="shared" si="112"/>
        <v>1.0967666666666667</v>
      </c>
      <c r="R3031">
        <f t="shared" si="113"/>
        <v>5.3649425287356323</v>
      </c>
      <c r="S3031" t="s">
        <v>8322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/>
      <c r="K3032">
        <v>1439834171</v>
      </c>
      <c r="L3032"/>
      <c r="M3032" t="b">
        <v>0</v>
      </c>
      <c r="N3032">
        <v>41</v>
      </c>
      <c r="O3032" t="b">
        <v>1</v>
      </c>
      <c r="P3032" t="s">
        <v>8303</v>
      </c>
      <c r="Q3032" s="5">
        <f t="shared" si="112"/>
        <v>1.0668571428571429</v>
      </c>
      <c r="R3032">
        <f t="shared" si="113"/>
        <v>36.585365853658537</v>
      </c>
      <c r="S3032" t="s">
        <v>8322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/>
      <c r="K3033">
        <v>1471295447</v>
      </c>
      <c r="L3033"/>
      <c r="M3033" t="b">
        <v>0</v>
      </c>
      <c r="N3033">
        <v>29</v>
      </c>
      <c r="O3033" t="b">
        <v>1</v>
      </c>
      <c r="P3033" t="s">
        <v>8303</v>
      </c>
      <c r="Q3033" s="5">
        <f t="shared" si="112"/>
        <v>1</v>
      </c>
      <c r="R3033">
        <f t="shared" si="113"/>
        <v>43.862068965517238</v>
      </c>
      <c r="S3033" t="s">
        <v>8322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/>
      <c r="K3034">
        <v>1439341459</v>
      </c>
      <c r="L3034"/>
      <c r="M3034" t="b">
        <v>0</v>
      </c>
      <c r="N3034">
        <v>25</v>
      </c>
      <c r="O3034" t="b">
        <v>1</v>
      </c>
      <c r="P3034" t="s">
        <v>8303</v>
      </c>
      <c r="Q3034" s="5">
        <f t="shared" si="112"/>
        <v>1.272</v>
      </c>
      <c r="R3034">
        <f t="shared" si="113"/>
        <v>175.84</v>
      </c>
      <c r="S3034" t="s">
        <v>8322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/>
      <c r="K3035">
        <v>1468895925</v>
      </c>
      <c r="L3035"/>
      <c r="M3035" t="b">
        <v>0</v>
      </c>
      <c r="N3035">
        <v>23</v>
      </c>
      <c r="O3035" t="b">
        <v>1</v>
      </c>
      <c r="P3035" t="s">
        <v>8303</v>
      </c>
      <c r="Q3035" s="5">
        <f t="shared" si="112"/>
        <v>1.4653333333333334</v>
      </c>
      <c r="R3035">
        <f t="shared" si="113"/>
        <v>4892.869565217391</v>
      </c>
      <c r="S3035" t="s">
        <v>8322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/>
      <c r="K3036">
        <v>1475326255</v>
      </c>
      <c r="L3036"/>
      <c r="M3036" t="b">
        <v>0</v>
      </c>
      <c r="N3036">
        <v>1260</v>
      </c>
      <c r="O3036" t="b">
        <v>1</v>
      </c>
      <c r="P3036" t="s">
        <v>8303</v>
      </c>
      <c r="Q3036" s="5">
        <f t="shared" si="112"/>
        <v>1.1253599999999999</v>
      </c>
      <c r="R3036">
        <f t="shared" si="113"/>
        <v>21.584690476190474</v>
      </c>
      <c r="S3036" t="s">
        <v>8322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/>
      <c r="K3037">
        <v>1365082009</v>
      </c>
      <c r="L3037"/>
      <c r="M3037" t="b">
        <v>0</v>
      </c>
      <c r="N3037">
        <v>307</v>
      </c>
      <c r="O3037" t="b">
        <v>1</v>
      </c>
      <c r="P3037" t="s">
        <v>8303</v>
      </c>
      <c r="Q3037" s="5">
        <f t="shared" si="112"/>
        <v>1.0878684000000001</v>
      </c>
      <c r="R3037">
        <f t="shared" si="113"/>
        <v>103.20195439739413</v>
      </c>
      <c r="S3037" t="s">
        <v>8322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/>
      <c r="K3038">
        <v>1373568644</v>
      </c>
      <c r="L3038"/>
      <c r="M3038" t="b">
        <v>0</v>
      </c>
      <c r="N3038">
        <v>329</v>
      </c>
      <c r="O3038" t="b">
        <v>1</v>
      </c>
      <c r="P3038" t="s">
        <v>8303</v>
      </c>
      <c r="Q3038" s="5">
        <f t="shared" si="112"/>
        <v>1.26732</v>
      </c>
      <c r="R3038">
        <f t="shared" si="113"/>
        <v>3.2401215805471124</v>
      </c>
      <c r="S3038" t="s">
        <v>8322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/>
      <c r="K3039">
        <v>1279574773</v>
      </c>
      <c r="L3039"/>
      <c r="M3039" t="b">
        <v>0</v>
      </c>
      <c r="N3039">
        <v>32</v>
      </c>
      <c r="O3039" t="b">
        <v>1</v>
      </c>
      <c r="P3039" t="s">
        <v>8303</v>
      </c>
      <c r="Q3039" s="5">
        <f t="shared" si="112"/>
        <v>2.1320000000000001</v>
      </c>
      <c r="R3039">
        <f t="shared" si="113"/>
        <v>31.40625</v>
      </c>
      <c r="S3039" t="s">
        <v>8322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/>
      <c r="K3040">
        <v>1451887397</v>
      </c>
      <c r="L3040"/>
      <c r="M3040" t="b">
        <v>0</v>
      </c>
      <c r="N3040">
        <v>27</v>
      </c>
      <c r="O3040" t="b">
        <v>1</v>
      </c>
      <c r="P3040" t="s">
        <v>8303</v>
      </c>
      <c r="Q3040" s="5">
        <f t="shared" si="112"/>
        <v>1.0049999999999999</v>
      </c>
      <c r="R3040">
        <f t="shared" si="113"/>
        <v>805.28814814814814</v>
      </c>
      <c r="S3040" t="s">
        <v>8322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/>
      <c r="K3041">
        <v>1386011038</v>
      </c>
      <c r="L3041"/>
      <c r="M3041" t="b">
        <v>0</v>
      </c>
      <c r="N3041">
        <v>236</v>
      </c>
      <c r="O3041" t="b">
        <v>1</v>
      </c>
      <c r="P3041" t="s">
        <v>8303</v>
      </c>
      <c r="Q3041" s="5">
        <f t="shared" si="112"/>
        <v>1.0871389999999999</v>
      </c>
      <c r="R3041">
        <f t="shared" si="113"/>
        <v>13.665254237288135</v>
      </c>
      <c r="S3041" t="s">
        <v>8322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/>
      <c r="K3042">
        <v>1434999621</v>
      </c>
      <c r="L3042"/>
      <c r="M3042" t="b">
        <v>0</v>
      </c>
      <c r="N3042">
        <v>42</v>
      </c>
      <c r="O3042" t="b">
        <v>1</v>
      </c>
      <c r="P3042" t="s">
        <v>8303</v>
      </c>
      <c r="Q3042" s="5">
        <f t="shared" si="112"/>
        <v>1.075</v>
      </c>
      <c r="R3042">
        <f t="shared" si="113"/>
        <v>218.33333333333334</v>
      </c>
      <c r="S3042" t="s">
        <v>8322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/>
      <c r="K3043">
        <v>1450731048</v>
      </c>
      <c r="L3043"/>
      <c r="M3043" t="b">
        <v>0</v>
      </c>
      <c r="N3043">
        <v>95</v>
      </c>
      <c r="O3043" t="b">
        <v>1</v>
      </c>
      <c r="P3043" t="s">
        <v>8303</v>
      </c>
      <c r="Q3043" s="5">
        <f t="shared" si="112"/>
        <v>1.1048192771084338</v>
      </c>
      <c r="R3043">
        <f t="shared" si="113"/>
        <v>20.210526315789473</v>
      </c>
      <c r="S3043" t="s">
        <v>8322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/>
      <c r="K3044">
        <v>1441557047</v>
      </c>
      <c r="L3044"/>
      <c r="M3044" t="b">
        <v>0</v>
      </c>
      <c r="N3044">
        <v>37</v>
      </c>
      <c r="O3044" t="b">
        <v>1</v>
      </c>
      <c r="P3044" t="s">
        <v>8303</v>
      </c>
      <c r="Q3044" s="5">
        <f t="shared" si="112"/>
        <v>1.28</v>
      </c>
      <c r="R3044">
        <f t="shared" si="113"/>
        <v>445.97297297297297</v>
      </c>
      <c r="S3044" t="s">
        <v>8322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/>
      <c r="K3045">
        <v>1426815699</v>
      </c>
      <c r="L3045"/>
      <c r="M3045" t="b">
        <v>0</v>
      </c>
      <c r="N3045">
        <v>128</v>
      </c>
      <c r="O3045" t="b">
        <v>1</v>
      </c>
      <c r="P3045" t="s">
        <v>8303</v>
      </c>
      <c r="Q3045" s="5">
        <f t="shared" si="112"/>
        <v>1.1000666666666667</v>
      </c>
      <c r="R3045">
        <f t="shared" si="113"/>
        <v>102.5078125</v>
      </c>
      <c r="S3045" t="s">
        <v>8322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/>
      <c r="K3046">
        <v>1453137998</v>
      </c>
      <c r="L3046"/>
      <c r="M3046" t="b">
        <v>0</v>
      </c>
      <c r="N3046">
        <v>156</v>
      </c>
      <c r="O3046" t="b">
        <v>1</v>
      </c>
      <c r="P3046" t="s">
        <v>8303</v>
      </c>
      <c r="Q3046" s="5">
        <f t="shared" si="112"/>
        <v>1.0934166666666667</v>
      </c>
      <c r="R3046">
        <f t="shared" si="113"/>
        <v>34.027307692307694</v>
      </c>
      <c r="S3046" t="s">
        <v>8322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/>
      <c r="K3047">
        <v>1406087055</v>
      </c>
      <c r="L3047"/>
      <c r="M3047" t="b">
        <v>0</v>
      </c>
      <c r="N3047">
        <v>64</v>
      </c>
      <c r="O3047" t="b">
        <v>1</v>
      </c>
      <c r="P3047" t="s">
        <v>8303</v>
      </c>
      <c r="Q3047" s="5">
        <f t="shared" si="112"/>
        <v>1.3270650000000002</v>
      </c>
      <c r="R3047">
        <f t="shared" si="113"/>
        <v>235.578125</v>
      </c>
      <c r="S3047" t="s">
        <v>8322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/>
      <c r="K3048">
        <v>1407784586</v>
      </c>
      <c r="L3048"/>
      <c r="M3048" t="b">
        <v>0</v>
      </c>
      <c r="N3048">
        <v>58</v>
      </c>
      <c r="O3048" t="b">
        <v>1</v>
      </c>
      <c r="P3048" t="s">
        <v>8303</v>
      </c>
      <c r="Q3048" s="5">
        <f t="shared" si="112"/>
        <v>1.9084810126582279</v>
      </c>
      <c r="R3048">
        <f t="shared" si="113"/>
        <v>12.844827586206897</v>
      </c>
      <c r="S3048" t="s">
        <v>8322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/>
      <c r="K3049">
        <v>1457999054</v>
      </c>
      <c r="L3049"/>
      <c r="M3049" t="b">
        <v>0</v>
      </c>
      <c r="N3049">
        <v>20</v>
      </c>
      <c r="O3049" t="b">
        <v>1</v>
      </c>
      <c r="P3049" t="s">
        <v>8303</v>
      </c>
      <c r="Q3049" s="5">
        <f t="shared" si="112"/>
        <v>1.49</v>
      </c>
      <c r="R3049">
        <f t="shared" si="113"/>
        <v>416</v>
      </c>
      <c r="S3049" t="s">
        <v>8322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/>
      <c r="K3050">
        <v>1417556262</v>
      </c>
      <c r="L3050"/>
      <c r="M3050" t="b">
        <v>0</v>
      </c>
      <c r="N3050">
        <v>47</v>
      </c>
      <c r="O3050" t="b">
        <v>1</v>
      </c>
      <c r="P3050" t="s">
        <v>8303</v>
      </c>
      <c r="Q3050" s="5">
        <f t="shared" si="112"/>
        <v>1.6639999999999999</v>
      </c>
      <c r="R3050">
        <f t="shared" si="113"/>
        <v>85.106382978723403</v>
      </c>
      <c r="S3050" t="s">
        <v>8322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/>
      <c r="K3051">
        <v>1431649255</v>
      </c>
      <c r="L3051"/>
      <c r="M3051" t="b">
        <v>0</v>
      </c>
      <c r="N3051">
        <v>54</v>
      </c>
      <c r="O3051" t="b">
        <v>1</v>
      </c>
      <c r="P3051" t="s">
        <v>8303</v>
      </c>
      <c r="Q3051" s="5">
        <f t="shared" si="112"/>
        <v>1.0666666666666667</v>
      </c>
      <c r="R3051">
        <f t="shared" si="113"/>
        <v>11.777777777777779</v>
      </c>
      <c r="S3051" t="s">
        <v>8322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/>
      <c r="K3052">
        <v>1459828960</v>
      </c>
      <c r="L3052"/>
      <c r="M3052" t="b">
        <v>0</v>
      </c>
      <c r="N3052">
        <v>9</v>
      </c>
      <c r="O3052" t="b">
        <v>1</v>
      </c>
      <c r="P3052" t="s">
        <v>8303</v>
      </c>
      <c r="Q3052" s="5">
        <f t="shared" si="112"/>
        <v>1.06</v>
      </c>
      <c r="R3052">
        <f t="shared" si="113"/>
        <v>91.888888888888886</v>
      </c>
      <c r="S3052" t="s">
        <v>8322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/>
      <c r="K3053">
        <v>1483955945</v>
      </c>
      <c r="L3053"/>
      <c r="M3053" t="b">
        <v>1</v>
      </c>
      <c r="N3053">
        <v>35</v>
      </c>
      <c r="O3053" t="b">
        <v>0</v>
      </c>
      <c r="P3053" t="s">
        <v>8303</v>
      </c>
      <c r="Q3053" s="5">
        <f t="shared" si="112"/>
        <v>0.23628571428571429</v>
      </c>
      <c r="R3053">
        <f t="shared" si="113"/>
        <v>2.1428571428571428</v>
      </c>
      <c r="S3053" t="s">
        <v>8322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/>
      <c r="K3054">
        <v>1430237094</v>
      </c>
      <c r="L3054"/>
      <c r="M3054" t="b">
        <v>0</v>
      </c>
      <c r="N3054">
        <v>2</v>
      </c>
      <c r="O3054" t="b">
        <v>0</v>
      </c>
      <c r="P3054" t="s">
        <v>8303</v>
      </c>
      <c r="Q3054" s="5">
        <f t="shared" si="112"/>
        <v>1.5E-3</v>
      </c>
      <c r="R3054">
        <f t="shared" si="113"/>
        <v>20</v>
      </c>
      <c r="S3054" t="s">
        <v>8322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/>
      <c r="K3055">
        <v>1407781013</v>
      </c>
      <c r="L3055"/>
      <c r="M3055" t="b">
        <v>0</v>
      </c>
      <c r="N3055">
        <v>3</v>
      </c>
      <c r="O3055" t="b">
        <v>0</v>
      </c>
      <c r="P3055" t="s">
        <v>8303</v>
      </c>
      <c r="Q3055" s="5">
        <f t="shared" si="112"/>
        <v>4.0000000000000001E-3</v>
      </c>
      <c r="R3055">
        <f t="shared" si="113"/>
        <v>0</v>
      </c>
      <c r="S3055" t="s">
        <v>8322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/>
      <c r="K3056">
        <v>1422043154</v>
      </c>
      <c r="L3056"/>
      <c r="M3056" t="b">
        <v>0</v>
      </c>
      <c r="N3056">
        <v>0</v>
      </c>
      <c r="O3056" t="b">
        <v>0</v>
      </c>
      <c r="P3056" t="s">
        <v>8303</v>
      </c>
      <c r="Q3056" s="5">
        <f t="shared" si="112"/>
        <v>0</v>
      </c>
      <c r="R3056" t="e">
        <f t="shared" si="113"/>
        <v>#DIV/0!</v>
      </c>
      <c r="S3056" t="s">
        <v>8322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/>
      <c r="K3057">
        <v>1415660390</v>
      </c>
      <c r="L3057"/>
      <c r="M3057" t="b">
        <v>0</v>
      </c>
      <c r="N3057">
        <v>1</v>
      </c>
      <c r="O3057" t="b">
        <v>0</v>
      </c>
      <c r="P3057" t="s">
        <v>8303</v>
      </c>
      <c r="Q3057" s="5">
        <f t="shared" si="112"/>
        <v>5.0000000000000002E-5</v>
      </c>
      <c r="R3057">
        <f t="shared" si="113"/>
        <v>0</v>
      </c>
      <c r="S3057" t="s">
        <v>8322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/>
      <c r="K3058">
        <v>1406819784</v>
      </c>
      <c r="L3058"/>
      <c r="M3058" t="b">
        <v>0</v>
      </c>
      <c r="N3058">
        <v>0</v>
      </c>
      <c r="O3058" t="b">
        <v>0</v>
      </c>
      <c r="P3058" t="s">
        <v>8303</v>
      </c>
      <c r="Q3058" s="5">
        <f t="shared" si="112"/>
        <v>0</v>
      </c>
      <c r="R3058" t="e">
        <f t="shared" si="113"/>
        <v>#DIV/0!</v>
      </c>
      <c r="S3058" t="s">
        <v>8322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/>
      <c r="K3059">
        <v>1457105811</v>
      </c>
      <c r="L3059"/>
      <c r="M3059" t="b">
        <v>0</v>
      </c>
      <c r="N3059">
        <v>0</v>
      </c>
      <c r="O3059" t="b">
        <v>0</v>
      </c>
      <c r="P3059" t="s">
        <v>8303</v>
      </c>
      <c r="Q3059" s="5">
        <f t="shared" si="112"/>
        <v>0</v>
      </c>
      <c r="R3059" t="e">
        <f t="shared" si="113"/>
        <v>#DIV/0!</v>
      </c>
      <c r="S3059" t="s">
        <v>8322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/>
      <c r="K3060">
        <v>1459414740</v>
      </c>
      <c r="L3060"/>
      <c r="M3060" t="b">
        <v>0</v>
      </c>
      <c r="N3060">
        <v>3</v>
      </c>
      <c r="O3060" t="b">
        <v>0</v>
      </c>
      <c r="P3060" t="s">
        <v>8303</v>
      </c>
      <c r="Q3060" s="5">
        <f t="shared" si="112"/>
        <v>1.6666666666666666E-4</v>
      </c>
      <c r="R3060">
        <f t="shared" si="113"/>
        <v>150.33333333333334</v>
      </c>
      <c r="S3060" t="s">
        <v>8322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/>
      <c r="K3061">
        <v>1404944846</v>
      </c>
      <c r="L3061"/>
      <c r="M3061" t="b">
        <v>0</v>
      </c>
      <c r="N3061">
        <v>11</v>
      </c>
      <c r="O3061" t="b">
        <v>0</v>
      </c>
      <c r="P3061" t="s">
        <v>8303</v>
      </c>
      <c r="Q3061" s="5">
        <f t="shared" si="112"/>
        <v>3.0066666666666665E-2</v>
      </c>
      <c r="R3061">
        <f t="shared" si="113"/>
        <v>30.454545454545453</v>
      </c>
      <c r="S3061" t="s">
        <v>8322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/>
      <c r="K3062">
        <v>1440830134</v>
      </c>
      <c r="L3062"/>
      <c r="M3062" t="b">
        <v>0</v>
      </c>
      <c r="N3062">
        <v>6</v>
      </c>
      <c r="O3062" t="b">
        <v>0</v>
      </c>
      <c r="P3062" t="s">
        <v>8303</v>
      </c>
      <c r="Q3062" s="5">
        <f t="shared" si="112"/>
        <v>1.5227272727272728E-3</v>
      </c>
      <c r="R3062">
        <f t="shared" si="113"/>
        <v>0</v>
      </c>
      <c r="S3062" t="s">
        <v>8322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/>
      <c r="K3063">
        <v>1405363748</v>
      </c>
      <c r="L3063"/>
      <c r="M3063" t="b">
        <v>0</v>
      </c>
      <c r="N3063">
        <v>0</v>
      </c>
      <c r="O3063" t="b">
        <v>0</v>
      </c>
      <c r="P3063" t="s">
        <v>8303</v>
      </c>
      <c r="Q3063" s="5">
        <f t="shared" si="112"/>
        <v>0</v>
      </c>
      <c r="R3063" t="e">
        <f t="shared" si="113"/>
        <v>#DIV/0!</v>
      </c>
      <c r="S3063" t="s">
        <v>8322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/>
      <c r="K3064">
        <v>1441111892</v>
      </c>
      <c r="L3064"/>
      <c r="M3064" t="b">
        <v>0</v>
      </c>
      <c r="N3064">
        <v>67</v>
      </c>
      <c r="O3064" t="b">
        <v>0</v>
      </c>
      <c r="P3064" t="s">
        <v>8303</v>
      </c>
      <c r="Q3064" s="5">
        <f t="shared" si="112"/>
        <v>0.66839999999999999</v>
      </c>
      <c r="R3064">
        <f t="shared" si="113"/>
        <v>8.7611940298507456</v>
      </c>
      <c r="S3064" t="s">
        <v>8322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/>
      <c r="K3065">
        <v>1474150138</v>
      </c>
      <c r="L3065"/>
      <c r="M3065" t="b">
        <v>0</v>
      </c>
      <c r="N3065">
        <v>23</v>
      </c>
      <c r="O3065" t="b">
        <v>0</v>
      </c>
      <c r="P3065" t="s">
        <v>8303</v>
      </c>
      <c r="Q3065" s="5">
        <f t="shared" si="112"/>
        <v>0.19566666666666666</v>
      </c>
      <c r="R3065">
        <f t="shared" si="113"/>
        <v>368.30434782608694</v>
      </c>
      <c r="S3065" t="s">
        <v>8322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/>
      <c r="K3066">
        <v>1445483246</v>
      </c>
      <c r="L3066"/>
      <c r="M3066" t="b">
        <v>0</v>
      </c>
      <c r="N3066">
        <v>72</v>
      </c>
      <c r="O3066" t="b">
        <v>0</v>
      </c>
      <c r="P3066" t="s">
        <v>8303</v>
      </c>
      <c r="Q3066" s="5">
        <f t="shared" si="112"/>
        <v>0.11294666666666667</v>
      </c>
      <c r="R3066">
        <f t="shared" si="113"/>
        <v>0.1388888888888889</v>
      </c>
      <c r="S3066" t="s">
        <v>8322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/>
      <c r="K3067">
        <v>1404523172</v>
      </c>
      <c r="L3067"/>
      <c r="M3067" t="b">
        <v>0</v>
      </c>
      <c r="N3067">
        <v>2</v>
      </c>
      <c r="O3067" t="b">
        <v>0</v>
      </c>
      <c r="P3067" t="s">
        <v>8303</v>
      </c>
      <c r="Q3067" s="5">
        <f t="shared" si="112"/>
        <v>4.0000000000000002E-4</v>
      </c>
      <c r="R3067">
        <f t="shared" si="113"/>
        <v>20975</v>
      </c>
      <c r="S3067" t="s">
        <v>8322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/>
      <c r="K3068">
        <v>1465536537</v>
      </c>
      <c r="L3068"/>
      <c r="M3068" t="b">
        <v>0</v>
      </c>
      <c r="N3068">
        <v>15</v>
      </c>
      <c r="O3068" t="b">
        <v>0</v>
      </c>
      <c r="P3068" t="s">
        <v>8303</v>
      </c>
      <c r="Q3068" s="5">
        <f t="shared" si="112"/>
        <v>0.11985714285714286</v>
      </c>
      <c r="R3068">
        <f t="shared" si="113"/>
        <v>13.333333333333334</v>
      </c>
      <c r="S3068" t="s">
        <v>8322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/>
      <c r="K3069">
        <v>1439245879</v>
      </c>
      <c r="L3069"/>
      <c r="M3069" t="b">
        <v>0</v>
      </c>
      <c r="N3069">
        <v>1</v>
      </c>
      <c r="O3069" t="b">
        <v>0</v>
      </c>
      <c r="P3069" t="s">
        <v>8303</v>
      </c>
      <c r="Q3069" s="5">
        <f t="shared" si="112"/>
        <v>2.5000000000000001E-2</v>
      </c>
      <c r="R3069">
        <f t="shared" si="113"/>
        <v>175</v>
      </c>
      <c r="S3069" t="s">
        <v>8322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/>
      <c r="K3070">
        <v>1442421352</v>
      </c>
      <c r="L3070"/>
      <c r="M3070" t="b">
        <v>0</v>
      </c>
      <c r="N3070">
        <v>2</v>
      </c>
      <c r="O3070" t="b">
        <v>0</v>
      </c>
      <c r="P3070" t="s">
        <v>8303</v>
      </c>
      <c r="Q3070" s="5">
        <f t="shared" si="112"/>
        <v>6.9999999999999999E-4</v>
      </c>
      <c r="R3070">
        <f t="shared" si="113"/>
        <v>70.5</v>
      </c>
      <c r="S3070" t="s">
        <v>8322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/>
      <c r="K3071">
        <v>1415995234</v>
      </c>
      <c r="L3071"/>
      <c r="M3071" t="b">
        <v>0</v>
      </c>
      <c r="N3071">
        <v>7</v>
      </c>
      <c r="O3071" t="b">
        <v>0</v>
      </c>
      <c r="P3071" t="s">
        <v>8303</v>
      </c>
      <c r="Q3071" s="5">
        <f t="shared" si="112"/>
        <v>0.14099999999999999</v>
      </c>
      <c r="R3071">
        <f t="shared" si="113"/>
        <v>47.714285714285715</v>
      </c>
      <c r="S3071" t="s">
        <v>8322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/>
      <c r="K3072">
        <v>1479317769</v>
      </c>
      <c r="L3072"/>
      <c r="M3072" t="b">
        <v>0</v>
      </c>
      <c r="N3072">
        <v>16</v>
      </c>
      <c r="O3072" t="b">
        <v>0</v>
      </c>
      <c r="P3072" t="s">
        <v>8303</v>
      </c>
      <c r="Q3072" s="5">
        <f t="shared" si="112"/>
        <v>3.3399999999999999E-2</v>
      </c>
      <c r="R3072">
        <f t="shared" si="113"/>
        <v>448.3125</v>
      </c>
      <c r="S3072" t="s">
        <v>8322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/>
      <c r="K3073">
        <v>1428082481</v>
      </c>
      <c r="L3073"/>
      <c r="M3073" t="b">
        <v>0</v>
      </c>
      <c r="N3073">
        <v>117</v>
      </c>
      <c r="O3073" t="b">
        <v>0</v>
      </c>
      <c r="P3073" t="s">
        <v>8303</v>
      </c>
      <c r="Q3073" s="5">
        <f t="shared" si="112"/>
        <v>0.59775</v>
      </c>
      <c r="R3073">
        <f t="shared" si="113"/>
        <v>1.7094017094017096E-2</v>
      </c>
      <c r="S3073" t="s">
        <v>8322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/>
      <c r="K3074">
        <v>1476549262</v>
      </c>
      <c r="L3074"/>
      <c r="M3074" t="b">
        <v>0</v>
      </c>
      <c r="N3074">
        <v>2</v>
      </c>
      <c r="O3074" t="b">
        <v>0</v>
      </c>
      <c r="P3074" t="s">
        <v>8303</v>
      </c>
      <c r="Q3074" s="5">
        <f t="shared" si="112"/>
        <v>1.6666666666666666E-4</v>
      </c>
      <c r="R3074">
        <f t="shared" si="113"/>
        <v>322.5</v>
      </c>
      <c r="S3074" t="s">
        <v>8322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/>
      <c r="K3075">
        <v>1429287900</v>
      </c>
      <c r="L3075"/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14">E3075/D3075</f>
        <v>2.3035714285714285E-4</v>
      </c>
      <c r="R3075">
        <f t="shared" ref="R3075:R3138" si="115">E3076/N3075</f>
        <v>3.1428571428571428</v>
      </c>
      <c r="S3075" t="s">
        <v>8322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/>
      <c r="K3076">
        <v>1455025359</v>
      </c>
      <c r="L3076"/>
      <c r="M3076" t="b">
        <v>0</v>
      </c>
      <c r="N3076">
        <v>3</v>
      </c>
      <c r="O3076" t="b">
        <v>0</v>
      </c>
      <c r="P3076" t="s">
        <v>8303</v>
      </c>
      <c r="Q3076" s="5">
        <f t="shared" si="114"/>
        <v>8.8000000000000003E-4</v>
      </c>
      <c r="R3076">
        <f t="shared" si="115"/>
        <v>432</v>
      </c>
      <c r="S3076" t="s">
        <v>8322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/>
      <c r="K3077">
        <v>1467253640</v>
      </c>
      <c r="L3077"/>
      <c r="M3077" t="b">
        <v>0</v>
      </c>
      <c r="N3077">
        <v>20</v>
      </c>
      <c r="O3077" t="b">
        <v>0</v>
      </c>
      <c r="P3077" t="s">
        <v>8303</v>
      </c>
      <c r="Q3077" s="5">
        <f t="shared" si="114"/>
        <v>8.6400000000000005E-2</v>
      </c>
      <c r="R3077">
        <f t="shared" si="115"/>
        <v>75.3</v>
      </c>
      <c r="S3077" t="s">
        <v>8322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/>
      <c r="K3078">
        <v>1439221123</v>
      </c>
      <c r="L3078"/>
      <c r="M3078" t="b">
        <v>0</v>
      </c>
      <c r="N3078">
        <v>50</v>
      </c>
      <c r="O3078" t="b">
        <v>0</v>
      </c>
      <c r="P3078" t="s">
        <v>8303</v>
      </c>
      <c r="Q3078" s="5">
        <f t="shared" si="114"/>
        <v>0.15060000000000001</v>
      </c>
      <c r="R3078">
        <f t="shared" si="115"/>
        <v>2.1</v>
      </c>
      <c r="S3078" t="s">
        <v>8322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/>
      <c r="K3079">
        <v>1485903478</v>
      </c>
      <c r="L3079"/>
      <c r="M3079" t="b">
        <v>0</v>
      </c>
      <c r="N3079">
        <v>2</v>
      </c>
      <c r="O3079" t="b">
        <v>0</v>
      </c>
      <c r="P3079" t="s">
        <v>8303</v>
      </c>
      <c r="Q3079" s="5">
        <f t="shared" si="114"/>
        <v>4.7727272727272731E-3</v>
      </c>
      <c r="R3079">
        <f t="shared" si="115"/>
        <v>35.5</v>
      </c>
      <c r="S3079" t="s">
        <v>8322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/>
      <c r="K3080">
        <v>1422328795</v>
      </c>
      <c r="L3080"/>
      <c r="M3080" t="b">
        <v>0</v>
      </c>
      <c r="N3080">
        <v>3</v>
      </c>
      <c r="O3080" t="b">
        <v>0</v>
      </c>
      <c r="P3080" t="s">
        <v>8303</v>
      </c>
      <c r="Q3080" s="5">
        <f t="shared" si="114"/>
        <v>1.1833333333333333E-3</v>
      </c>
      <c r="R3080">
        <f t="shared" si="115"/>
        <v>3742</v>
      </c>
      <c r="S3080" t="s">
        <v>8322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/>
      <c r="K3081">
        <v>1424452035</v>
      </c>
      <c r="L3081"/>
      <c r="M3081" t="b">
        <v>0</v>
      </c>
      <c r="N3081">
        <v>27</v>
      </c>
      <c r="O3081" t="b">
        <v>0</v>
      </c>
      <c r="P3081" t="s">
        <v>8303</v>
      </c>
      <c r="Q3081" s="5">
        <f t="shared" si="114"/>
        <v>8.4173998587352451E-3</v>
      </c>
      <c r="R3081">
        <f t="shared" si="115"/>
        <v>13.925925925925926</v>
      </c>
      <c r="S3081" t="s">
        <v>8322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/>
      <c r="K3082">
        <v>1414456844</v>
      </c>
      <c r="L3082"/>
      <c r="M3082" t="b">
        <v>0</v>
      </c>
      <c r="N3082">
        <v>7</v>
      </c>
      <c r="O3082" t="b">
        <v>0</v>
      </c>
      <c r="P3082" t="s">
        <v>8303</v>
      </c>
      <c r="Q3082" s="5">
        <f t="shared" si="114"/>
        <v>1.8799999999999999E-4</v>
      </c>
      <c r="R3082">
        <f t="shared" si="115"/>
        <v>300.42857142857144</v>
      </c>
      <c r="S3082" t="s">
        <v>8322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/>
      <c r="K3083">
        <v>1440130891</v>
      </c>
      <c r="L3083"/>
      <c r="M3083" t="b">
        <v>0</v>
      </c>
      <c r="N3083">
        <v>5</v>
      </c>
      <c r="O3083" t="b">
        <v>0</v>
      </c>
      <c r="P3083" t="s">
        <v>8303</v>
      </c>
      <c r="Q3083" s="5">
        <f t="shared" si="114"/>
        <v>2.1029999999999998E-3</v>
      </c>
      <c r="R3083">
        <f t="shared" si="115"/>
        <v>0</v>
      </c>
      <c r="S3083" t="s">
        <v>8322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/>
      <c r="K3084">
        <v>1445033346</v>
      </c>
      <c r="L3084"/>
      <c r="M3084" t="b">
        <v>0</v>
      </c>
      <c r="N3084">
        <v>0</v>
      </c>
      <c r="O3084" t="b">
        <v>0</v>
      </c>
      <c r="P3084" t="s">
        <v>8303</v>
      </c>
      <c r="Q3084" s="5">
        <f t="shared" si="114"/>
        <v>0</v>
      </c>
      <c r="R3084" t="e">
        <f t="shared" si="115"/>
        <v>#DIV/0!</v>
      </c>
      <c r="S3084" t="s">
        <v>8322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/>
      <c r="K3085">
        <v>1406986278</v>
      </c>
      <c r="L3085"/>
      <c r="M3085" t="b">
        <v>0</v>
      </c>
      <c r="N3085">
        <v>3</v>
      </c>
      <c r="O3085" t="b">
        <v>0</v>
      </c>
      <c r="P3085" t="s">
        <v>8303</v>
      </c>
      <c r="Q3085" s="5">
        <f t="shared" si="114"/>
        <v>2.8E-3</v>
      </c>
      <c r="R3085">
        <f t="shared" si="115"/>
        <v>156.66666666666666</v>
      </c>
      <c r="S3085" t="s">
        <v>8322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/>
      <c r="K3086">
        <v>1428340931</v>
      </c>
      <c r="L3086"/>
      <c r="M3086" t="b">
        <v>0</v>
      </c>
      <c r="N3086">
        <v>6</v>
      </c>
      <c r="O3086" t="b">
        <v>0</v>
      </c>
      <c r="P3086" t="s">
        <v>8303</v>
      </c>
      <c r="Q3086" s="5">
        <f t="shared" si="114"/>
        <v>0.11579206701157921</v>
      </c>
      <c r="R3086">
        <f t="shared" si="115"/>
        <v>101.66666666666667</v>
      </c>
      <c r="S3086" t="s">
        <v>8322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/>
      <c r="K3087">
        <v>1440969159</v>
      </c>
      <c r="L3087"/>
      <c r="M3087" t="b">
        <v>0</v>
      </c>
      <c r="N3087">
        <v>9</v>
      </c>
      <c r="O3087" t="b">
        <v>0</v>
      </c>
      <c r="P3087" t="s">
        <v>8303</v>
      </c>
      <c r="Q3087" s="5">
        <f t="shared" si="114"/>
        <v>2.4400000000000002E-2</v>
      </c>
      <c r="R3087">
        <f t="shared" si="115"/>
        <v>5.5555555555555554</v>
      </c>
      <c r="S3087" t="s">
        <v>8322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/>
      <c r="K3088">
        <v>1434643559</v>
      </c>
      <c r="L3088"/>
      <c r="M3088" t="b">
        <v>0</v>
      </c>
      <c r="N3088">
        <v>3</v>
      </c>
      <c r="O3088" t="b">
        <v>0</v>
      </c>
      <c r="P3088" t="s">
        <v>8303</v>
      </c>
      <c r="Q3088" s="5">
        <f t="shared" si="114"/>
        <v>2.5000000000000001E-3</v>
      </c>
      <c r="R3088">
        <f t="shared" si="115"/>
        <v>41.666666666666664</v>
      </c>
      <c r="S3088" t="s">
        <v>8322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/>
      <c r="K3089">
        <v>1477107390</v>
      </c>
      <c r="L3089"/>
      <c r="M3089" t="b">
        <v>0</v>
      </c>
      <c r="N3089">
        <v>2</v>
      </c>
      <c r="O3089" t="b">
        <v>0</v>
      </c>
      <c r="P3089" t="s">
        <v>8303</v>
      </c>
      <c r="Q3089" s="5">
        <f t="shared" si="114"/>
        <v>6.2500000000000003E-3</v>
      </c>
      <c r="R3089">
        <f t="shared" si="115"/>
        <v>63</v>
      </c>
      <c r="S3089" t="s">
        <v>8322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/>
      <c r="K3090">
        <v>1418046247</v>
      </c>
      <c r="L3090"/>
      <c r="M3090" t="b">
        <v>0</v>
      </c>
      <c r="N3090">
        <v>3</v>
      </c>
      <c r="O3090" t="b">
        <v>0</v>
      </c>
      <c r="P3090" t="s">
        <v>8303</v>
      </c>
      <c r="Q3090" s="5">
        <f t="shared" si="114"/>
        <v>1.9384615384615384E-3</v>
      </c>
      <c r="R3090">
        <f t="shared" si="115"/>
        <v>1951.3333333333333</v>
      </c>
      <c r="S3090" t="s">
        <v>8322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/>
      <c r="K3091">
        <v>1465304483</v>
      </c>
      <c r="L3091"/>
      <c r="M3091" t="b">
        <v>0</v>
      </c>
      <c r="N3091">
        <v>45</v>
      </c>
      <c r="O3091" t="b">
        <v>0</v>
      </c>
      <c r="P3091" t="s">
        <v>8303</v>
      </c>
      <c r="Q3091" s="5">
        <f t="shared" si="114"/>
        <v>0.23416000000000001</v>
      </c>
      <c r="R3091">
        <f t="shared" si="115"/>
        <v>254.04444444444445</v>
      </c>
      <c r="S3091" t="s">
        <v>8322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/>
      <c r="K3092">
        <v>1425325145</v>
      </c>
      <c r="L3092"/>
      <c r="M3092" t="b">
        <v>0</v>
      </c>
      <c r="N3092">
        <v>9</v>
      </c>
      <c r="O3092" t="b">
        <v>0</v>
      </c>
      <c r="P3092" t="s">
        <v>8303</v>
      </c>
      <c r="Q3092" s="5">
        <f t="shared" si="114"/>
        <v>5.080888888888889E-2</v>
      </c>
      <c r="R3092">
        <f t="shared" si="115"/>
        <v>88.444444444444443</v>
      </c>
      <c r="S3092" t="s">
        <v>8322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/>
      <c r="K3093">
        <v>1468622743</v>
      </c>
      <c r="L3093"/>
      <c r="M3093" t="b">
        <v>0</v>
      </c>
      <c r="N3093">
        <v>9</v>
      </c>
      <c r="O3093" t="b">
        <v>0</v>
      </c>
      <c r="P3093" t="s">
        <v>8303</v>
      </c>
      <c r="Q3093" s="5">
        <f t="shared" si="114"/>
        <v>0.15920000000000001</v>
      </c>
      <c r="R3093">
        <f t="shared" si="115"/>
        <v>131.46555555555557</v>
      </c>
      <c r="S3093" t="s">
        <v>8322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/>
      <c r="K3094">
        <v>1441723912</v>
      </c>
      <c r="L3094"/>
      <c r="M3094" t="b">
        <v>0</v>
      </c>
      <c r="N3094">
        <v>21</v>
      </c>
      <c r="O3094" t="b">
        <v>0</v>
      </c>
      <c r="P3094" t="s">
        <v>8303</v>
      </c>
      <c r="Q3094" s="5">
        <f t="shared" si="114"/>
        <v>1.1831900000000001E-2</v>
      </c>
      <c r="R3094">
        <f t="shared" si="115"/>
        <v>43.333333333333336</v>
      </c>
      <c r="S3094" t="s">
        <v>8322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/>
      <c r="K3095">
        <v>1398980941</v>
      </c>
      <c r="L3095"/>
      <c r="M3095" t="b">
        <v>0</v>
      </c>
      <c r="N3095">
        <v>17</v>
      </c>
      <c r="O3095" t="b">
        <v>0</v>
      </c>
      <c r="P3095" t="s">
        <v>8303</v>
      </c>
      <c r="Q3095" s="5">
        <f t="shared" si="114"/>
        <v>0.22750000000000001</v>
      </c>
      <c r="R3095">
        <f t="shared" si="115"/>
        <v>1.4705882352941178</v>
      </c>
      <c r="S3095" t="s">
        <v>8322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/>
      <c r="K3096">
        <v>1437591956</v>
      </c>
      <c r="L3096"/>
      <c r="M3096" t="b">
        <v>0</v>
      </c>
      <c r="N3096">
        <v>1</v>
      </c>
      <c r="O3096" t="b">
        <v>0</v>
      </c>
      <c r="P3096" t="s">
        <v>8303</v>
      </c>
      <c r="Q3096" s="5">
        <f t="shared" si="114"/>
        <v>2.5000000000000001E-4</v>
      </c>
      <c r="R3096">
        <f t="shared" si="115"/>
        <v>50</v>
      </c>
      <c r="S3096" t="s">
        <v>8322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/>
      <c r="K3097">
        <v>1464827780</v>
      </c>
      <c r="L3097"/>
      <c r="M3097" t="b">
        <v>0</v>
      </c>
      <c r="N3097">
        <v>1</v>
      </c>
      <c r="O3097" t="b">
        <v>0</v>
      </c>
      <c r="P3097" t="s">
        <v>8303</v>
      </c>
      <c r="Q3097" s="5">
        <f t="shared" si="114"/>
        <v>3.351206434316354E-3</v>
      </c>
      <c r="R3097">
        <f t="shared" si="115"/>
        <v>795</v>
      </c>
      <c r="S3097" t="s">
        <v>8322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/>
      <c r="K3098">
        <v>1429559326</v>
      </c>
      <c r="L3098"/>
      <c r="M3098" t="b">
        <v>0</v>
      </c>
      <c r="N3098">
        <v>14</v>
      </c>
      <c r="O3098" t="b">
        <v>0</v>
      </c>
      <c r="P3098" t="s">
        <v>8303</v>
      </c>
      <c r="Q3098" s="5">
        <f t="shared" si="114"/>
        <v>3.9750000000000001E-2</v>
      </c>
      <c r="R3098">
        <f t="shared" si="115"/>
        <v>122.5</v>
      </c>
      <c r="S3098" t="s">
        <v>8322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/>
      <c r="K3099">
        <v>1474027501</v>
      </c>
      <c r="L3099"/>
      <c r="M3099" t="b">
        <v>0</v>
      </c>
      <c r="N3099">
        <v>42</v>
      </c>
      <c r="O3099" t="b">
        <v>0</v>
      </c>
      <c r="P3099" t="s">
        <v>8303</v>
      </c>
      <c r="Q3099" s="5">
        <f t="shared" si="114"/>
        <v>0.17150000000000001</v>
      </c>
      <c r="R3099">
        <f t="shared" si="115"/>
        <v>41.857142857142854</v>
      </c>
      <c r="S3099" t="s">
        <v>8322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/>
      <c r="K3100">
        <v>1450724449</v>
      </c>
      <c r="L3100"/>
      <c r="M3100" t="b">
        <v>0</v>
      </c>
      <c r="N3100">
        <v>27</v>
      </c>
      <c r="O3100" t="b">
        <v>0</v>
      </c>
      <c r="P3100" t="s">
        <v>8303</v>
      </c>
      <c r="Q3100" s="5">
        <f t="shared" si="114"/>
        <v>3.608004104669061E-2</v>
      </c>
      <c r="R3100">
        <f t="shared" si="115"/>
        <v>10.296296296296296</v>
      </c>
      <c r="S3100" t="s">
        <v>8322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/>
      <c r="K3101">
        <v>1452659591</v>
      </c>
      <c r="L3101"/>
      <c r="M3101" t="b">
        <v>0</v>
      </c>
      <c r="N3101">
        <v>5</v>
      </c>
      <c r="O3101" t="b">
        <v>0</v>
      </c>
      <c r="P3101" t="s">
        <v>8303</v>
      </c>
      <c r="Q3101" s="5">
        <f t="shared" si="114"/>
        <v>0.13900000000000001</v>
      </c>
      <c r="R3101">
        <f t="shared" si="115"/>
        <v>365.4</v>
      </c>
      <c r="S3101" t="s">
        <v>8322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/>
      <c r="K3102">
        <v>1411224975</v>
      </c>
      <c r="L3102"/>
      <c r="M3102" t="b">
        <v>0</v>
      </c>
      <c r="N3102">
        <v>13</v>
      </c>
      <c r="O3102" t="b">
        <v>0</v>
      </c>
      <c r="P3102" t="s">
        <v>8303</v>
      </c>
      <c r="Q3102" s="5">
        <f t="shared" si="114"/>
        <v>0.15225</v>
      </c>
      <c r="R3102">
        <f t="shared" si="115"/>
        <v>23.076923076923077</v>
      </c>
      <c r="S3102" t="s">
        <v>8322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/>
      <c r="K3103">
        <v>1434445937</v>
      </c>
      <c r="L3103"/>
      <c r="M3103" t="b">
        <v>0</v>
      </c>
      <c r="N3103">
        <v>12</v>
      </c>
      <c r="O3103" t="b">
        <v>0</v>
      </c>
      <c r="P3103" t="s">
        <v>8303</v>
      </c>
      <c r="Q3103" s="5">
        <f t="shared" si="114"/>
        <v>0.12</v>
      </c>
      <c r="R3103">
        <f t="shared" si="115"/>
        <v>521.5</v>
      </c>
      <c r="S3103" t="s">
        <v>8322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/>
      <c r="K3104">
        <v>1467619818</v>
      </c>
      <c r="L3104"/>
      <c r="M3104" t="b">
        <v>0</v>
      </c>
      <c r="N3104">
        <v>90</v>
      </c>
      <c r="O3104" t="b">
        <v>0</v>
      </c>
      <c r="P3104" t="s">
        <v>8303</v>
      </c>
      <c r="Q3104" s="5">
        <f t="shared" si="114"/>
        <v>0.391125</v>
      </c>
      <c r="R3104">
        <f t="shared" si="115"/>
        <v>0.12222222222222222</v>
      </c>
      <c r="S3104" t="s">
        <v>8322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/>
      <c r="K3105">
        <v>1428896706</v>
      </c>
      <c r="L3105"/>
      <c r="M3105" t="b">
        <v>0</v>
      </c>
      <c r="N3105">
        <v>2</v>
      </c>
      <c r="O3105" t="b">
        <v>0</v>
      </c>
      <c r="P3105" t="s">
        <v>8303</v>
      </c>
      <c r="Q3105" s="5">
        <f t="shared" si="114"/>
        <v>2.6829268292682929E-3</v>
      </c>
      <c r="R3105">
        <f t="shared" si="115"/>
        <v>592.5</v>
      </c>
      <c r="S3105" t="s">
        <v>8322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/>
      <c r="K3106">
        <v>1420235311</v>
      </c>
      <c r="L3106"/>
      <c r="M3106" t="b">
        <v>0</v>
      </c>
      <c r="N3106">
        <v>5</v>
      </c>
      <c r="O3106" t="b">
        <v>0</v>
      </c>
      <c r="P3106" t="s">
        <v>8303</v>
      </c>
      <c r="Q3106" s="5">
        <f t="shared" si="114"/>
        <v>0.29625000000000001</v>
      </c>
      <c r="R3106">
        <f t="shared" si="115"/>
        <v>495.2</v>
      </c>
      <c r="S3106" t="s">
        <v>8322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/>
      <c r="K3107">
        <v>1408986916</v>
      </c>
      <c r="L3107"/>
      <c r="M3107" t="b">
        <v>0</v>
      </c>
      <c r="N3107">
        <v>31</v>
      </c>
      <c r="O3107" t="b">
        <v>0</v>
      </c>
      <c r="P3107" t="s">
        <v>8303</v>
      </c>
      <c r="Q3107" s="5">
        <f t="shared" si="114"/>
        <v>0.4236099230111206</v>
      </c>
      <c r="R3107">
        <f t="shared" si="115"/>
        <v>1.3225806451612903</v>
      </c>
      <c r="S3107" t="s">
        <v>8322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/>
      <c r="K3108">
        <v>1440497876</v>
      </c>
      <c r="L3108"/>
      <c r="M3108" t="b">
        <v>0</v>
      </c>
      <c r="N3108">
        <v>4</v>
      </c>
      <c r="O3108" t="b">
        <v>0</v>
      </c>
      <c r="P3108" t="s">
        <v>8303</v>
      </c>
      <c r="Q3108" s="5">
        <f t="shared" si="114"/>
        <v>4.1000000000000002E-2</v>
      </c>
      <c r="R3108">
        <f t="shared" si="115"/>
        <v>1976.25</v>
      </c>
      <c r="S3108" t="s">
        <v>8322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/>
      <c r="K3109">
        <v>1430767951</v>
      </c>
      <c r="L3109"/>
      <c r="M3109" t="b">
        <v>0</v>
      </c>
      <c r="N3109">
        <v>29</v>
      </c>
      <c r="O3109" t="b">
        <v>0</v>
      </c>
      <c r="P3109" t="s">
        <v>8303</v>
      </c>
      <c r="Q3109" s="5">
        <f t="shared" si="114"/>
        <v>0.197625</v>
      </c>
      <c r="R3109">
        <f t="shared" si="115"/>
        <v>0.89655172413793105</v>
      </c>
      <c r="S3109" t="s">
        <v>8322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/>
      <c r="K3110">
        <v>1425053994</v>
      </c>
      <c r="L3110"/>
      <c r="M3110" t="b">
        <v>0</v>
      </c>
      <c r="N3110">
        <v>2</v>
      </c>
      <c r="O3110" t="b">
        <v>0</v>
      </c>
      <c r="P3110" t="s">
        <v>8303</v>
      </c>
      <c r="Q3110" s="5">
        <f t="shared" si="114"/>
        <v>5.1999999999999995E-4</v>
      </c>
      <c r="R3110">
        <f t="shared" si="115"/>
        <v>3316.5</v>
      </c>
      <c r="S3110" t="s">
        <v>8322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/>
      <c r="K3111">
        <v>1406170810</v>
      </c>
      <c r="L3111"/>
      <c r="M3111" t="b">
        <v>0</v>
      </c>
      <c r="N3111">
        <v>114</v>
      </c>
      <c r="O3111" t="b">
        <v>0</v>
      </c>
      <c r="P3111" t="s">
        <v>8303</v>
      </c>
      <c r="Q3111" s="5">
        <f t="shared" si="114"/>
        <v>0.25030188679245285</v>
      </c>
      <c r="R3111">
        <f t="shared" si="115"/>
        <v>8.771929824561403E-2</v>
      </c>
      <c r="S3111" t="s">
        <v>8322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/>
      <c r="K3112">
        <v>1484009119</v>
      </c>
      <c r="L3112"/>
      <c r="M3112" t="b">
        <v>0</v>
      </c>
      <c r="N3112">
        <v>1</v>
      </c>
      <c r="O3112" t="b">
        <v>0</v>
      </c>
      <c r="P3112" t="s">
        <v>8303</v>
      </c>
      <c r="Q3112" s="5">
        <f t="shared" si="114"/>
        <v>4.0000000000000002E-4</v>
      </c>
      <c r="R3112">
        <f t="shared" si="115"/>
        <v>5328</v>
      </c>
      <c r="S3112" t="s">
        <v>8322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/>
      <c r="K3113">
        <v>1409753820</v>
      </c>
      <c r="L3113"/>
      <c r="M3113" t="b">
        <v>0</v>
      </c>
      <c r="N3113">
        <v>76</v>
      </c>
      <c r="O3113" t="b">
        <v>0</v>
      </c>
      <c r="P3113" t="s">
        <v>8303</v>
      </c>
      <c r="Q3113" s="5">
        <f t="shared" si="114"/>
        <v>0.26640000000000003</v>
      </c>
      <c r="R3113">
        <f t="shared" si="115"/>
        <v>6.8552631578947372</v>
      </c>
      <c r="S3113" t="s">
        <v>8322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/>
      <c r="K3114">
        <v>1472784934</v>
      </c>
      <c r="L3114"/>
      <c r="M3114" t="b">
        <v>0</v>
      </c>
      <c r="N3114">
        <v>9</v>
      </c>
      <c r="O3114" t="b">
        <v>0</v>
      </c>
      <c r="P3114" t="s">
        <v>8303</v>
      </c>
      <c r="Q3114" s="5">
        <f t="shared" si="114"/>
        <v>4.7363636363636365E-2</v>
      </c>
      <c r="R3114">
        <f t="shared" si="115"/>
        <v>515</v>
      </c>
      <c r="S3114" t="s">
        <v>8322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/>
      <c r="K3115">
        <v>1426699982</v>
      </c>
      <c r="L3115"/>
      <c r="M3115" t="b">
        <v>0</v>
      </c>
      <c r="N3115">
        <v>37</v>
      </c>
      <c r="O3115" t="b">
        <v>0</v>
      </c>
      <c r="P3115" t="s">
        <v>8303</v>
      </c>
      <c r="Q3115" s="5">
        <f t="shared" si="114"/>
        <v>4.2435339894712751E-2</v>
      </c>
      <c r="R3115">
        <f t="shared" si="115"/>
        <v>0</v>
      </c>
      <c r="S3115" t="s">
        <v>8322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/>
      <c r="K3116">
        <v>1406128250</v>
      </c>
      <c r="L3116"/>
      <c r="M3116" t="b">
        <v>0</v>
      </c>
      <c r="N3116">
        <v>0</v>
      </c>
      <c r="O3116" t="b">
        <v>0</v>
      </c>
      <c r="P3116" t="s">
        <v>8303</v>
      </c>
      <c r="Q3116" s="5">
        <f t="shared" si="114"/>
        <v>0</v>
      </c>
      <c r="R3116" t="e">
        <f t="shared" si="115"/>
        <v>#DIV/0!</v>
      </c>
      <c r="S3116" t="s">
        <v>8322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/>
      <c r="K3117">
        <v>1462531427</v>
      </c>
      <c r="L3117"/>
      <c r="M3117" t="b">
        <v>0</v>
      </c>
      <c r="N3117">
        <v>1</v>
      </c>
      <c r="O3117" t="b">
        <v>0</v>
      </c>
      <c r="P3117" t="s">
        <v>8303</v>
      </c>
      <c r="Q3117" s="5">
        <f t="shared" si="114"/>
        <v>0.03</v>
      </c>
      <c r="R3117">
        <f t="shared" si="115"/>
        <v>430</v>
      </c>
      <c r="S3117" t="s">
        <v>8322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/>
      <c r="K3118">
        <v>1426681325</v>
      </c>
      <c r="L3118"/>
      <c r="M3118" t="b">
        <v>0</v>
      </c>
      <c r="N3118">
        <v>10</v>
      </c>
      <c r="O3118" t="b">
        <v>0</v>
      </c>
      <c r="P3118" t="s">
        <v>8303</v>
      </c>
      <c r="Q3118" s="5">
        <f t="shared" si="114"/>
        <v>0.57333333333333336</v>
      </c>
      <c r="R3118">
        <f t="shared" si="115"/>
        <v>0.1</v>
      </c>
      <c r="S3118" t="s">
        <v>8322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/>
      <c r="K3119">
        <v>1463648360</v>
      </c>
      <c r="L3119"/>
      <c r="M3119" t="b">
        <v>0</v>
      </c>
      <c r="N3119">
        <v>1</v>
      </c>
      <c r="O3119" t="b">
        <v>0</v>
      </c>
      <c r="P3119" t="s">
        <v>8303</v>
      </c>
      <c r="Q3119" s="5">
        <f t="shared" si="114"/>
        <v>1E-3</v>
      </c>
      <c r="R3119">
        <f t="shared" si="115"/>
        <v>1550</v>
      </c>
      <c r="S3119" t="s">
        <v>8322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/>
      <c r="K3120">
        <v>1465832123</v>
      </c>
      <c r="L3120"/>
      <c r="M3120" t="b">
        <v>0</v>
      </c>
      <c r="N3120">
        <v>2</v>
      </c>
      <c r="O3120" t="b">
        <v>0</v>
      </c>
      <c r="P3120" t="s">
        <v>8303</v>
      </c>
      <c r="Q3120" s="5">
        <f t="shared" si="114"/>
        <v>3.0999999999999999E-3</v>
      </c>
      <c r="R3120">
        <f t="shared" si="115"/>
        <v>2.5</v>
      </c>
      <c r="S3120" t="s">
        <v>8322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/>
      <c r="K3121">
        <v>1424826332</v>
      </c>
      <c r="L3121"/>
      <c r="M3121" t="b">
        <v>0</v>
      </c>
      <c r="N3121">
        <v>1</v>
      </c>
      <c r="O3121" t="b">
        <v>0</v>
      </c>
      <c r="P3121" t="s">
        <v>8303</v>
      </c>
      <c r="Q3121" s="5">
        <f t="shared" si="114"/>
        <v>5.0000000000000001E-4</v>
      </c>
      <c r="R3121">
        <f t="shared" si="115"/>
        <v>128</v>
      </c>
      <c r="S3121" t="s">
        <v>8322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/>
      <c r="K3122">
        <v>1457303796</v>
      </c>
      <c r="L3122"/>
      <c r="M3122" t="b">
        <v>0</v>
      </c>
      <c r="N3122">
        <v>10</v>
      </c>
      <c r="O3122" t="b">
        <v>0</v>
      </c>
      <c r="P3122" t="s">
        <v>8303</v>
      </c>
      <c r="Q3122" s="5">
        <f t="shared" si="114"/>
        <v>9.8461538461538464E-5</v>
      </c>
      <c r="R3122">
        <f t="shared" si="115"/>
        <v>1</v>
      </c>
      <c r="S3122" t="s">
        <v>8322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/>
      <c r="K3123">
        <v>1406564335</v>
      </c>
      <c r="L3123"/>
      <c r="M3123" t="b">
        <v>0</v>
      </c>
      <c r="N3123">
        <v>1</v>
      </c>
      <c r="O3123" t="b">
        <v>0</v>
      </c>
      <c r="P3123" t="s">
        <v>8303</v>
      </c>
      <c r="Q3123" s="5">
        <f t="shared" si="114"/>
        <v>6.6666666666666671E-3</v>
      </c>
      <c r="R3123">
        <f t="shared" si="115"/>
        <v>116</v>
      </c>
      <c r="S3123" t="s">
        <v>8322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/>
      <c r="K3124">
        <v>1478298132</v>
      </c>
      <c r="L3124"/>
      <c r="M3124" t="b">
        <v>0</v>
      </c>
      <c r="N3124">
        <v>2</v>
      </c>
      <c r="O3124" t="b">
        <v>0</v>
      </c>
      <c r="P3124" t="s">
        <v>8303</v>
      </c>
      <c r="Q3124" s="5">
        <f t="shared" si="114"/>
        <v>0.58291457286432158</v>
      </c>
      <c r="R3124">
        <f t="shared" si="115"/>
        <v>42596</v>
      </c>
      <c r="S3124" t="s">
        <v>8322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/>
      <c r="K3125">
        <v>1465516198</v>
      </c>
      <c r="L3125"/>
      <c r="M3125" t="b">
        <v>0</v>
      </c>
      <c r="N3125">
        <v>348</v>
      </c>
      <c r="O3125" t="b">
        <v>0</v>
      </c>
      <c r="P3125" t="s">
        <v>8303</v>
      </c>
      <c r="Q3125" s="5">
        <f t="shared" si="114"/>
        <v>0.68153600000000003</v>
      </c>
      <c r="R3125">
        <f t="shared" si="115"/>
        <v>7.4712643678160925E-2</v>
      </c>
      <c r="S3125" t="s">
        <v>8322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/>
      <c r="K3126">
        <v>1417718601</v>
      </c>
      <c r="L3126"/>
      <c r="M3126" t="b">
        <v>0</v>
      </c>
      <c r="N3126">
        <v>4</v>
      </c>
      <c r="O3126" t="b">
        <v>0</v>
      </c>
      <c r="P3126" t="s">
        <v>8303</v>
      </c>
      <c r="Q3126" s="5">
        <f t="shared" si="114"/>
        <v>3.2499999999999997E-5</v>
      </c>
      <c r="R3126">
        <f t="shared" si="115"/>
        <v>0</v>
      </c>
      <c r="S3126" t="s">
        <v>8322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/>
      <c r="K3127">
        <v>1449550672</v>
      </c>
      <c r="L3127"/>
      <c r="M3127" t="b">
        <v>0</v>
      </c>
      <c r="N3127">
        <v>0</v>
      </c>
      <c r="O3127" t="b">
        <v>0</v>
      </c>
      <c r="P3127" t="s">
        <v>8303</v>
      </c>
      <c r="Q3127" s="5">
        <f t="shared" si="114"/>
        <v>0</v>
      </c>
      <c r="R3127" t="e">
        <f t="shared" si="115"/>
        <v>#DIV/0!</v>
      </c>
      <c r="S3127" t="s">
        <v>8322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/>
      <c r="K3128">
        <v>1456532762</v>
      </c>
      <c r="L3128"/>
      <c r="M3128" t="b">
        <v>0</v>
      </c>
      <c r="N3128">
        <v>17</v>
      </c>
      <c r="O3128" t="b">
        <v>0</v>
      </c>
      <c r="P3128" t="s">
        <v>8303</v>
      </c>
      <c r="Q3128" s="5">
        <f t="shared" si="114"/>
        <v>4.1599999999999998E-2</v>
      </c>
      <c r="R3128">
        <f t="shared" si="115"/>
        <v>0</v>
      </c>
      <c r="S3128" t="s">
        <v>8322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/>
      <c r="K3129">
        <v>1422650029</v>
      </c>
      <c r="L3129"/>
      <c r="M3129" t="b">
        <v>0</v>
      </c>
      <c r="N3129">
        <v>0</v>
      </c>
      <c r="O3129" t="b">
        <v>0</v>
      </c>
      <c r="P3129" t="s">
        <v>8303</v>
      </c>
      <c r="Q3129" s="5">
        <f t="shared" si="114"/>
        <v>0</v>
      </c>
      <c r="R3129" t="e">
        <f t="shared" si="115"/>
        <v>#DIV/0!</v>
      </c>
      <c r="S3129" t="s">
        <v>8322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/>
      <c r="K3130">
        <v>1487101741</v>
      </c>
      <c r="L3130"/>
      <c r="M3130" t="b">
        <v>0</v>
      </c>
      <c r="N3130">
        <v>117</v>
      </c>
      <c r="O3130" t="b">
        <v>0</v>
      </c>
      <c r="P3130" t="s">
        <v>8271</v>
      </c>
      <c r="Q3130" s="5">
        <f t="shared" si="114"/>
        <v>1.0860666666666667</v>
      </c>
      <c r="R3130">
        <f t="shared" si="115"/>
        <v>8.5470085470085472E-2</v>
      </c>
      <c r="S3130" t="s">
        <v>8322</v>
      </c>
      <c r="T3130" t="s">
        <v>8323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/>
      <c r="K3131">
        <v>1489090419</v>
      </c>
      <c r="L3131"/>
      <c r="M3131" t="b">
        <v>0</v>
      </c>
      <c r="N3131">
        <v>1</v>
      </c>
      <c r="O3131" t="b">
        <v>0</v>
      </c>
      <c r="P3131" t="s">
        <v>8271</v>
      </c>
      <c r="Q3131" s="5">
        <f t="shared" si="114"/>
        <v>8.0000000000000002E-3</v>
      </c>
      <c r="R3131">
        <f t="shared" si="115"/>
        <v>375</v>
      </c>
      <c r="S3131" t="s">
        <v>8322</v>
      </c>
      <c r="T3131" t="s">
        <v>8323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/>
      <c r="K3132">
        <v>1489504916</v>
      </c>
      <c r="L3132"/>
      <c r="M3132" t="b">
        <v>0</v>
      </c>
      <c r="N3132">
        <v>4</v>
      </c>
      <c r="O3132" t="b">
        <v>0</v>
      </c>
      <c r="P3132" t="s">
        <v>8271</v>
      </c>
      <c r="Q3132" s="5">
        <f t="shared" si="114"/>
        <v>3.7499999999999999E-2</v>
      </c>
      <c r="R3132">
        <f t="shared" si="115"/>
        <v>161.25</v>
      </c>
      <c r="S3132" t="s">
        <v>8322</v>
      </c>
      <c r="T3132" t="s">
        <v>8323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/>
      <c r="K3133">
        <v>1489067645</v>
      </c>
      <c r="L3133"/>
      <c r="M3133" t="b">
        <v>0</v>
      </c>
      <c r="N3133">
        <v>12</v>
      </c>
      <c r="O3133" t="b">
        <v>0</v>
      </c>
      <c r="P3133" t="s">
        <v>8271</v>
      </c>
      <c r="Q3133" s="5">
        <f t="shared" si="114"/>
        <v>0.15731707317073171</v>
      </c>
      <c r="R3133">
        <f t="shared" si="115"/>
        <v>0.83333333333333337</v>
      </c>
      <c r="S3133" t="s">
        <v>8322</v>
      </c>
      <c r="T3133" t="s">
        <v>8323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/>
      <c r="K3134">
        <v>1487579060</v>
      </c>
      <c r="L3134"/>
      <c r="M3134" t="b">
        <v>0</v>
      </c>
      <c r="N3134">
        <v>1</v>
      </c>
      <c r="O3134" t="b">
        <v>0</v>
      </c>
      <c r="P3134" t="s">
        <v>8271</v>
      </c>
      <c r="Q3134" s="5">
        <f t="shared" si="114"/>
        <v>3.3333333333333332E-4</v>
      </c>
      <c r="R3134">
        <f t="shared" si="115"/>
        <v>540</v>
      </c>
      <c r="S3134" t="s">
        <v>8322</v>
      </c>
      <c r="T3134" t="s">
        <v>8323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/>
      <c r="K3135">
        <v>1487770434</v>
      </c>
      <c r="L3135"/>
      <c r="M3135" t="b">
        <v>0</v>
      </c>
      <c r="N3135">
        <v>16</v>
      </c>
      <c r="O3135" t="b">
        <v>0</v>
      </c>
      <c r="P3135" t="s">
        <v>8271</v>
      </c>
      <c r="Q3135" s="5">
        <f t="shared" si="114"/>
        <v>1.08</v>
      </c>
      <c r="R3135">
        <f t="shared" si="115"/>
        <v>14.0625</v>
      </c>
      <c r="S3135" t="s">
        <v>8322</v>
      </c>
      <c r="T3135" t="s">
        <v>8323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/>
      <c r="K3136">
        <v>1488820619</v>
      </c>
      <c r="L3136"/>
      <c r="M3136" t="b">
        <v>0</v>
      </c>
      <c r="N3136">
        <v>12</v>
      </c>
      <c r="O3136" t="b">
        <v>0</v>
      </c>
      <c r="P3136" t="s">
        <v>8271</v>
      </c>
      <c r="Q3136" s="5">
        <f t="shared" si="114"/>
        <v>0.22500000000000001</v>
      </c>
      <c r="R3136">
        <f t="shared" si="115"/>
        <v>13.5</v>
      </c>
      <c r="S3136" t="s">
        <v>8322</v>
      </c>
      <c r="T3136" t="s">
        <v>8323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/>
      <c r="K3137">
        <v>1489376321</v>
      </c>
      <c r="L3137"/>
      <c r="M3137" t="b">
        <v>0</v>
      </c>
      <c r="N3137">
        <v>7</v>
      </c>
      <c r="O3137" t="b">
        <v>0</v>
      </c>
      <c r="P3137" t="s">
        <v>8271</v>
      </c>
      <c r="Q3137" s="5">
        <f t="shared" si="114"/>
        <v>0.20849420849420849</v>
      </c>
      <c r="R3137">
        <f t="shared" si="115"/>
        <v>91.285714285714292</v>
      </c>
      <c r="S3137" t="s">
        <v>8322</v>
      </c>
      <c r="T3137" t="s">
        <v>8323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/>
      <c r="K3138">
        <v>1487847954</v>
      </c>
      <c r="L3138"/>
      <c r="M3138" t="b">
        <v>0</v>
      </c>
      <c r="N3138">
        <v>22</v>
      </c>
      <c r="O3138" t="b">
        <v>0</v>
      </c>
      <c r="P3138" t="s">
        <v>8271</v>
      </c>
      <c r="Q3138" s="5">
        <f t="shared" si="114"/>
        <v>1.278</v>
      </c>
      <c r="R3138">
        <f t="shared" si="115"/>
        <v>2.2727272727272729</v>
      </c>
      <c r="S3138" t="s">
        <v>8322</v>
      </c>
      <c r="T3138" t="s">
        <v>8323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/>
      <c r="K3139">
        <v>1489439669</v>
      </c>
      <c r="L3139"/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16">E3139/D3139</f>
        <v>3.3333333333333333E-2</v>
      </c>
      <c r="R3139">
        <f t="shared" ref="R3139:R3202" si="117">E3140/N3139</f>
        <v>0</v>
      </c>
      <c r="S3139" t="s">
        <v>8322</v>
      </c>
      <c r="T3139" t="s">
        <v>8323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/>
      <c r="K3140">
        <v>1489591807</v>
      </c>
      <c r="L3140"/>
      <c r="M3140" t="b">
        <v>0</v>
      </c>
      <c r="N3140">
        <v>0</v>
      </c>
      <c r="O3140" t="b">
        <v>0</v>
      </c>
      <c r="P3140" t="s">
        <v>8271</v>
      </c>
      <c r="Q3140" s="5">
        <f t="shared" si="116"/>
        <v>0</v>
      </c>
      <c r="R3140" t="e">
        <f t="shared" si="117"/>
        <v>#DIV/0!</v>
      </c>
      <c r="S3140" t="s">
        <v>8322</v>
      </c>
      <c r="T3140" t="s">
        <v>8323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/>
      <c r="K3141">
        <v>1487485760</v>
      </c>
      <c r="L3141"/>
      <c r="M3141" t="b">
        <v>0</v>
      </c>
      <c r="N3141">
        <v>6</v>
      </c>
      <c r="O3141" t="b">
        <v>0</v>
      </c>
      <c r="P3141" t="s">
        <v>8271</v>
      </c>
      <c r="Q3141" s="5">
        <f t="shared" si="116"/>
        <v>5.3999999999999999E-2</v>
      </c>
      <c r="R3141">
        <f t="shared" si="117"/>
        <v>16</v>
      </c>
      <c r="S3141" t="s">
        <v>8322</v>
      </c>
      <c r="T3141" t="s">
        <v>8323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/>
      <c r="K3142">
        <v>1488993303</v>
      </c>
      <c r="L3142"/>
      <c r="M3142" t="b">
        <v>0</v>
      </c>
      <c r="N3142">
        <v>4</v>
      </c>
      <c r="O3142" t="b">
        <v>0</v>
      </c>
      <c r="P3142" t="s">
        <v>8271</v>
      </c>
      <c r="Q3142" s="5">
        <f t="shared" si="116"/>
        <v>9.5999999999999992E-3</v>
      </c>
      <c r="R3142">
        <f t="shared" si="117"/>
        <v>64.5</v>
      </c>
      <c r="S3142" t="s">
        <v>8322</v>
      </c>
      <c r="T3142" t="s">
        <v>8323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/>
      <c r="K3143">
        <v>1488823488</v>
      </c>
      <c r="L3143"/>
      <c r="M3143" t="b">
        <v>0</v>
      </c>
      <c r="N3143">
        <v>8</v>
      </c>
      <c r="O3143" t="b">
        <v>0</v>
      </c>
      <c r="P3143" t="s">
        <v>8271</v>
      </c>
      <c r="Q3143" s="5">
        <f t="shared" si="116"/>
        <v>0.51600000000000001</v>
      </c>
      <c r="R3143">
        <f t="shared" si="117"/>
        <v>5.625</v>
      </c>
      <c r="S3143" t="s">
        <v>8322</v>
      </c>
      <c r="T3143" t="s">
        <v>8323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/>
      <c r="K3144">
        <v>1487333939</v>
      </c>
      <c r="L3144"/>
      <c r="M3144" t="b">
        <v>0</v>
      </c>
      <c r="N3144">
        <v>3</v>
      </c>
      <c r="O3144" t="b">
        <v>0</v>
      </c>
      <c r="P3144" t="s">
        <v>8271</v>
      </c>
      <c r="Q3144" s="5">
        <f t="shared" si="116"/>
        <v>1.6363636363636365E-2</v>
      </c>
      <c r="R3144">
        <f t="shared" si="117"/>
        <v>0</v>
      </c>
      <c r="S3144" t="s">
        <v>8322</v>
      </c>
      <c r="T3144" t="s">
        <v>8323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/>
      <c r="K3145">
        <v>1489480556</v>
      </c>
      <c r="L3145"/>
      <c r="M3145" t="b">
        <v>0</v>
      </c>
      <c r="N3145">
        <v>0</v>
      </c>
      <c r="O3145" t="b">
        <v>0</v>
      </c>
      <c r="P3145" t="s">
        <v>8271</v>
      </c>
      <c r="Q3145" s="5">
        <f t="shared" si="116"/>
        <v>0</v>
      </c>
      <c r="R3145" t="e">
        <f t="shared" si="117"/>
        <v>#DIV/0!</v>
      </c>
      <c r="S3145" t="s">
        <v>8322</v>
      </c>
      <c r="T3145" t="s">
        <v>8323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/>
      <c r="K3146">
        <v>1488459307</v>
      </c>
      <c r="L3146"/>
      <c r="M3146" t="b">
        <v>0</v>
      </c>
      <c r="N3146">
        <v>30</v>
      </c>
      <c r="O3146" t="b">
        <v>0</v>
      </c>
      <c r="P3146" t="s">
        <v>8271</v>
      </c>
      <c r="Q3146" s="5">
        <f t="shared" si="116"/>
        <v>0.754</v>
      </c>
      <c r="R3146">
        <f t="shared" si="117"/>
        <v>0</v>
      </c>
      <c r="S3146" t="s">
        <v>8322</v>
      </c>
      <c r="T3146" t="s">
        <v>8323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/>
      <c r="K3147">
        <v>1485478734</v>
      </c>
      <c r="L3147"/>
      <c r="M3147" t="b">
        <v>0</v>
      </c>
      <c r="N3147">
        <v>0</v>
      </c>
      <c r="O3147" t="b">
        <v>0</v>
      </c>
      <c r="P3147" t="s">
        <v>8271</v>
      </c>
      <c r="Q3147" s="5">
        <f t="shared" si="116"/>
        <v>0</v>
      </c>
      <c r="R3147" t="e">
        <f t="shared" si="117"/>
        <v>#DIV/0!</v>
      </c>
      <c r="S3147" t="s">
        <v>8322</v>
      </c>
      <c r="T3147" t="s">
        <v>8323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/>
      <c r="K3148">
        <v>1488471766</v>
      </c>
      <c r="L3148"/>
      <c r="M3148" t="b">
        <v>0</v>
      </c>
      <c r="N3148">
        <v>12</v>
      </c>
      <c r="O3148" t="b">
        <v>0</v>
      </c>
      <c r="P3148" t="s">
        <v>8271</v>
      </c>
      <c r="Q3148" s="5">
        <f t="shared" si="116"/>
        <v>0.105</v>
      </c>
      <c r="R3148">
        <f t="shared" si="117"/>
        <v>1958.75</v>
      </c>
      <c r="S3148" t="s">
        <v>8322</v>
      </c>
      <c r="T3148" t="s">
        <v>8323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/>
      <c r="K3149">
        <v>1411859755</v>
      </c>
      <c r="L3149"/>
      <c r="M3149" t="b">
        <v>1</v>
      </c>
      <c r="N3149">
        <v>213</v>
      </c>
      <c r="O3149" t="b">
        <v>1</v>
      </c>
      <c r="P3149" t="s">
        <v>8271</v>
      </c>
      <c r="Q3149" s="5">
        <f t="shared" si="116"/>
        <v>1.1752499999999999</v>
      </c>
      <c r="R3149">
        <f t="shared" si="117"/>
        <v>11.084507042253522</v>
      </c>
      <c r="S3149" t="s">
        <v>8322</v>
      </c>
      <c r="T3149" t="s">
        <v>8323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/>
      <c r="K3150">
        <v>1410278284</v>
      </c>
      <c r="L3150"/>
      <c r="M3150" t="b">
        <v>1</v>
      </c>
      <c r="N3150">
        <v>57</v>
      </c>
      <c r="O3150" t="b">
        <v>1</v>
      </c>
      <c r="P3150" t="s">
        <v>8271</v>
      </c>
      <c r="Q3150" s="5">
        <f t="shared" si="116"/>
        <v>1.3116666666666668</v>
      </c>
      <c r="R3150">
        <f t="shared" si="117"/>
        <v>22.807017543859651</v>
      </c>
      <c r="S3150" t="s">
        <v>8322</v>
      </c>
      <c r="T3150" t="s">
        <v>8323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/>
      <c r="K3151">
        <v>1352766300</v>
      </c>
      <c r="L3151"/>
      <c r="M3151" t="b">
        <v>1</v>
      </c>
      <c r="N3151">
        <v>25</v>
      </c>
      <c r="O3151" t="b">
        <v>1</v>
      </c>
      <c r="P3151" t="s">
        <v>8271</v>
      </c>
      <c r="Q3151" s="5">
        <f t="shared" si="116"/>
        <v>1.04</v>
      </c>
      <c r="R3151">
        <f t="shared" si="117"/>
        <v>141.4</v>
      </c>
      <c r="S3151" t="s">
        <v>8322</v>
      </c>
      <c r="T3151" t="s">
        <v>8323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/>
      <c r="K3152">
        <v>1288160403</v>
      </c>
      <c r="L3152"/>
      <c r="M3152" t="b">
        <v>1</v>
      </c>
      <c r="N3152">
        <v>104</v>
      </c>
      <c r="O3152" t="b">
        <v>1</v>
      </c>
      <c r="P3152" t="s">
        <v>8271</v>
      </c>
      <c r="Q3152" s="5">
        <f t="shared" si="116"/>
        <v>1.01</v>
      </c>
      <c r="R3152">
        <f t="shared" si="117"/>
        <v>33.78846153846154</v>
      </c>
      <c r="S3152" t="s">
        <v>8322</v>
      </c>
      <c r="T3152" t="s">
        <v>8323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/>
      <c r="K3153">
        <v>1407787774</v>
      </c>
      <c r="L3153"/>
      <c r="M3153" t="b">
        <v>1</v>
      </c>
      <c r="N3153">
        <v>34</v>
      </c>
      <c r="O3153" t="b">
        <v>1</v>
      </c>
      <c r="P3153" t="s">
        <v>8271</v>
      </c>
      <c r="Q3153" s="5">
        <f t="shared" si="116"/>
        <v>1.004</v>
      </c>
      <c r="R3153">
        <f t="shared" si="117"/>
        <v>68.558823529411768</v>
      </c>
      <c r="S3153" t="s">
        <v>8322</v>
      </c>
      <c r="T3153" t="s">
        <v>8323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/>
      <c r="K3154">
        <v>1380833367</v>
      </c>
      <c r="L3154"/>
      <c r="M3154" t="b">
        <v>1</v>
      </c>
      <c r="N3154">
        <v>67</v>
      </c>
      <c r="O3154" t="b">
        <v>1</v>
      </c>
      <c r="P3154" t="s">
        <v>8271</v>
      </c>
      <c r="Q3154" s="5">
        <f t="shared" si="116"/>
        <v>1.0595454545454546</v>
      </c>
      <c r="R3154">
        <f t="shared" si="117"/>
        <v>150.26119402985074</v>
      </c>
      <c r="S3154" t="s">
        <v>8322</v>
      </c>
      <c r="T3154" t="s">
        <v>8323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/>
      <c r="K3155">
        <v>1301542937</v>
      </c>
      <c r="L3155"/>
      <c r="M3155" t="b">
        <v>1</v>
      </c>
      <c r="N3155">
        <v>241</v>
      </c>
      <c r="O3155" t="b">
        <v>1</v>
      </c>
      <c r="P3155" t="s">
        <v>8271</v>
      </c>
      <c r="Q3155" s="5">
        <f t="shared" si="116"/>
        <v>3.3558333333333334</v>
      </c>
      <c r="R3155">
        <f t="shared" si="117"/>
        <v>32.800829875518673</v>
      </c>
      <c r="S3155" t="s">
        <v>8322</v>
      </c>
      <c r="T3155" t="s">
        <v>8323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/>
      <c r="K3156">
        <v>1330722058</v>
      </c>
      <c r="L3156"/>
      <c r="M3156" t="b">
        <v>1</v>
      </c>
      <c r="N3156">
        <v>123</v>
      </c>
      <c r="O3156" t="b">
        <v>1</v>
      </c>
      <c r="P3156" t="s">
        <v>8271</v>
      </c>
      <c r="Q3156" s="5">
        <f t="shared" si="116"/>
        <v>1.1292857142857142</v>
      </c>
      <c r="R3156">
        <f t="shared" si="117"/>
        <v>76.627886178861786</v>
      </c>
      <c r="S3156" t="s">
        <v>8322</v>
      </c>
      <c r="T3156" t="s">
        <v>8323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/>
      <c r="K3157">
        <v>1353412725</v>
      </c>
      <c r="L3157"/>
      <c r="M3157" t="b">
        <v>1</v>
      </c>
      <c r="N3157">
        <v>302</v>
      </c>
      <c r="O3157" t="b">
        <v>1</v>
      </c>
      <c r="P3157" t="s">
        <v>8271</v>
      </c>
      <c r="Q3157" s="5">
        <f t="shared" si="116"/>
        <v>1.885046</v>
      </c>
      <c r="R3157">
        <f t="shared" si="117"/>
        <v>18.543046357615893</v>
      </c>
      <c r="S3157" t="s">
        <v>8322</v>
      </c>
      <c r="T3157" t="s">
        <v>8323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/>
      <c r="K3158">
        <v>1335567144</v>
      </c>
      <c r="L3158"/>
      <c r="M3158" t="b">
        <v>1</v>
      </c>
      <c r="N3158">
        <v>89</v>
      </c>
      <c r="O3158" t="b">
        <v>1</v>
      </c>
      <c r="P3158" t="s">
        <v>8271</v>
      </c>
      <c r="Q3158" s="5">
        <f t="shared" si="116"/>
        <v>1.0181818181818181</v>
      </c>
      <c r="R3158">
        <f t="shared" si="117"/>
        <v>45.393258426966291</v>
      </c>
      <c r="S3158" t="s">
        <v>8322</v>
      </c>
      <c r="T3158" t="s">
        <v>8323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/>
      <c r="K3159">
        <v>1404932105</v>
      </c>
      <c r="L3159"/>
      <c r="M3159" t="b">
        <v>1</v>
      </c>
      <c r="N3159">
        <v>41</v>
      </c>
      <c r="O3159" t="b">
        <v>1</v>
      </c>
      <c r="P3159" t="s">
        <v>8271</v>
      </c>
      <c r="Q3159" s="5">
        <f t="shared" si="116"/>
        <v>1.01</v>
      </c>
      <c r="R3159">
        <f t="shared" si="117"/>
        <v>139.02439024390245</v>
      </c>
      <c r="S3159" t="s">
        <v>8322</v>
      </c>
      <c r="T3159" t="s">
        <v>8323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/>
      <c r="K3160">
        <v>1371931752</v>
      </c>
      <c r="L3160"/>
      <c r="M3160" t="b">
        <v>1</v>
      </c>
      <c r="N3160">
        <v>69</v>
      </c>
      <c r="O3160" t="b">
        <v>1</v>
      </c>
      <c r="P3160" t="s">
        <v>8271</v>
      </c>
      <c r="Q3160" s="5">
        <f t="shared" si="116"/>
        <v>1.1399999999999999</v>
      </c>
      <c r="R3160">
        <f t="shared" si="117"/>
        <v>29.017681159420292</v>
      </c>
      <c r="S3160" t="s">
        <v>8322</v>
      </c>
      <c r="T3160" t="s">
        <v>8323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/>
      <c r="K3161">
        <v>1323221761</v>
      </c>
      <c r="L3161"/>
      <c r="M3161" t="b">
        <v>1</v>
      </c>
      <c r="N3161">
        <v>52</v>
      </c>
      <c r="O3161" t="b">
        <v>1</v>
      </c>
      <c r="P3161" t="s">
        <v>8271</v>
      </c>
      <c r="Q3161" s="5">
        <f t="shared" si="116"/>
        <v>1.3348133333333334</v>
      </c>
      <c r="R3161">
        <f t="shared" si="117"/>
        <v>87.865384615384613</v>
      </c>
      <c r="S3161" t="s">
        <v>8322</v>
      </c>
      <c r="T3161" t="s">
        <v>8323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/>
      <c r="K3162">
        <v>1405923687</v>
      </c>
      <c r="L3162"/>
      <c r="M3162" t="b">
        <v>1</v>
      </c>
      <c r="N3162">
        <v>57</v>
      </c>
      <c r="O3162" t="b">
        <v>1</v>
      </c>
      <c r="P3162" t="s">
        <v>8271</v>
      </c>
      <c r="Q3162" s="5">
        <f t="shared" si="116"/>
        <v>1.0153333333333334</v>
      </c>
      <c r="R3162">
        <f t="shared" si="117"/>
        <v>36.877192982456137</v>
      </c>
      <c r="S3162" t="s">
        <v>8322</v>
      </c>
      <c r="T3162" t="s">
        <v>8323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/>
      <c r="K3163">
        <v>1410785522</v>
      </c>
      <c r="L3163"/>
      <c r="M3163" t="b">
        <v>1</v>
      </c>
      <c r="N3163">
        <v>74</v>
      </c>
      <c r="O3163" t="b">
        <v>1</v>
      </c>
      <c r="P3163" t="s">
        <v>8271</v>
      </c>
      <c r="Q3163" s="5">
        <f t="shared" si="116"/>
        <v>1.0509999999999999</v>
      </c>
      <c r="R3163">
        <f t="shared" si="117"/>
        <v>68.729729729729726</v>
      </c>
      <c r="S3163" t="s">
        <v>8322</v>
      </c>
      <c r="T3163" t="s">
        <v>8323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/>
      <c r="K3164">
        <v>1402331262</v>
      </c>
      <c r="L3164"/>
      <c r="M3164" t="b">
        <v>1</v>
      </c>
      <c r="N3164">
        <v>63</v>
      </c>
      <c r="O3164" t="b">
        <v>1</v>
      </c>
      <c r="P3164" t="s">
        <v>8271</v>
      </c>
      <c r="Q3164" s="5">
        <f t="shared" si="116"/>
        <v>1.2715000000000001</v>
      </c>
      <c r="R3164">
        <f t="shared" si="117"/>
        <v>229.36507936507937</v>
      </c>
      <c r="S3164" t="s">
        <v>8322</v>
      </c>
      <c r="T3164" t="s">
        <v>8323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/>
      <c r="K3165">
        <v>1400263525</v>
      </c>
      <c r="L3165"/>
      <c r="M3165" t="b">
        <v>1</v>
      </c>
      <c r="N3165">
        <v>72</v>
      </c>
      <c r="O3165" t="b">
        <v>1</v>
      </c>
      <c r="P3165" t="s">
        <v>8271</v>
      </c>
      <c r="Q3165" s="5">
        <f t="shared" si="116"/>
        <v>1.1115384615384616</v>
      </c>
      <c r="R3165">
        <f t="shared" si="117"/>
        <v>37.069444444444443</v>
      </c>
      <c r="S3165" t="s">
        <v>8322</v>
      </c>
      <c r="T3165" t="s">
        <v>8323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/>
      <c r="K3166">
        <v>1399490415</v>
      </c>
      <c r="L3166"/>
      <c r="M3166" t="b">
        <v>1</v>
      </c>
      <c r="N3166">
        <v>71</v>
      </c>
      <c r="O3166" t="b">
        <v>1</v>
      </c>
      <c r="P3166" t="s">
        <v>8271</v>
      </c>
      <c r="Q3166" s="5">
        <f t="shared" si="116"/>
        <v>1.0676000000000001</v>
      </c>
      <c r="R3166">
        <f t="shared" si="117"/>
        <v>17.183098591549296</v>
      </c>
      <c r="S3166" t="s">
        <v>8322</v>
      </c>
      <c r="T3166" t="s">
        <v>8323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/>
      <c r="K3167">
        <v>1302493760</v>
      </c>
      <c r="L3167"/>
      <c r="M3167" t="b">
        <v>1</v>
      </c>
      <c r="N3167">
        <v>21</v>
      </c>
      <c r="O3167" t="b">
        <v>1</v>
      </c>
      <c r="P3167" t="s">
        <v>8271</v>
      </c>
      <c r="Q3167" s="5">
        <f t="shared" si="116"/>
        <v>1.6266666666666667</v>
      </c>
      <c r="R3167">
        <f t="shared" si="117"/>
        <v>2670.4680952380954</v>
      </c>
      <c r="S3167" t="s">
        <v>8322</v>
      </c>
      <c r="T3167" t="s">
        <v>8323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/>
      <c r="K3168">
        <v>1414514153</v>
      </c>
      <c r="L3168"/>
      <c r="M3168" t="b">
        <v>1</v>
      </c>
      <c r="N3168">
        <v>930</v>
      </c>
      <c r="O3168" t="b">
        <v>1</v>
      </c>
      <c r="P3168" t="s">
        <v>8271</v>
      </c>
      <c r="Q3168" s="5">
        <f t="shared" si="116"/>
        <v>1.6022808571428573</v>
      </c>
      <c r="R3168">
        <f t="shared" si="117"/>
        <v>3.747311827956989</v>
      </c>
      <c r="S3168" t="s">
        <v>8322</v>
      </c>
      <c r="T3168" t="s">
        <v>8323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/>
      <c r="K3169">
        <v>1405743181</v>
      </c>
      <c r="L3169"/>
      <c r="M3169" t="b">
        <v>1</v>
      </c>
      <c r="N3169">
        <v>55</v>
      </c>
      <c r="O3169" t="b">
        <v>1</v>
      </c>
      <c r="P3169" t="s">
        <v>8271</v>
      </c>
      <c r="Q3169" s="5">
        <f t="shared" si="116"/>
        <v>1.1616666666666666</v>
      </c>
      <c r="R3169">
        <f t="shared" si="117"/>
        <v>56.454545454545453</v>
      </c>
      <c r="S3169" t="s">
        <v>8322</v>
      </c>
      <c r="T3169" t="s">
        <v>8323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/>
      <c r="K3170">
        <v>1399948353</v>
      </c>
      <c r="L3170"/>
      <c r="M3170" t="b">
        <v>1</v>
      </c>
      <c r="N3170">
        <v>61</v>
      </c>
      <c r="O3170" t="b">
        <v>1</v>
      </c>
      <c r="P3170" t="s">
        <v>8271</v>
      </c>
      <c r="Q3170" s="5">
        <f t="shared" si="116"/>
        <v>1.242</v>
      </c>
      <c r="R3170">
        <f t="shared" si="117"/>
        <v>135.09836065573771</v>
      </c>
      <c r="S3170" t="s">
        <v>8322</v>
      </c>
      <c r="T3170" t="s">
        <v>8323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/>
      <c r="K3171">
        <v>1384364561</v>
      </c>
      <c r="L3171"/>
      <c r="M3171" t="b">
        <v>1</v>
      </c>
      <c r="N3171">
        <v>82</v>
      </c>
      <c r="O3171" t="b">
        <v>1</v>
      </c>
      <c r="P3171" t="s">
        <v>8271</v>
      </c>
      <c r="Q3171" s="5">
        <f t="shared" si="116"/>
        <v>1.030125</v>
      </c>
      <c r="R3171">
        <f t="shared" si="117"/>
        <v>27.378048780487806</v>
      </c>
      <c r="S3171" t="s">
        <v>8322</v>
      </c>
      <c r="T3171" t="s">
        <v>8323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/>
      <c r="K3172">
        <v>1401414944</v>
      </c>
      <c r="L3172"/>
      <c r="M3172" t="b">
        <v>1</v>
      </c>
      <c r="N3172">
        <v>71</v>
      </c>
      <c r="O3172" t="b">
        <v>1</v>
      </c>
      <c r="P3172" t="s">
        <v>8271</v>
      </c>
      <c r="Q3172" s="5">
        <f t="shared" si="116"/>
        <v>1.1225000000000001</v>
      </c>
      <c r="R3172">
        <f t="shared" si="117"/>
        <v>107.28169014084507</v>
      </c>
      <c r="S3172" t="s">
        <v>8322</v>
      </c>
      <c r="T3172" t="s">
        <v>8323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/>
      <c r="K3173">
        <v>1459953358</v>
      </c>
      <c r="L3173"/>
      <c r="M3173" t="b">
        <v>1</v>
      </c>
      <c r="N3173">
        <v>117</v>
      </c>
      <c r="O3173" t="b">
        <v>1</v>
      </c>
      <c r="P3173" t="s">
        <v>8271</v>
      </c>
      <c r="Q3173" s="5">
        <f t="shared" si="116"/>
        <v>1.0881428571428571</v>
      </c>
      <c r="R3173">
        <f t="shared" si="117"/>
        <v>19.658119658119659</v>
      </c>
      <c r="S3173" t="s">
        <v>8322</v>
      </c>
      <c r="T3173" t="s">
        <v>8323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/>
      <c r="K3174">
        <v>1326648668</v>
      </c>
      <c r="L3174"/>
      <c r="M3174" t="b">
        <v>1</v>
      </c>
      <c r="N3174">
        <v>29</v>
      </c>
      <c r="O3174" t="b">
        <v>1</v>
      </c>
      <c r="P3174" t="s">
        <v>8271</v>
      </c>
      <c r="Q3174" s="5">
        <f t="shared" si="116"/>
        <v>1.1499999999999999</v>
      </c>
      <c r="R3174">
        <f t="shared" si="117"/>
        <v>355.17241379310343</v>
      </c>
      <c r="S3174" t="s">
        <v>8322</v>
      </c>
      <c r="T3174" t="s">
        <v>8323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/>
      <c r="K3175">
        <v>1409173492</v>
      </c>
      <c r="L3175"/>
      <c r="M3175" t="b">
        <v>1</v>
      </c>
      <c r="N3175">
        <v>74</v>
      </c>
      <c r="O3175" t="b">
        <v>1</v>
      </c>
      <c r="P3175" t="s">
        <v>8271</v>
      </c>
      <c r="Q3175" s="5">
        <f t="shared" si="116"/>
        <v>1.03</v>
      </c>
      <c r="R3175">
        <f t="shared" si="117"/>
        <v>41</v>
      </c>
      <c r="S3175" t="s">
        <v>8322</v>
      </c>
      <c r="T3175" t="s">
        <v>8323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/>
      <c r="K3176">
        <v>1407789908</v>
      </c>
      <c r="L3176"/>
      <c r="M3176" t="b">
        <v>1</v>
      </c>
      <c r="N3176">
        <v>23</v>
      </c>
      <c r="O3176" t="b">
        <v>1</v>
      </c>
      <c r="P3176" t="s">
        <v>8271</v>
      </c>
      <c r="Q3176" s="5">
        <f t="shared" si="116"/>
        <v>1.0113333333333334</v>
      </c>
      <c r="R3176">
        <f t="shared" si="117"/>
        <v>238.17391304347825</v>
      </c>
      <c r="S3176" t="s">
        <v>8322</v>
      </c>
      <c r="T3176" t="s">
        <v>8323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/>
      <c r="K3177">
        <v>1292793427</v>
      </c>
      <c r="L3177"/>
      <c r="M3177" t="b">
        <v>1</v>
      </c>
      <c r="N3177">
        <v>60</v>
      </c>
      <c r="O3177" t="b">
        <v>1</v>
      </c>
      <c r="P3177" t="s">
        <v>8271</v>
      </c>
      <c r="Q3177" s="5">
        <f t="shared" si="116"/>
        <v>1.0955999999999999</v>
      </c>
      <c r="R3177">
        <f t="shared" si="117"/>
        <v>36.366666666666667</v>
      </c>
      <c r="S3177" t="s">
        <v>8322</v>
      </c>
      <c r="T3177" t="s">
        <v>8323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/>
      <c r="K3178">
        <v>1374531631</v>
      </c>
      <c r="L3178"/>
      <c r="M3178" t="b">
        <v>1</v>
      </c>
      <c r="N3178">
        <v>55</v>
      </c>
      <c r="O3178" t="b">
        <v>1</v>
      </c>
      <c r="P3178" t="s">
        <v>8271</v>
      </c>
      <c r="Q3178" s="5">
        <f t="shared" si="116"/>
        <v>1.148421052631579</v>
      </c>
      <c r="R3178">
        <f t="shared" si="117"/>
        <v>53.363636363636367</v>
      </c>
      <c r="S3178" t="s">
        <v>8322</v>
      </c>
      <c r="T3178" t="s">
        <v>8323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/>
      <c r="K3179">
        <v>1400774409</v>
      </c>
      <c r="L3179"/>
      <c r="M3179" t="b">
        <v>1</v>
      </c>
      <c r="N3179">
        <v>51</v>
      </c>
      <c r="O3179" t="b">
        <v>1</v>
      </c>
      <c r="P3179" t="s">
        <v>8271</v>
      </c>
      <c r="Q3179" s="5">
        <f t="shared" si="116"/>
        <v>1.1739999999999999</v>
      </c>
      <c r="R3179">
        <f t="shared" si="117"/>
        <v>50.509803921568626</v>
      </c>
      <c r="S3179" t="s">
        <v>8322</v>
      </c>
      <c r="T3179" t="s">
        <v>8323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/>
      <c r="K3180">
        <v>1402929075</v>
      </c>
      <c r="L3180"/>
      <c r="M3180" t="b">
        <v>1</v>
      </c>
      <c r="N3180">
        <v>78</v>
      </c>
      <c r="O3180" t="b">
        <v>1</v>
      </c>
      <c r="P3180" t="s">
        <v>8271</v>
      </c>
      <c r="Q3180" s="5">
        <f t="shared" si="116"/>
        <v>1.7173333333333334</v>
      </c>
      <c r="R3180">
        <f t="shared" si="117"/>
        <v>61.472051282051275</v>
      </c>
      <c r="S3180" t="s">
        <v>8322</v>
      </c>
      <c r="T3180" t="s">
        <v>8323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/>
      <c r="K3181">
        <v>1365699071</v>
      </c>
      <c r="L3181"/>
      <c r="M3181" t="b">
        <v>1</v>
      </c>
      <c r="N3181">
        <v>62</v>
      </c>
      <c r="O3181" t="b">
        <v>1</v>
      </c>
      <c r="P3181" t="s">
        <v>8271</v>
      </c>
      <c r="Q3181" s="5">
        <f t="shared" si="116"/>
        <v>1.1416238095238094</v>
      </c>
      <c r="R3181">
        <f t="shared" si="117"/>
        <v>23.177419354838708</v>
      </c>
      <c r="S3181" t="s">
        <v>8322</v>
      </c>
      <c r="T3181" t="s">
        <v>8323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/>
      <c r="K3182">
        <v>1400666049</v>
      </c>
      <c r="L3182"/>
      <c r="M3182" t="b">
        <v>1</v>
      </c>
      <c r="N3182">
        <v>45</v>
      </c>
      <c r="O3182" t="b">
        <v>1</v>
      </c>
      <c r="P3182" t="s">
        <v>8271</v>
      </c>
      <c r="Q3182" s="5">
        <f t="shared" si="116"/>
        <v>1.1975</v>
      </c>
      <c r="R3182">
        <f t="shared" si="117"/>
        <v>12.111111111111111</v>
      </c>
      <c r="S3182" t="s">
        <v>8322</v>
      </c>
      <c r="T3182" t="s">
        <v>8323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/>
      <c r="K3183">
        <v>1400570787</v>
      </c>
      <c r="L3183"/>
      <c r="M3183" t="b">
        <v>1</v>
      </c>
      <c r="N3183">
        <v>15</v>
      </c>
      <c r="O3183" t="b">
        <v>1</v>
      </c>
      <c r="P3183" t="s">
        <v>8271</v>
      </c>
      <c r="Q3183" s="5">
        <f t="shared" si="116"/>
        <v>1.0900000000000001</v>
      </c>
      <c r="R3183">
        <f t="shared" si="117"/>
        <v>470.8</v>
      </c>
      <c r="S3183" t="s">
        <v>8322</v>
      </c>
      <c r="T3183" t="s">
        <v>8323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/>
      <c r="K3184">
        <v>1323211621</v>
      </c>
      <c r="L3184"/>
      <c r="M3184" t="b">
        <v>1</v>
      </c>
      <c r="N3184">
        <v>151</v>
      </c>
      <c r="O3184" t="b">
        <v>1</v>
      </c>
      <c r="P3184" t="s">
        <v>8271</v>
      </c>
      <c r="Q3184" s="5">
        <f t="shared" si="116"/>
        <v>1.0088571428571429</v>
      </c>
      <c r="R3184">
        <f t="shared" si="117"/>
        <v>18.046357615894038</v>
      </c>
      <c r="S3184" t="s">
        <v>8322</v>
      </c>
      <c r="T3184" t="s">
        <v>8323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/>
      <c r="K3185">
        <v>1375729469</v>
      </c>
      <c r="L3185"/>
      <c r="M3185" t="b">
        <v>1</v>
      </c>
      <c r="N3185">
        <v>68</v>
      </c>
      <c r="O3185" t="b">
        <v>1</v>
      </c>
      <c r="P3185" t="s">
        <v>8271</v>
      </c>
      <c r="Q3185" s="5">
        <f t="shared" si="116"/>
        <v>1.0900000000000001</v>
      </c>
      <c r="R3185">
        <f t="shared" si="117"/>
        <v>67.794117647058826</v>
      </c>
      <c r="S3185" t="s">
        <v>8322</v>
      </c>
      <c r="T3185" t="s">
        <v>8323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/>
      <c r="K3186">
        <v>1401666631</v>
      </c>
      <c r="L3186"/>
      <c r="M3186" t="b">
        <v>1</v>
      </c>
      <c r="N3186">
        <v>46</v>
      </c>
      <c r="O3186" t="b">
        <v>1</v>
      </c>
      <c r="P3186" t="s">
        <v>8271</v>
      </c>
      <c r="Q3186" s="5">
        <f t="shared" si="116"/>
        <v>1.0720930232558139</v>
      </c>
      <c r="R3186">
        <f t="shared" si="117"/>
        <v>21.739130434782609</v>
      </c>
      <c r="S3186" t="s">
        <v>8322</v>
      </c>
      <c r="T3186" t="s">
        <v>8323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/>
      <c r="K3187">
        <v>1404948441</v>
      </c>
      <c r="L3187"/>
      <c r="M3187" t="b">
        <v>1</v>
      </c>
      <c r="N3187">
        <v>24</v>
      </c>
      <c r="O3187" t="b">
        <v>1</v>
      </c>
      <c r="P3187" t="s">
        <v>8271</v>
      </c>
      <c r="Q3187" s="5">
        <f t="shared" si="116"/>
        <v>1</v>
      </c>
      <c r="R3187">
        <f t="shared" si="117"/>
        <v>136.25</v>
      </c>
      <c r="S3187" t="s">
        <v>8322</v>
      </c>
      <c r="T3187" t="s">
        <v>8323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/>
      <c r="K3188">
        <v>1408313438</v>
      </c>
      <c r="L3188"/>
      <c r="M3188" t="b">
        <v>1</v>
      </c>
      <c r="N3188">
        <v>70</v>
      </c>
      <c r="O3188" t="b">
        <v>1</v>
      </c>
      <c r="P3188" t="s">
        <v>8271</v>
      </c>
      <c r="Q3188" s="5">
        <f t="shared" si="116"/>
        <v>1.0218750000000001</v>
      </c>
      <c r="R3188">
        <f t="shared" si="117"/>
        <v>249.2</v>
      </c>
      <c r="S3188" t="s">
        <v>8322</v>
      </c>
      <c r="T3188" t="s">
        <v>8323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/>
      <c r="K3189">
        <v>1405439973</v>
      </c>
      <c r="L3189"/>
      <c r="M3189" t="b">
        <v>1</v>
      </c>
      <c r="N3189">
        <v>244</v>
      </c>
      <c r="O3189" t="b">
        <v>1</v>
      </c>
      <c r="P3189" t="s">
        <v>8271</v>
      </c>
      <c r="Q3189" s="5">
        <f t="shared" si="116"/>
        <v>1.1629333333333334</v>
      </c>
      <c r="R3189">
        <f t="shared" si="117"/>
        <v>0.53278688524590168</v>
      </c>
      <c r="S3189" t="s">
        <v>8322</v>
      </c>
      <c r="T3189" t="s">
        <v>8323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/>
      <c r="K3190">
        <v>1432115902</v>
      </c>
      <c r="L3190"/>
      <c r="M3190" t="b">
        <v>0</v>
      </c>
      <c r="N3190">
        <v>9</v>
      </c>
      <c r="O3190" t="b">
        <v>0</v>
      </c>
      <c r="P3190" t="s">
        <v>8305</v>
      </c>
      <c r="Q3190" s="5">
        <f t="shared" si="116"/>
        <v>0.65</v>
      </c>
      <c r="R3190">
        <f t="shared" si="117"/>
        <v>753.33333333333337</v>
      </c>
      <c r="S3190" t="s">
        <v>8322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/>
      <c r="K3191">
        <v>1429863532</v>
      </c>
      <c r="L3191"/>
      <c r="M3191" t="b">
        <v>0</v>
      </c>
      <c r="N3191">
        <v>19</v>
      </c>
      <c r="O3191" t="b">
        <v>0</v>
      </c>
      <c r="P3191" t="s">
        <v>8305</v>
      </c>
      <c r="Q3191" s="5">
        <f t="shared" si="116"/>
        <v>0.12327272727272727</v>
      </c>
      <c r="R3191">
        <f t="shared" si="117"/>
        <v>0</v>
      </c>
      <c r="S3191" t="s">
        <v>8322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/>
      <c r="K3192">
        <v>1478662675</v>
      </c>
      <c r="L3192"/>
      <c r="M3192" t="b">
        <v>0</v>
      </c>
      <c r="N3192">
        <v>0</v>
      </c>
      <c r="O3192" t="b">
        <v>0</v>
      </c>
      <c r="P3192" t="s">
        <v>8305</v>
      </c>
      <c r="Q3192" s="5">
        <f t="shared" si="116"/>
        <v>0</v>
      </c>
      <c r="R3192" t="e">
        <f t="shared" si="117"/>
        <v>#DIV/0!</v>
      </c>
      <c r="S3192" t="s">
        <v>8322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/>
      <c r="K3193">
        <v>1466186869</v>
      </c>
      <c r="L3193"/>
      <c r="M3193" t="b">
        <v>0</v>
      </c>
      <c r="N3193">
        <v>4</v>
      </c>
      <c r="O3193" t="b">
        <v>0</v>
      </c>
      <c r="P3193" t="s">
        <v>8305</v>
      </c>
      <c r="Q3193" s="5">
        <f t="shared" si="116"/>
        <v>4.0266666666666666E-2</v>
      </c>
      <c r="R3193">
        <f t="shared" si="117"/>
        <v>25.5</v>
      </c>
      <c r="S3193" t="s">
        <v>8322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/>
      <c r="K3194">
        <v>1421274859</v>
      </c>
      <c r="L3194"/>
      <c r="M3194" t="b">
        <v>0</v>
      </c>
      <c r="N3194">
        <v>8</v>
      </c>
      <c r="O3194" t="b">
        <v>0</v>
      </c>
      <c r="P3194" t="s">
        <v>8305</v>
      </c>
      <c r="Q3194" s="5">
        <f t="shared" si="116"/>
        <v>1.0200000000000001E-2</v>
      </c>
      <c r="R3194">
        <f t="shared" si="117"/>
        <v>73.375</v>
      </c>
      <c r="S3194" t="s">
        <v>8322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/>
      <c r="K3195">
        <v>1420586056</v>
      </c>
      <c r="L3195"/>
      <c r="M3195" t="b">
        <v>0</v>
      </c>
      <c r="N3195">
        <v>24</v>
      </c>
      <c r="O3195" t="b">
        <v>0</v>
      </c>
      <c r="P3195" t="s">
        <v>8305</v>
      </c>
      <c r="Q3195" s="5">
        <f t="shared" si="116"/>
        <v>0.1174</v>
      </c>
      <c r="R3195">
        <f t="shared" si="117"/>
        <v>0</v>
      </c>
      <c r="S3195" t="s">
        <v>8322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/>
      <c r="K3196">
        <v>1435368598</v>
      </c>
      <c r="L3196"/>
      <c r="M3196" t="b">
        <v>0</v>
      </c>
      <c r="N3196">
        <v>0</v>
      </c>
      <c r="O3196" t="b">
        <v>0</v>
      </c>
      <c r="P3196" t="s">
        <v>8305</v>
      </c>
      <c r="Q3196" s="5">
        <f t="shared" si="116"/>
        <v>0</v>
      </c>
      <c r="R3196" t="e">
        <f t="shared" si="117"/>
        <v>#DIV/0!</v>
      </c>
      <c r="S3196" t="s">
        <v>8322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/>
      <c r="K3197">
        <v>1421158542</v>
      </c>
      <c r="L3197"/>
      <c r="M3197" t="b">
        <v>0</v>
      </c>
      <c r="N3197">
        <v>39</v>
      </c>
      <c r="O3197" t="b">
        <v>0</v>
      </c>
      <c r="P3197" t="s">
        <v>8305</v>
      </c>
      <c r="Q3197" s="5">
        <f t="shared" si="116"/>
        <v>0.59142857142857141</v>
      </c>
      <c r="R3197">
        <f t="shared" si="117"/>
        <v>46.153846153846153</v>
      </c>
      <c r="S3197" t="s">
        <v>8322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/>
      <c r="K3198">
        <v>1433254875</v>
      </c>
      <c r="L3198"/>
      <c r="M3198" t="b">
        <v>0</v>
      </c>
      <c r="N3198">
        <v>6</v>
      </c>
      <c r="O3198" t="b">
        <v>0</v>
      </c>
      <c r="P3198" t="s">
        <v>8305</v>
      </c>
      <c r="Q3198" s="5">
        <f t="shared" si="116"/>
        <v>5.9999999999999995E-4</v>
      </c>
      <c r="R3198">
        <f t="shared" si="117"/>
        <v>190.83333333333334</v>
      </c>
      <c r="S3198" t="s">
        <v>8322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/>
      <c r="K3199">
        <v>1420458618</v>
      </c>
      <c r="L3199"/>
      <c r="M3199" t="b">
        <v>0</v>
      </c>
      <c r="N3199">
        <v>4</v>
      </c>
      <c r="O3199" t="b">
        <v>0</v>
      </c>
      <c r="P3199" t="s">
        <v>8305</v>
      </c>
      <c r="Q3199" s="5">
        <f t="shared" si="116"/>
        <v>0.1145</v>
      </c>
      <c r="R3199">
        <f t="shared" si="117"/>
        <v>27.5</v>
      </c>
      <c r="S3199" t="s">
        <v>8322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/>
      <c r="K3200">
        <v>1420798277</v>
      </c>
      <c r="L3200"/>
      <c r="M3200" t="b">
        <v>0</v>
      </c>
      <c r="N3200">
        <v>3</v>
      </c>
      <c r="O3200" t="b">
        <v>0</v>
      </c>
      <c r="P3200" t="s">
        <v>8305</v>
      </c>
      <c r="Q3200" s="5">
        <f t="shared" si="116"/>
        <v>3.6666666666666666E-3</v>
      </c>
      <c r="R3200">
        <f t="shared" si="117"/>
        <v>869.33333333333337</v>
      </c>
      <c r="S3200" t="s">
        <v>8322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/>
      <c r="K3201">
        <v>1407435418</v>
      </c>
      <c r="L3201"/>
      <c r="M3201" t="b">
        <v>0</v>
      </c>
      <c r="N3201">
        <v>53</v>
      </c>
      <c r="O3201" t="b">
        <v>0</v>
      </c>
      <c r="P3201" t="s">
        <v>8305</v>
      </c>
      <c r="Q3201" s="5">
        <f t="shared" si="116"/>
        <v>0.52159999999999995</v>
      </c>
      <c r="R3201">
        <f t="shared" si="117"/>
        <v>1.8867924528301886E-2</v>
      </c>
      <c r="S3201" t="s">
        <v>8322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/>
      <c r="K3202">
        <v>1459410101</v>
      </c>
      <c r="L3202"/>
      <c r="M3202" t="b">
        <v>0</v>
      </c>
      <c r="N3202">
        <v>1</v>
      </c>
      <c r="O3202" t="b">
        <v>0</v>
      </c>
      <c r="P3202" t="s">
        <v>8305</v>
      </c>
      <c r="Q3202" s="5">
        <f t="shared" si="116"/>
        <v>2.0000000000000002E-5</v>
      </c>
      <c r="R3202">
        <f t="shared" si="117"/>
        <v>25</v>
      </c>
      <c r="S3202" t="s">
        <v>8322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/>
      <c r="K3203">
        <v>1407695077</v>
      </c>
      <c r="L3203"/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18">E3203/D3203</f>
        <v>1.2500000000000001E-2</v>
      </c>
      <c r="R3203">
        <f t="shared" ref="R3203:R3266" si="119">E3204/N3203</f>
        <v>1363</v>
      </c>
      <c r="S3203" t="s">
        <v>8322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/>
      <c r="K3204">
        <v>1445027346</v>
      </c>
      <c r="L3204"/>
      <c r="M3204" t="b">
        <v>0</v>
      </c>
      <c r="N3204">
        <v>25</v>
      </c>
      <c r="O3204" t="b">
        <v>0</v>
      </c>
      <c r="P3204" t="s">
        <v>8305</v>
      </c>
      <c r="Q3204" s="5">
        <f t="shared" si="118"/>
        <v>0.54520000000000002</v>
      </c>
      <c r="R3204">
        <f t="shared" si="119"/>
        <v>10</v>
      </c>
      <c r="S3204" t="s">
        <v>8322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/>
      <c r="K3205">
        <v>1440632622</v>
      </c>
      <c r="L3205"/>
      <c r="M3205" t="b">
        <v>0</v>
      </c>
      <c r="N3205">
        <v>6</v>
      </c>
      <c r="O3205" t="b">
        <v>0</v>
      </c>
      <c r="P3205" t="s">
        <v>8305</v>
      </c>
      <c r="Q3205" s="5">
        <f t="shared" si="118"/>
        <v>0.25</v>
      </c>
      <c r="R3205">
        <f t="shared" si="119"/>
        <v>0</v>
      </c>
      <c r="S3205" t="s">
        <v>8322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/>
      <c r="K3206">
        <v>1434558479</v>
      </c>
      <c r="L3206"/>
      <c r="M3206" t="b">
        <v>0</v>
      </c>
      <c r="N3206">
        <v>0</v>
      </c>
      <c r="O3206" t="b">
        <v>0</v>
      </c>
      <c r="P3206" t="s">
        <v>8305</v>
      </c>
      <c r="Q3206" s="5">
        <f t="shared" si="118"/>
        <v>0</v>
      </c>
      <c r="R3206" t="e">
        <f t="shared" si="119"/>
        <v>#DIV/0!</v>
      </c>
      <c r="S3206" t="s">
        <v>8322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/>
      <c r="K3207">
        <v>1427878772</v>
      </c>
      <c r="L3207"/>
      <c r="M3207" t="b">
        <v>0</v>
      </c>
      <c r="N3207">
        <v>12</v>
      </c>
      <c r="O3207" t="b">
        <v>0</v>
      </c>
      <c r="P3207" t="s">
        <v>8305</v>
      </c>
      <c r="Q3207" s="5">
        <f t="shared" si="118"/>
        <v>3.4125000000000003E-2</v>
      </c>
      <c r="R3207">
        <f t="shared" si="119"/>
        <v>0</v>
      </c>
      <c r="S3207" t="s">
        <v>8322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/>
      <c r="K3208">
        <v>1440052651</v>
      </c>
      <c r="L3208"/>
      <c r="M3208" t="b">
        <v>0</v>
      </c>
      <c r="N3208">
        <v>0</v>
      </c>
      <c r="O3208" t="b">
        <v>0</v>
      </c>
      <c r="P3208" t="s">
        <v>8305</v>
      </c>
      <c r="Q3208" s="5">
        <f t="shared" si="118"/>
        <v>0</v>
      </c>
      <c r="R3208" t="e">
        <f t="shared" si="119"/>
        <v>#DIV/0!</v>
      </c>
      <c r="S3208" t="s">
        <v>8322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/>
      <c r="K3209">
        <v>1424587207</v>
      </c>
      <c r="L3209"/>
      <c r="M3209" t="b">
        <v>0</v>
      </c>
      <c r="N3209">
        <v>36</v>
      </c>
      <c r="O3209" t="b">
        <v>0</v>
      </c>
      <c r="P3209" t="s">
        <v>8305</v>
      </c>
      <c r="Q3209" s="5">
        <f t="shared" si="118"/>
        <v>0.46363636363636362</v>
      </c>
      <c r="R3209">
        <f t="shared" si="119"/>
        <v>143.75</v>
      </c>
      <c r="S3209" t="s">
        <v>8322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/>
      <c r="K3210">
        <v>1404743477</v>
      </c>
      <c r="L3210"/>
      <c r="M3210" t="b">
        <v>1</v>
      </c>
      <c r="N3210">
        <v>82</v>
      </c>
      <c r="O3210" t="b">
        <v>1</v>
      </c>
      <c r="P3210" t="s">
        <v>8271</v>
      </c>
      <c r="Q3210" s="5">
        <f t="shared" si="118"/>
        <v>1.0349999999999999</v>
      </c>
      <c r="R3210">
        <f t="shared" si="119"/>
        <v>138.24024390243903</v>
      </c>
      <c r="S3210" t="s">
        <v>8322</v>
      </c>
      <c r="T3210" t="s">
        <v>8323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/>
      <c r="K3211">
        <v>1400512658</v>
      </c>
      <c r="L3211"/>
      <c r="M3211" t="b">
        <v>1</v>
      </c>
      <c r="N3211">
        <v>226</v>
      </c>
      <c r="O3211" t="b">
        <v>1</v>
      </c>
      <c r="P3211" t="s">
        <v>8271</v>
      </c>
      <c r="Q3211" s="5">
        <f t="shared" si="118"/>
        <v>1.1932315789473684</v>
      </c>
      <c r="R3211">
        <f t="shared" si="119"/>
        <v>16.694690265486727</v>
      </c>
      <c r="S3211" t="s">
        <v>8322</v>
      </c>
      <c r="T3211" t="s">
        <v>8323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/>
      <c r="K3212">
        <v>1334442519</v>
      </c>
      <c r="L3212"/>
      <c r="M3212" t="b">
        <v>1</v>
      </c>
      <c r="N3212">
        <v>60</v>
      </c>
      <c r="O3212" t="b">
        <v>1</v>
      </c>
      <c r="P3212" t="s">
        <v>8271</v>
      </c>
      <c r="Q3212" s="5">
        <f t="shared" si="118"/>
        <v>1.2576666666666667</v>
      </c>
      <c r="R3212">
        <f t="shared" si="119"/>
        <v>459.01666666666665</v>
      </c>
      <c r="S3212" t="s">
        <v>8322</v>
      </c>
      <c r="T3212" t="s">
        <v>8323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/>
      <c r="K3213">
        <v>1405346680</v>
      </c>
      <c r="L3213"/>
      <c r="M3213" t="b">
        <v>1</v>
      </c>
      <c r="N3213">
        <v>322</v>
      </c>
      <c r="O3213" t="b">
        <v>1</v>
      </c>
      <c r="P3213" t="s">
        <v>8271</v>
      </c>
      <c r="Q3213" s="5">
        <f t="shared" si="118"/>
        <v>1.1974347826086957</v>
      </c>
      <c r="R3213">
        <f t="shared" si="119"/>
        <v>15.683229813664596</v>
      </c>
      <c r="S3213" t="s">
        <v>8322</v>
      </c>
      <c r="T3213" t="s">
        <v>8323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/>
      <c r="K3214">
        <v>1404932751</v>
      </c>
      <c r="L3214"/>
      <c r="M3214" t="b">
        <v>1</v>
      </c>
      <c r="N3214">
        <v>94</v>
      </c>
      <c r="O3214" t="b">
        <v>1</v>
      </c>
      <c r="P3214" t="s">
        <v>8271</v>
      </c>
      <c r="Q3214" s="5">
        <f t="shared" si="118"/>
        <v>1.2625</v>
      </c>
      <c r="R3214">
        <f t="shared" si="119"/>
        <v>63.904255319148938</v>
      </c>
      <c r="S3214" t="s">
        <v>8322</v>
      </c>
      <c r="T3214" t="s">
        <v>8323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/>
      <c r="K3215">
        <v>1434478759</v>
      </c>
      <c r="L3215"/>
      <c r="M3215" t="b">
        <v>1</v>
      </c>
      <c r="N3215">
        <v>47</v>
      </c>
      <c r="O3215" t="b">
        <v>1</v>
      </c>
      <c r="P3215" t="s">
        <v>8271</v>
      </c>
      <c r="Q3215" s="5">
        <f t="shared" si="118"/>
        <v>1.0011666666666668</v>
      </c>
      <c r="R3215">
        <f t="shared" si="119"/>
        <v>260.7659574468085</v>
      </c>
      <c r="S3215" t="s">
        <v>8322</v>
      </c>
      <c r="T3215" t="s">
        <v>8323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/>
      <c r="K3216">
        <v>1448823673</v>
      </c>
      <c r="L3216"/>
      <c r="M3216" t="b">
        <v>1</v>
      </c>
      <c r="N3216">
        <v>115</v>
      </c>
      <c r="O3216" t="b">
        <v>1</v>
      </c>
      <c r="P3216" t="s">
        <v>8271</v>
      </c>
      <c r="Q3216" s="5">
        <f t="shared" si="118"/>
        <v>1.0213333333333334</v>
      </c>
      <c r="R3216">
        <f t="shared" si="119"/>
        <v>305.4173913043478</v>
      </c>
      <c r="S3216" t="s">
        <v>8322</v>
      </c>
      <c r="T3216" t="s">
        <v>8323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/>
      <c r="K3217">
        <v>1438617471</v>
      </c>
      <c r="L3217"/>
      <c r="M3217" t="b">
        <v>1</v>
      </c>
      <c r="N3217">
        <v>134</v>
      </c>
      <c r="O3217" t="b">
        <v>1</v>
      </c>
      <c r="P3217" t="s">
        <v>8271</v>
      </c>
      <c r="Q3217" s="5">
        <f t="shared" si="118"/>
        <v>1.0035142857142858</v>
      </c>
      <c r="R3217">
        <f t="shared" si="119"/>
        <v>14.932835820895523</v>
      </c>
      <c r="S3217" t="s">
        <v>8322</v>
      </c>
      <c r="T3217" t="s">
        <v>8323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/>
      <c r="K3218">
        <v>1433934371</v>
      </c>
      <c r="L3218"/>
      <c r="M3218" t="b">
        <v>1</v>
      </c>
      <c r="N3218">
        <v>35</v>
      </c>
      <c r="O3218" t="b">
        <v>1</v>
      </c>
      <c r="P3218" t="s">
        <v>8271</v>
      </c>
      <c r="Q3218" s="5">
        <f t="shared" si="118"/>
        <v>1.0004999999999999</v>
      </c>
      <c r="R3218">
        <f t="shared" si="119"/>
        <v>149.17142857142858</v>
      </c>
      <c r="S3218" t="s">
        <v>8322</v>
      </c>
      <c r="T3218" t="s">
        <v>8323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/>
      <c r="K3219">
        <v>1475672784</v>
      </c>
      <c r="L3219"/>
      <c r="M3219" t="b">
        <v>1</v>
      </c>
      <c r="N3219">
        <v>104</v>
      </c>
      <c r="O3219" t="b">
        <v>1</v>
      </c>
      <c r="P3219" t="s">
        <v>8271</v>
      </c>
      <c r="Q3219" s="5">
        <f t="shared" si="118"/>
        <v>1.1602222222222223</v>
      </c>
      <c r="R3219">
        <f t="shared" si="119"/>
        <v>117.80769230769231</v>
      </c>
      <c r="S3219" t="s">
        <v>8322</v>
      </c>
      <c r="T3219" t="s">
        <v>8323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/>
      <c r="K3220">
        <v>1417132986</v>
      </c>
      <c r="L3220"/>
      <c r="M3220" t="b">
        <v>1</v>
      </c>
      <c r="N3220">
        <v>184</v>
      </c>
      <c r="O3220" t="b">
        <v>1</v>
      </c>
      <c r="P3220" t="s">
        <v>8271</v>
      </c>
      <c r="Q3220" s="5">
        <f t="shared" si="118"/>
        <v>1.0209999999999999</v>
      </c>
      <c r="R3220">
        <f t="shared" si="119"/>
        <v>108.81521739130434</v>
      </c>
      <c r="S3220" t="s">
        <v>8322</v>
      </c>
      <c r="T3220" t="s">
        <v>8323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/>
      <c r="K3221">
        <v>1424043347</v>
      </c>
      <c r="L3221"/>
      <c r="M3221" t="b">
        <v>1</v>
      </c>
      <c r="N3221">
        <v>119</v>
      </c>
      <c r="O3221" t="b">
        <v>1</v>
      </c>
      <c r="P3221" t="s">
        <v>8271</v>
      </c>
      <c r="Q3221" s="5">
        <f t="shared" si="118"/>
        <v>1.0011000000000001</v>
      </c>
      <c r="R3221">
        <f t="shared" si="119"/>
        <v>127.10924369747899</v>
      </c>
      <c r="S3221" t="s">
        <v>8322</v>
      </c>
      <c r="T3221" t="s">
        <v>8323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/>
      <c r="K3222">
        <v>1486411204</v>
      </c>
      <c r="L3222"/>
      <c r="M3222" t="b">
        <v>1</v>
      </c>
      <c r="N3222">
        <v>59</v>
      </c>
      <c r="O3222" t="b">
        <v>1</v>
      </c>
      <c r="P3222" t="s">
        <v>8271</v>
      </c>
      <c r="Q3222" s="5">
        <f t="shared" si="118"/>
        <v>1.0084</v>
      </c>
      <c r="R3222">
        <f t="shared" si="119"/>
        <v>70.118644067796609</v>
      </c>
      <c r="S3222" t="s">
        <v>8322</v>
      </c>
      <c r="T3222" t="s">
        <v>8323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/>
      <c r="K3223">
        <v>1433090603</v>
      </c>
      <c r="L3223"/>
      <c r="M3223" t="b">
        <v>1</v>
      </c>
      <c r="N3223">
        <v>113</v>
      </c>
      <c r="O3223" t="b">
        <v>1</v>
      </c>
      <c r="P3223" t="s">
        <v>8271</v>
      </c>
      <c r="Q3223" s="5">
        <f t="shared" si="118"/>
        <v>1.0342499999999999</v>
      </c>
      <c r="R3223">
        <f t="shared" si="119"/>
        <v>27.610619469026549</v>
      </c>
      <c r="S3223" t="s">
        <v>8322</v>
      </c>
      <c r="T3223" t="s">
        <v>8323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/>
      <c r="K3224">
        <v>1443016697</v>
      </c>
      <c r="L3224"/>
      <c r="M3224" t="b">
        <v>1</v>
      </c>
      <c r="N3224">
        <v>84</v>
      </c>
      <c r="O3224" t="b">
        <v>1</v>
      </c>
      <c r="P3224" t="s">
        <v>8271</v>
      </c>
      <c r="Q3224" s="5">
        <f t="shared" si="118"/>
        <v>1.248</v>
      </c>
      <c r="R3224">
        <f t="shared" si="119"/>
        <v>40.416666666666664</v>
      </c>
      <c r="S3224" t="s">
        <v>8322</v>
      </c>
      <c r="T3224" t="s">
        <v>8323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/>
      <c r="K3225">
        <v>1437508976</v>
      </c>
      <c r="L3225"/>
      <c r="M3225" t="b">
        <v>1</v>
      </c>
      <c r="N3225">
        <v>74</v>
      </c>
      <c r="O3225" t="b">
        <v>1</v>
      </c>
      <c r="P3225" t="s">
        <v>8271</v>
      </c>
      <c r="Q3225" s="5">
        <f t="shared" si="118"/>
        <v>1.0951612903225807</v>
      </c>
      <c r="R3225">
        <f t="shared" si="119"/>
        <v>413.64864864864865</v>
      </c>
      <c r="S3225" t="s">
        <v>8322</v>
      </c>
      <c r="T3225" t="s">
        <v>8323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/>
      <c r="K3226">
        <v>1479932713</v>
      </c>
      <c r="L3226"/>
      <c r="M3226" t="b">
        <v>1</v>
      </c>
      <c r="N3226">
        <v>216</v>
      </c>
      <c r="O3226" t="b">
        <v>1</v>
      </c>
      <c r="P3226" t="s">
        <v>8271</v>
      </c>
      <c r="Q3226" s="5">
        <f t="shared" si="118"/>
        <v>1.0203333333333333</v>
      </c>
      <c r="R3226">
        <f t="shared" si="119"/>
        <v>9.4768518518518512</v>
      </c>
      <c r="S3226" t="s">
        <v>8322</v>
      </c>
      <c r="T3226" t="s">
        <v>8323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/>
      <c r="K3227">
        <v>1463145938</v>
      </c>
      <c r="L3227"/>
      <c r="M3227" t="b">
        <v>1</v>
      </c>
      <c r="N3227">
        <v>39</v>
      </c>
      <c r="O3227" t="b">
        <v>1</v>
      </c>
      <c r="P3227" t="s">
        <v>8271</v>
      </c>
      <c r="Q3227" s="5">
        <f t="shared" si="118"/>
        <v>1.0235000000000001</v>
      </c>
      <c r="R3227">
        <f t="shared" si="119"/>
        <v>32.051282051282051</v>
      </c>
      <c r="S3227" t="s">
        <v>8322</v>
      </c>
      <c r="T3227" t="s">
        <v>8323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/>
      <c r="K3228">
        <v>1443621612</v>
      </c>
      <c r="L3228"/>
      <c r="M3228" t="b">
        <v>1</v>
      </c>
      <c r="N3228">
        <v>21</v>
      </c>
      <c r="O3228" t="b">
        <v>1</v>
      </c>
      <c r="P3228" t="s">
        <v>8271</v>
      </c>
      <c r="Q3228" s="5">
        <f t="shared" si="118"/>
        <v>1.0416666666666667</v>
      </c>
      <c r="R3228">
        <f t="shared" si="119"/>
        <v>71.428571428571431</v>
      </c>
      <c r="S3228" t="s">
        <v>8322</v>
      </c>
      <c r="T3228" t="s">
        <v>8323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/>
      <c r="K3229">
        <v>1482095436</v>
      </c>
      <c r="L3229"/>
      <c r="M3229" t="b">
        <v>0</v>
      </c>
      <c r="N3229">
        <v>30</v>
      </c>
      <c r="O3229" t="b">
        <v>1</v>
      </c>
      <c r="P3229" t="s">
        <v>8271</v>
      </c>
      <c r="Q3229" s="5">
        <f t="shared" si="118"/>
        <v>1.25</v>
      </c>
      <c r="R3229">
        <f t="shared" si="119"/>
        <v>238.8</v>
      </c>
      <c r="S3229" t="s">
        <v>8322</v>
      </c>
      <c r="T3229" t="s">
        <v>8323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/>
      <c r="K3230">
        <v>1447606884</v>
      </c>
      <c r="L3230"/>
      <c r="M3230" t="b">
        <v>1</v>
      </c>
      <c r="N3230">
        <v>37</v>
      </c>
      <c r="O3230" t="b">
        <v>1</v>
      </c>
      <c r="P3230" t="s">
        <v>8271</v>
      </c>
      <c r="Q3230" s="5">
        <f t="shared" si="118"/>
        <v>1.0234285714285714</v>
      </c>
      <c r="R3230">
        <f t="shared" si="119"/>
        <v>583.05405405405406</v>
      </c>
      <c r="S3230" t="s">
        <v>8322</v>
      </c>
      <c r="T3230" t="s">
        <v>8323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/>
      <c r="K3231">
        <v>1413874798</v>
      </c>
      <c r="L3231"/>
      <c r="M3231" t="b">
        <v>1</v>
      </c>
      <c r="N3231">
        <v>202</v>
      </c>
      <c r="O3231" t="b">
        <v>1</v>
      </c>
      <c r="P3231" t="s">
        <v>8271</v>
      </c>
      <c r="Q3231" s="5">
        <f t="shared" si="118"/>
        <v>1.0786500000000001</v>
      </c>
      <c r="R3231">
        <f t="shared" si="119"/>
        <v>14.143564356435643</v>
      </c>
      <c r="S3231" t="s">
        <v>8322</v>
      </c>
      <c r="T3231" t="s">
        <v>8323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/>
      <c r="K3232">
        <v>1410840126</v>
      </c>
      <c r="L3232"/>
      <c r="M3232" t="b">
        <v>1</v>
      </c>
      <c r="N3232">
        <v>37</v>
      </c>
      <c r="O3232" t="b">
        <v>1</v>
      </c>
      <c r="P3232" t="s">
        <v>8271</v>
      </c>
      <c r="Q3232" s="5">
        <f t="shared" si="118"/>
        <v>1.0988461538461538</v>
      </c>
      <c r="R3232">
        <f t="shared" si="119"/>
        <v>43.513513513513516</v>
      </c>
      <c r="S3232" t="s">
        <v>8322</v>
      </c>
      <c r="T3232" t="s">
        <v>8323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/>
      <c r="K3233">
        <v>1458254347</v>
      </c>
      <c r="L3233"/>
      <c r="M3233" t="b">
        <v>0</v>
      </c>
      <c r="N3233">
        <v>28</v>
      </c>
      <c r="O3233" t="b">
        <v>1</v>
      </c>
      <c r="P3233" t="s">
        <v>8271</v>
      </c>
      <c r="Q3233" s="5">
        <f t="shared" si="118"/>
        <v>1.61</v>
      </c>
      <c r="R3233">
        <f t="shared" si="119"/>
        <v>46.857142857142854</v>
      </c>
      <c r="S3233" t="s">
        <v>8322</v>
      </c>
      <c r="T3233" t="s">
        <v>8323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/>
      <c r="K3234">
        <v>1459711917</v>
      </c>
      <c r="L3234"/>
      <c r="M3234" t="b">
        <v>1</v>
      </c>
      <c r="N3234">
        <v>26</v>
      </c>
      <c r="O3234" t="b">
        <v>1</v>
      </c>
      <c r="P3234" t="s">
        <v>8271</v>
      </c>
      <c r="Q3234" s="5">
        <f t="shared" si="118"/>
        <v>1.3120000000000001</v>
      </c>
      <c r="R3234">
        <f t="shared" si="119"/>
        <v>228.46153846153845</v>
      </c>
      <c r="S3234" t="s">
        <v>8322</v>
      </c>
      <c r="T3234" t="s">
        <v>8323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/>
      <c r="K3235">
        <v>1485890355</v>
      </c>
      <c r="L3235"/>
      <c r="M3235" t="b">
        <v>0</v>
      </c>
      <c r="N3235">
        <v>61</v>
      </c>
      <c r="O3235" t="b">
        <v>1</v>
      </c>
      <c r="P3235" t="s">
        <v>8271</v>
      </c>
      <c r="Q3235" s="5">
        <f t="shared" si="118"/>
        <v>1.1879999999999999</v>
      </c>
      <c r="R3235">
        <f t="shared" si="119"/>
        <v>65.831311475409834</v>
      </c>
      <c r="S3235" t="s">
        <v>8322</v>
      </c>
      <c r="T3235" t="s">
        <v>8323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/>
      <c r="K3236">
        <v>1483124208</v>
      </c>
      <c r="L3236"/>
      <c r="M3236" t="b">
        <v>0</v>
      </c>
      <c r="N3236">
        <v>115</v>
      </c>
      <c r="O3236" t="b">
        <v>1</v>
      </c>
      <c r="P3236" t="s">
        <v>8271</v>
      </c>
      <c r="Q3236" s="5">
        <f t="shared" si="118"/>
        <v>1.0039275000000001</v>
      </c>
      <c r="R3236">
        <f t="shared" si="119"/>
        <v>134.61739130434782</v>
      </c>
      <c r="S3236" t="s">
        <v>8322</v>
      </c>
      <c r="T3236" t="s">
        <v>8323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/>
      <c r="K3237">
        <v>1464769251</v>
      </c>
      <c r="L3237"/>
      <c r="M3237" t="b">
        <v>1</v>
      </c>
      <c r="N3237">
        <v>181</v>
      </c>
      <c r="O3237" t="b">
        <v>1</v>
      </c>
      <c r="P3237" t="s">
        <v>8271</v>
      </c>
      <c r="Q3237" s="5">
        <f t="shared" si="118"/>
        <v>1.0320666666666667</v>
      </c>
      <c r="R3237">
        <f t="shared" si="119"/>
        <v>111.16022099447514</v>
      </c>
      <c r="S3237" t="s">
        <v>8322</v>
      </c>
      <c r="T3237" t="s">
        <v>8323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/>
      <c r="K3238">
        <v>1480370433</v>
      </c>
      <c r="L3238"/>
      <c r="M3238" t="b">
        <v>0</v>
      </c>
      <c r="N3238">
        <v>110</v>
      </c>
      <c r="O3238" t="b">
        <v>1</v>
      </c>
      <c r="P3238" t="s">
        <v>8271</v>
      </c>
      <c r="Q3238" s="5">
        <f t="shared" si="118"/>
        <v>1.006</v>
      </c>
      <c r="R3238">
        <f t="shared" si="119"/>
        <v>320.68763636363639</v>
      </c>
      <c r="S3238" t="s">
        <v>8322</v>
      </c>
      <c r="T3238" t="s">
        <v>8323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/>
      <c r="K3239">
        <v>1441452184</v>
      </c>
      <c r="L3239"/>
      <c r="M3239" t="b">
        <v>1</v>
      </c>
      <c r="N3239">
        <v>269</v>
      </c>
      <c r="O3239" t="b">
        <v>1</v>
      </c>
      <c r="P3239" t="s">
        <v>8271</v>
      </c>
      <c r="Q3239" s="5">
        <f t="shared" si="118"/>
        <v>1.0078754285714286</v>
      </c>
      <c r="R3239">
        <f t="shared" si="119"/>
        <v>11.691449814126393</v>
      </c>
      <c r="S3239" t="s">
        <v>8322</v>
      </c>
      <c r="T3239" t="s">
        <v>8323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/>
      <c r="K3240">
        <v>1433160898</v>
      </c>
      <c r="L3240"/>
      <c r="M3240" t="b">
        <v>1</v>
      </c>
      <c r="N3240">
        <v>79</v>
      </c>
      <c r="O3240" t="b">
        <v>1</v>
      </c>
      <c r="P3240" t="s">
        <v>8271</v>
      </c>
      <c r="Q3240" s="5">
        <f t="shared" si="118"/>
        <v>1.1232142857142857</v>
      </c>
      <c r="R3240">
        <f t="shared" si="119"/>
        <v>78.594683544303791</v>
      </c>
      <c r="S3240" t="s">
        <v>8322</v>
      </c>
      <c r="T3240" t="s">
        <v>8323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/>
      <c r="K3241">
        <v>1443665293</v>
      </c>
      <c r="L3241"/>
      <c r="M3241" t="b">
        <v>1</v>
      </c>
      <c r="N3241">
        <v>104</v>
      </c>
      <c r="O3241" t="b">
        <v>1</v>
      </c>
      <c r="P3241" t="s">
        <v>8271</v>
      </c>
      <c r="Q3241" s="5">
        <f t="shared" si="118"/>
        <v>1.0591914022517912</v>
      </c>
      <c r="R3241">
        <f t="shared" si="119"/>
        <v>29.009615384615383</v>
      </c>
      <c r="S3241" t="s">
        <v>8322</v>
      </c>
      <c r="T3241" t="s">
        <v>8323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/>
      <c r="K3242">
        <v>1484843948</v>
      </c>
      <c r="L3242"/>
      <c r="M3242" t="b">
        <v>0</v>
      </c>
      <c r="N3242">
        <v>34</v>
      </c>
      <c r="O3242" t="b">
        <v>1</v>
      </c>
      <c r="P3242" t="s">
        <v>8271</v>
      </c>
      <c r="Q3242" s="5">
        <f t="shared" si="118"/>
        <v>1.0056666666666667</v>
      </c>
      <c r="R3242">
        <f t="shared" si="119"/>
        <v>288.26470588235293</v>
      </c>
      <c r="S3242" t="s">
        <v>8322</v>
      </c>
      <c r="T3242" t="s">
        <v>8323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/>
      <c r="K3243">
        <v>1410421670</v>
      </c>
      <c r="L3243"/>
      <c r="M3243" t="b">
        <v>1</v>
      </c>
      <c r="N3243">
        <v>167</v>
      </c>
      <c r="O3243" t="b">
        <v>1</v>
      </c>
      <c r="P3243" t="s">
        <v>8271</v>
      </c>
      <c r="Q3243" s="5">
        <f t="shared" si="118"/>
        <v>1.1530588235294117</v>
      </c>
      <c r="R3243">
        <f t="shared" si="119"/>
        <v>76.230059880239523</v>
      </c>
      <c r="S3243" t="s">
        <v>8322</v>
      </c>
      <c r="T3243" t="s">
        <v>8323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/>
      <c r="K3244">
        <v>1408558092</v>
      </c>
      <c r="L3244"/>
      <c r="M3244" t="b">
        <v>1</v>
      </c>
      <c r="N3244">
        <v>183</v>
      </c>
      <c r="O3244" t="b">
        <v>1</v>
      </c>
      <c r="P3244" t="s">
        <v>8271</v>
      </c>
      <c r="Q3244" s="5">
        <f t="shared" si="118"/>
        <v>1.273042</v>
      </c>
      <c r="R3244">
        <f t="shared" si="119"/>
        <v>44.956284153005463</v>
      </c>
      <c r="S3244" t="s">
        <v>8322</v>
      </c>
      <c r="T3244" t="s">
        <v>8323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/>
      <c r="K3245">
        <v>1442283562</v>
      </c>
      <c r="L3245"/>
      <c r="M3245" t="b">
        <v>1</v>
      </c>
      <c r="N3245">
        <v>71</v>
      </c>
      <c r="O3245" t="b">
        <v>1</v>
      </c>
      <c r="P3245" t="s">
        <v>8271</v>
      </c>
      <c r="Q3245" s="5">
        <f t="shared" si="118"/>
        <v>1.028375</v>
      </c>
      <c r="R3245">
        <f t="shared" si="119"/>
        <v>23.197183098591548</v>
      </c>
      <c r="S3245" t="s">
        <v>8322</v>
      </c>
      <c r="T3245" t="s">
        <v>8323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/>
      <c r="K3246">
        <v>1478018382</v>
      </c>
      <c r="L3246"/>
      <c r="M3246" t="b">
        <v>0</v>
      </c>
      <c r="N3246">
        <v>69</v>
      </c>
      <c r="O3246" t="b">
        <v>1</v>
      </c>
      <c r="P3246" t="s">
        <v>8271</v>
      </c>
      <c r="Q3246" s="5">
        <f t="shared" si="118"/>
        <v>1.0293749999999999</v>
      </c>
      <c r="R3246">
        <f t="shared" si="119"/>
        <v>317.44927536231882</v>
      </c>
      <c r="S3246" t="s">
        <v>8322</v>
      </c>
      <c r="T3246" t="s">
        <v>8323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/>
      <c r="K3247">
        <v>1431354258</v>
      </c>
      <c r="L3247"/>
      <c r="M3247" t="b">
        <v>0</v>
      </c>
      <c r="N3247">
        <v>270</v>
      </c>
      <c r="O3247" t="b">
        <v>1</v>
      </c>
      <c r="P3247" t="s">
        <v>8271</v>
      </c>
      <c r="Q3247" s="5">
        <f t="shared" si="118"/>
        <v>1.043047619047619</v>
      </c>
      <c r="R3247">
        <f t="shared" si="119"/>
        <v>41.19259259259259</v>
      </c>
      <c r="S3247" t="s">
        <v>8322</v>
      </c>
      <c r="T3247" t="s">
        <v>8323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/>
      <c r="K3248">
        <v>1439551200</v>
      </c>
      <c r="L3248"/>
      <c r="M3248" t="b">
        <v>1</v>
      </c>
      <c r="N3248">
        <v>193</v>
      </c>
      <c r="O3248" t="b">
        <v>1</v>
      </c>
      <c r="P3248" t="s">
        <v>8271</v>
      </c>
      <c r="Q3248" s="5">
        <f t="shared" si="118"/>
        <v>1.1122000000000001</v>
      </c>
      <c r="R3248">
        <f t="shared" si="119"/>
        <v>13.712435233160623</v>
      </c>
      <c r="S3248" t="s">
        <v>8322</v>
      </c>
      <c r="T3248" t="s">
        <v>8323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/>
      <c r="K3249">
        <v>1434104712</v>
      </c>
      <c r="L3249"/>
      <c r="M3249" t="b">
        <v>1</v>
      </c>
      <c r="N3249">
        <v>57</v>
      </c>
      <c r="O3249" t="b">
        <v>1</v>
      </c>
      <c r="P3249" t="s">
        <v>8271</v>
      </c>
      <c r="Q3249" s="5">
        <f t="shared" si="118"/>
        <v>1.0586</v>
      </c>
      <c r="R3249">
        <f t="shared" si="119"/>
        <v>212.19298245614036</v>
      </c>
      <c r="S3249" t="s">
        <v>8322</v>
      </c>
      <c r="T3249" t="s">
        <v>8323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/>
      <c r="K3250">
        <v>1425590357</v>
      </c>
      <c r="L3250"/>
      <c r="M3250" t="b">
        <v>1</v>
      </c>
      <c r="N3250">
        <v>200</v>
      </c>
      <c r="O3250" t="b">
        <v>1</v>
      </c>
      <c r="P3250" t="s">
        <v>8271</v>
      </c>
      <c r="Q3250" s="5">
        <f t="shared" si="118"/>
        <v>1.0079166666666666</v>
      </c>
      <c r="R3250">
        <f t="shared" si="119"/>
        <v>28.855</v>
      </c>
      <c r="S3250" t="s">
        <v>8322</v>
      </c>
      <c r="T3250" t="s">
        <v>8323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/>
      <c r="K3251">
        <v>1432230914</v>
      </c>
      <c r="L3251"/>
      <c r="M3251" t="b">
        <v>1</v>
      </c>
      <c r="N3251">
        <v>88</v>
      </c>
      <c r="O3251" t="b">
        <v>1</v>
      </c>
      <c r="P3251" t="s">
        <v>8271</v>
      </c>
      <c r="Q3251" s="5">
        <f t="shared" si="118"/>
        <v>1.0492727272727274</v>
      </c>
      <c r="R3251">
        <f t="shared" si="119"/>
        <v>288.5</v>
      </c>
      <c r="S3251" t="s">
        <v>8322</v>
      </c>
      <c r="T3251" t="s">
        <v>8323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/>
      <c r="K3252">
        <v>1412617724</v>
      </c>
      <c r="L3252"/>
      <c r="M3252" t="b">
        <v>1</v>
      </c>
      <c r="N3252">
        <v>213</v>
      </c>
      <c r="O3252" t="b">
        <v>1</v>
      </c>
      <c r="P3252" t="s">
        <v>8271</v>
      </c>
      <c r="Q3252" s="5">
        <f t="shared" si="118"/>
        <v>1.01552</v>
      </c>
      <c r="R3252">
        <f t="shared" si="119"/>
        <v>7.7981220657276999</v>
      </c>
      <c r="S3252" t="s">
        <v>8322</v>
      </c>
      <c r="T3252" t="s">
        <v>8323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/>
      <c r="K3253">
        <v>1432315966</v>
      </c>
      <c r="L3253"/>
      <c r="M3253" t="b">
        <v>1</v>
      </c>
      <c r="N3253">
        <v>20</v>
      </c>
      <c r="O3253" t="b">
        <v>1</v>
      </c>
      <c r="P3253" t="s">
        <v>8271</v>
      </c>
      <c r="Q3253" s="5">
        <f t="shared" si="118"/>
        <v>1.1073333333333333</v>
      </c>
      <c r="R3253">
        <f t="shared" si="119"/>
        <v>143.80000000000001</v>
      </c>
      <c r="S3253" t="s">
        <v>8322</v>
      </c>
      <c r="T3253" t="s">
        <v>8323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/>
      <c r="K3254">
        <v>1470655240</v>
      </c>
      <c r="L3254"/>
      <c r="M3254" t="b">
        <v>1</v>
      </c>
      <c r="N3254">
        <v>50</v>
      </c>
      <c r="O3254" t="b">
        <v>1</v>
      </c>
      <c r="P3254" t="s">
        <v>8271</v>
      </c>
      <c r="Q3254" s="5">
        <f t="shared" si="118"/>
        <v>1.2782222222222221</v>
      </c>
      <c r="R3254">
        <f t="shared" si="119"/>
        <v>407.3</v>
      </c>
      <c r="S3254" t="s">
        <v>8322</v>
      </c>
      <c r="T3254" t="s">
        <v>8323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/>
      <c r="K3255">
        <v>1471701028</v>
      </c>
      <c r="L3255"/>
      <c r="M3255" t="b">
        <v>1</v>
      </c>
      <c r="N3255">
        <v>115</v>
      </c>
      <c r="O3255" t="b">
        <v>1</v>
      </c>
      <c r="P3255" t="s">
        <v>8271</v>
      </c>
      <c r="Q3255" s="5">
        <f t="shared" si="118"/>
        <v>1.0182500000000001</v>
      </c>
      <c r="R3255">
        <f t="shared" si="119"/>
        <v>114.46521739130435</v>
      </c>
      <c r="S3255" t="s">
        <v>8322</v>
      </c>
      <c r="T3255" t="s">
        <v>8323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/>
      <c r="K3256">
        <v>1424743409</v>
      </c>
      <c r="L3256"/>
      <c r="M3256" t="b">
        <v>1</v>
      </c>
      <c r="N3256">
        <v>186</v>
      </c>
      <c r="O3256" t="b">
        <v>1</v>
      </c>
      <c r="P3256" t="s">
        <v>8271</v>
      </c>
      <c r="Q3256" s="5">
        <f t="shared" si="118"/>
        <v>1.012576923076923</v>
      </c>
      <c r="R3256">
        <f t="shared" si="119"/>
        <v>2.8225806451612905</v>
      </c>
      <c r="S3256" t="s">
        <v>8322</v>
      </c>
      <c r="T3256" t="s">
        <v>8323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/>
      <c r="K3257">
        <v>1410114375</v>
      </c>
      <c r="L3257"/>
      <c r="M3257" t="b">
        <v>1</v>
      </c>
      <c r="N3257">
        <v>18</v>
      </c>
      <c r="O3257" t="b">
        <v>1</v>
      </c>
      <c r="P3257" t="s">
        <v>8271</v>
      </c>
      <c r="Q3257" s="5">
        <f t="shared" si="118"/>
        <v>1.75</v>
      </c>
      <c r="R3257">
        <f t="shared" si="119"/>
        <v>711.44444444444446</v>
      </c>
      <c r="S3257" t="s">
        <v>8322</v>
      </c>
      <c r="T3257" t="s">
        <v>8323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/>
      <c r="K3258">
        <v>1432129577</v>
      </c>
      <c r="L3258"/>
      <c r="M3258" t="b">
        <v>1</v>
      </c>
      <c r="N3258">
        <v>176</v>
      </c>
      <c r="O3258" t="b">
        <v>1</v>
      </c>
      <c r="P3258" t="s">
        <v>8271</v>
      </c>
      <c r="Q3258" s="5">
        <f t="shared" si="118"/>
        <v>1.2806</v>
      </c>
      <c r="R3258">
        <f t="shared" si="119"/>
        <v>12.079488636363635</v>
      </c>
      <c r="S3258" t="s">
        <v>8322</v>
      </c>
      <c r="T3258" t="s">
        <v>8323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/>
      <c r="K3259">
        <v>1485177952</v>
      </c>
      <c r="L3259"/>
      <c r="M3259" t="b">
        <v>0</v>
      </c>
      <c r="N3259">
        <v>41</v>
      </c>
      <c r="O3259" t="b">
        <v>1</v>
      </c>
      <c r="P3259" t="s">
        <v>8271</v>
      </c>
      <c r="Q3259" s="5">
        <f t="shared" si="118"/>
        <v>1.0629949999999999</v>
      </c>
      <c r="R3259">
        <f t="shared" si="119"/>
        <v>179.63414634146341</v>
      </c>
      <c r="S3259" t="s">
        <v>8322</v>
      </c>
      <c r="T3259" t="s">
        <v>8323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/>
      <c r="K3260">
        <v>1418159861</v>
      </c>
      <c r="L3260"/>
      <c r="M3260" t="b">
        <v>1</v>
      </c>
      <c r="N3260">
        <v>75</v>
      </c>
      <c r="O3260" t="b">
        <v>1</v>
      </c>
      <c r="P3260" t="s">
        <v>8271</v>
      </c>
      <c r="Q3260" s="5">
        <f t="shared" si="118"/>
        <v>1.052142857142857</v>
      </c>
      <c r="R3260">
        <f t="shared" si="119"/>
        <v>325.5813333333333</v>
      </c>
      <c r="S3260" t="s">
        <v>8322</v>
      </c>
      <c r="T3260" t="s">
        <v>8323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/>
      <c r="K3261">
        <v>1472753745</v>
      </c>
      <c r="L3261"/>
      <c r="M3261" t="b">
        <v>1</v>
      </c>
      <c r="N3261">
        <v>97</v>
      </c>
      <c r="O3261" t="b">
        <v>1</v>
      </c>
      <c r="P3261" t="s">
        <v>8271</v>
      </c>
      <c r="Q3261" s="5">
        <f t="shared" si="118"/>
        <v>1.0616782608695652</v>
      </c>
      <c r="R3261">
        <f t="shared" si="119"/>
        <v>56.309278350515463</v>
      </c>
      <c r="S3261" t="s">
        <v>8322</v>
      </c>
      <c r="T3261" t="s">
        <v>8323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/>
      <c r="K3262">
        <v>1445875718</v>
      </c>
      <c r="L3262"/>
      <c r="M3262" t="b">
        <v>1</v>
      </c>
      <c r="N3262">
        <v>73</v>
      </c>
      <c r="O3262" t="b">
        <v>1</v>
      </c>
      <c r="P3262" t="s">
        <v>8271</v>
      </c>
      <c r="Q3262" s="5">
        <f t="shared" si="118"/>
        <v>1.0924</v>
      </c>
      <c r="R3262">
        <f t="shared" si="119"/>
        <v>45.410958904109592</v>
      </c>
      <c r="S3262" t="s">
        <v>8322</v>
      </c>
      <c r="T3262" t="s">
        <v>8323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/>
      <c r="K3263">
        <v>1434475476</v>
      </c>
      <c r="L3263"/>
      <c r="M3263" t="b">
        <v>1</v>
      </c>
      <c r="N3263">
        <v>49</v>
      </c>
      <c r="O3263" t="b">
        <v>1</v>
      </c>
      <c r="P3263" t="s">
        <v>8271</v>
      </c>
      <c r="Q3263" s="5">
        <f t="shared" si="118"/>
        <v>1.0045454545454546</v>
      </c>
      <c r="R3263">
        <f t="shared" si="119"/>
        <v>256.55102040816325</v>
      </c>
      <c r="S3263" t="s">
        <v>8322</v>
      </c>
      <c r="T3263" t="s">
        <v>8323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/>
      <c r="K3264">
        <v>1416555262</v>
      </c>
      <c r="L3264"/>
      <c r="M3264" t="b">
        <v>1</v>
      </c>
      <c r="N3264">
        <v>134</v>
      </c>
      <c r="O3264" t="b">
        <v>1</v>
      </c>
      <c r="P3264" t="s">
        <v>8271</v>
      </c>
      <c r="Q3264" s="5">
        <f t="shared" si="118"/>
        <v>1.0304098360655738</v>
      </c>
      <c r="R3264">
        <f t="shared" si="119"/>
        <v>20.926567164179104</v>
      </c>
      <c r="S3264" t="s">
        <v>8322</v>
      </c>
      <c r="T3264" t="s">
        <v>8323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/>
      <c r="K3265">
        <v>1444220588</v>
      </c>
      <c r="L3265"/>
      <c r="M3265" t="b">
        <v>1</v>
      </c>
      <c r="N3265">
        <v>68</v>
      </c>
      <c r="O3265" t="b">
        <v>1</v>
      </c>
      <c r="P3265" t="s">
        <v>8271</v>
      </c>
      <c r="Q3265" s="5">
        <f t="shared" si="118"/>
        <v>1.121664</v>
      </c>
      <c r="R3265">
        <f t="shared" si="119"/>
        <v>37.867647058823529</v>
      </c>
      <c r="S3265" t="s">
        <v>8322</v>
      </c>
      <c r="T3265" t="s">
        <v>8323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/>
      <c r="K3266">
        <v>1421089938</v>
      </c>
      <c r="L3266"/>
      <c r="M3266" t="b">
        <v>1</v>
      </c>
      <c r="N3266">
        <v>49</v>
      </c>
      <c r="O3266" t="b">
        <v>1</v>
      </c>
      <c r="P3266" t="s">
        <v>8271</v>
      </c>
      <c r="Q3266" s="5">
        <f t="shared" si="118"/>
        <v>1.03</v>
      </c>
      <c r="R3266">
        <f t="shared" si="119"/>
        <v>90.367346938775512</v>
      </c>
      <c r="S3266" t="s">
        <v>8322</v>
      </c>
      <c r="T3266" t="s">
        <v>8323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/>
      <c r="K3267">
        <v>1446570315</v>
      </c>
      <c r="L3267"/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20">E3267/D3267</f>
        <v>1.64</v>
      </c>
      <c r="R3267">
        <f t="shared" ref="R3267:R3330" si="121">E3268/N3267</f>
        <v>125.03174603174604</v>
      </c>
      <c r="S3267" t="s">
        <v>8322</v>
      </c>
      <c r="T3267" t="s">
        <v>8323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/>
      <c r="K3268">
        <v>1431435122</v>
      </c>
      <c r="L3268"/>
      <c r="M3268" t="b">
        <v>1</v>
      </c>
      <c r="N3268">
        <v>163</v>
      </c>
      <c r="O3268" t="b">
        <v>1</v>
      </c>
      <c r="P3268" t="s">
        <v>8271</v>
      </c>
      <c r="Q3268" s="5">
        <f t="shared" si="120"/>
        <v>1.3128333333333333</v>
      </c>
      <c r="R3268">
        <f t="shared" si="121"/>
        <v>93.957055214723923</v>
      </c>
      <c r="S3268" t="s">
        <v>8322</v>
      </c>
      <c r="T3268" t="s">
        <v>8323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/>
      <c r="K3269">
        <v>1434564660</v>
      </c>
      <c r="L3269"/>
      <c r="M3269" t="b">
        <v>1</v>
      </c>
      <c r="N3269">
        <v>288</v>
      </c>
      <c r="O3269" t="b">
        <v>1</v>
      </c>
      <c r="P3269" t="s">
        <v>8271</v>
      </c>
      <c r="Q3269" s="5">
        <f t="shared" si="120"/>
        <v>1.0209999999999999</v>
      </c>
      <c r="R3269">
        <f t="shared" si="121"/>
        <v>8.8888888888888893</v>
      </c>
      <c r="S3269" t="s">
        <v>8322</v>
      </c>
      <c r="T3269" t="s">
        <v>8323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/>
      <c r="K3270">
        <v>1470692528</v>
      </c>
      <c r="L3270"/>
      <c r="M3270" t="b">
        <v>1</v>
      </c>
      <c r="N3270">
        <v>42</v>
      </c>
      <c r="O3270" t="b">
        <v>1</v>
      </c>
      <c r="P3270" t="s">
        <v>8271</v>
      </c>
      <c r="Q3270" s="5">
        <f t="shared" si="120"/>
        <v>1.28</v>
      </c>
      <c r="R3270">
        <f t="shared" si="121"/>
        <v>193.33333333333334</v>
      </c>
      <c r="S3270" t="s">
        <v>8322</v>
      </c>
      <c r="T3270" t="s">
        <v>8323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/>
      <c r="K3271">
        <v>1431509397</v>
      </c>
      <c r="L3271"/>
      <c r="M3271" t="b">
        <v>1</v>
      </c>
      <c r="N3271">
        <v>70</v>
      </c>
      <c r="O3271" t="b">
        <v>1</v>
      </c>
      <c r="P3271" t="s">
        <v>8271</v>
      </c>
      <c r="Q3271" s="5">
        <f t="shared" si="120"/>
        <v>1.0149999999999999</v>
      </c>
      <c r="R3271">
        <f t="shared" si="121"/>
        <v>26.142857142857142</v>
      </c>
      <c r="S3271" t="s">
        <v>8322</v>
      </c>
      <c r="T3271" t="s">
        <v>8323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/>
      <c r="K3272">
        <v>1434113265</v>
      </c>
      <c r="L3272"/>
      <c r="M3272" t="b">
        <v>1</v>
      </c>
      <c r="N3272">
        <v>30</v>
      </c>
      <c r="O3272" t="b">
        <v>1</v>
      </c>
      <c r="P3272" t="s">
        <v>8271</v>
      </c>
      <c r="Q3272" s="5">
        <f t="shared" si="120"/>
        <v>1.0166666666666666</v>
      </c>
      <c r="R3272">
        <f t="shared" si="121"/>
        <v>65</v>
      </c>
      <c r="S3272" t="s">
        <v>8322</v>
      </c>
      <c r="T3272" t="s">
        <v>8323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/>
      <c r="K3273">
        <v>1412332175</v>
      </c>
      <c r="L3273"/>
      <c r="M3273" t="b">
        <v>1</v>
      </c>
      <c r="N3273">
        <v>51</v>
      </c>
      <c r="O3273" t="b">
        <v>1</v>
      </c>
      <c r="P3273" t="s">
        <v>8271</v>
      </c>
      <c r="Q3273" s="5">
        <f t="shared" si="120"/>
        <v>1.3</v>
      </c>
      <c r="R3273">
        <f t="shared" si="121"/>
        <v>302.80392156862746</v>
      </c>
      <c r="S3273" t="s">
        <v>8322</v>
      </c>
      <c r="T3273" t="s">
        <v>8323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/>
      <c r="K3274">
        <v>1444219209</v>
      </c>
      <c r="L3274"/>
      <c r="M3274" t="b">
        <v>1</v>
      </c>
      <c r="N3274">
        <v>145</v>
      </c>
      <c r="O3274" t="b">
        <v>1</v>
      </c>
      <c r="P3274" t="s">
        <v>8271</v>
      </c>
      <c r="Q3274" s="5">
        <f t="shared" si="120"/>
        <v>1.5443</v>
      </c>
      <c r="R3274">
        <f t="shared" si="121"/>
        <v>29.627586206896552</v>
      </c>
      <c r="S3274" t="s">
        <v>8322</v>
      </c>
      <c r="T3274" t="s">
        <v>8323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/>
      <c r="K3275">
        <v>1472498042</v>
      </c>
      <c r="L3275"/>
      <c r="M3275" t="b">
        <v>1</v>
      </c>
      <c r="N3275">
        <v>21</v>
      </c>
      <c r="O3275" t="b">
        <v>1</v>
      </c>
      <c r="P3275" t="s">
        <v>8271</v>
      </c>
      <c r="Q3275" s="5">
        <f t="shared" si="120"/>
        <v>1.0740000000000001</v>
      </c>
      <c r="R3275">
        <f t="shared" si="121"/>
        <v>747.85714285714289</v>
      </c>
      <c r="S3275" t="s">
        <v>8322</v>
      </c>
      <c r="T3275" t="s">
        <v>8323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/>
      <c r="K3276">
        <v>1454259272</v>
      </c>
      <c r="L3276"/>
      <c r="M3276" t="b">
        <v>1</v>
      </c>
      <c r="N3276">
        <v>286</v>
      </c>
      <c r="O3276" t="b">
        <v>1</v>
      </c>
      <c r="P3276" t="s">
        <v>8271</v>
      </c>
      <c r="Q3276" s="5">
        <f t="shared" si="120"/>
        <v>1.0132258064516129</v>
      </c>
      <c r="R3276">
        <f t="shared" si="121"/>
        <v>6.3111888111888108</v>
      </c>
      <c r="S3276" t="s">
        <v>8322</v>
      </c>
      <c r="T3276" t="s">
        <v>8323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/>
      <c r="K3277">
        <v>1421183271</v>
      </c>
      <c r="L3277"/>
      <c r="M3277" t="b">
        <v>1</v>
      </c>
      <c r="N3277">
        <v>12</v>
      </c>
      <c r="O3277" t="b">
        <v>1</v>
      </c>
      <c r="P3277" t="s">
        <v>8271</v>
      </c>
      <c r="Q3277" s="5">
        <f t="shared" si="120"/>
        <v>1.0027777777777778</v>
      </c>
      <c r="R3277">
        <f t="shared" si="121"/>
        <v>438.16666666666669</v>
      </c>
      <c r="S3277" t="s">
        <v>8322</v>
      </c>
      <c r="T3277" t="s">
        <v>8323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/>
      <c r="K3278">
        <v>1456526879</v>
      </c>
      <c r="L3278"/>
      <c r="M3278" t="b">
        <v>1</v>
      </c>
      <c r="N3278">
        <v>100</v>
      </c>
      <c r="O3278" t="b">
        <v>1</v>
      </c>
      <c r="P3278" t="s">
        <v>8271</v>
      </c>
      <c r="Q3278" s="5">
        <f t="shared" si="120"/>
        <v>1.1684444444444444</v>
      </c>
      <c r="R3278">
        <f t="shared" si="121"/>
        <v>54.3</v>
      </c>
      <c r="S3278" t="s">
        <v>8322</v>
      </c>
      <c r="T3278" t="s">
        <v>8323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/>
      <c r="K3279">
        <v>1413735806</v>
      </c>
      <c r="L3279"/>
      <c r="M3279" t="b">
        <v>1</v>
      </c>
      <c r="N3279">
        <v>100</v>
      </c>
      <c r="O3279" t="b">
        <v>1</v>
      </c>
      <c r="P3279" t="s">
        <v>8271</v>
      </c>
      <c r="Q3279" s="5">
        <f t="shared" si="120"/>
        <v>1.0860000000000001</v>
      </c>
      <c r="R3279">
        <f t="shared" si="121"/>
        <v>25.85</v>
      </c>
      <c r="S3279" t="s">
        <v>8322</v>
      </c>
      <c r="T3279" t="s">
        <v>8323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/>
      <c r="K3280">
        <v>1430425303</v>
      </c>
      <c r="L3280"/>
      <c r="M3280" t="b">
        <v>1</v>
      </c>
      <c r="N3280">
        <v>34</v>
      </c>
      <c r="O3280" t="b">
        <v>1</v>
      </c>
      <c r="P3280" t="s">
        <v>8271</v>
      </c>
      <c r="Q3280" s="5">
        <f t="shared" si="120"/>
        <v>1.034</v>
      </c>
      <c r="R3280">
        <f t="shared" si="121"/>
        <v>194.94117647058823</v>
      </c>
      <c r="S3280" t="s">
        <v>8322</v>
      </c>
      <c r="T3280" t="s">
        <v>8323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/>
      <c r="K3281">
        <v>1456885659</v>
      </c>
      <c r="L3281"/>
      <c r="M3281" t="b">
        <v>0</v>
      </c>
      <c r="N3281">
        <v>63</v>
      </c>
      <c r="O3281" t="b">
        <v>1</v>
      </c>
      <c r="P3281" t="s">
        <v>8271</v>
      </c>
      <c r="Q3281" s="5">
        <f t="shared" si="120"/>
        <v>1.1427586206896552</v>
      </c>
      <c r="R3281">
        <f t="shared" si="121"/>
        <v>32.698412698412696</v>
      </c>
      <c r="S3281" t="s">
        <v>8322</v>
      </c>
      <c r="T3281" t="s">
        <v>8323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/>
      <c r="K3282">
        <v>1430158198</v>
      </c>
      <c r="L3282"/>
      <c r="M3282" t="b">
        <v>0</v>
      </c>
      <c r="N3282">
        <v>30</v>
      </c>
      <c r="O3282" t="b">
        <v>1</v>
      </c>
      <c r="P3282" t="s">
        <v>8271</v>
      </c>
      <c r="Q3282" s="5">
        <f t="shared" si="120"/>
        <v>1.03</v>
      </c>
      <c r="R3282">
        <f t="shared" si="121"/>
        <v>202.66666666666666</v>
      </c>
      <c r="S3282" t="s">
        <v>8322</v>
      </c>
      <c r="T3282" t="s">
        <v>8323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/>
      <c r="K3283">
        <v>1438561705</v>
      </c>
      <c r="L3283"/>
      <c r="M3283" t="b">
        <v>0</v>
      </c>
      <c r="N3283">
        <v>47</v>
      </c>
      <c r="O3283" t="b">
        <v>1</v>
      </c>
      <c r="P3283" t="s">
        <v>8271</v>
      </c>
      <c r="Q3283" s="5">
        <f t="shared" si="120"/>
        <v>1.216</v>
      </c>
      <c r="R3283">
        <f t="shared" si="121"/>
        <v>677.031914893617</v>
      </c>
      <c r="S3283" t="s">
        <v>8322</v>
      </c>
      <c r="T3283" t="s">
        <v>8323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/>
      <c r="K3284">
        <v>1458103188</v>
      </c>
      <c r="L3284"/>
      <c r="M3284" t="b">
        <v>0</v>
      </c>
      <c r="N3284">
        <v>237</v>
      </c>
      <c r="O3284" t="b">
        <v>1</v>
      </c>
      <c r="P3284" t="s">
        <v>8271</v>
      </c>
      <c r="Q3284" s="5">
        <f t="shared" si="120"/>
        <v>1.026467741935484</v>
      </c>
      <c r="R3284">
        <f t="shared" si="121"/>
        <v>3.5358649789029535</v>
      </c>
      <c r="S3284" t="s">
        <v>8322</v>
      </c>
      <c r="T3284" t="s">
        <v>8323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/>
      <c r="K3285">
        <v>1452448298</v>
      </c>
      <c r="L3285"/>
      <c r="M3285" t="b">
        <v>0</v>
      </c>
      <c r="N3285">
        <v>47</v>
      </c>
      <c r="O3285" t="b">
        <v>1</v>
      </c>
      <c r="P3285" t="s">
        <v>8271</v>
      </c>
      <c r="Q3285" s="5">
        <f t="shared" si="120"/>
        <v>1.0475000000000001</v>
      </c>
      <c r="R3285">
        <f t="shared" si="121"/>
        <v>64.851063829787236</v>
      </c>
      <c r="S3285" t="s">
        <v>8322</v>
      </c>
      <c r="T3285" t="s">
        <v>8323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/>
      <c r="K3286">
        <v>1452546853</v>
      </c>
      <c r="L3286"/>
      <c r="M3286" t="b">
        <v>0</v>
      </c>
      <c r="N3286">
        <v>15</v>
      </c>
      <c r="O3286" t="b">
        <v>1</v>
      </c>
      <c r="P3286" t="s">
        <v>8271</v>
      </c>
      <c r="Q3286" s="5">
        <f t="shared" si="120"/>
        <v>1.016</v>
      </c>
      <c r="R3286">
        <f t="shared" si="121"/>
        <v>373.6</v>
      </c>
      <c r="S3286" t="s">
        <v>8322</v>
      </c>
      <c r="T3286" t="s">
        <v>8323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/>
      <c r="K3287">
        <v>1485556626</v>
      </c>
      <c r="L3287"/>
      <c r="M3287" t="b">
        <v>0</v>
      </c>
      <c r="N3287">
        <v>81</v>
      </c>
      <c r="O3287" t="b">
        <v>1</v>
      </c>
      <c r="P3287" t="s">
        <v>8271</v>
      </c>
      <c r="Q3287" s="5">
        <f t="shared" si="120"/>
        <v>1.1210242048409682</v>
      </c>
      <c r="R3287">
        <f t="shared" si="121"/>
        <v>188.45679012345678</v>
      </c>
      <c r="S3287" t="s">
        <v>8322</v>
      </c>
      <c r="T3287" t="s">
        <v>8323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/>
      <c r="K3288">
        <v>1468699782</v>
      </c>
      <c r="L3288"/>
      <c r="M3288" t="b">
        <v>0</v>
      </c>
      <c r="N3288">
        <v>122</v>
      </c>
      <c r="O3288" t="b">
        <v>1</v>
      </c>
      <c r="P3288" t="s">
        <v>8271</v>
      </c>
      <c r="Q3288" s="5">
        <f t="shared" si="120"/>
        <v>1.0176666666666667</v>
      </c>
      <c r="R3288">
        <f t="shared" si="121"/>
        <v>20.491803278688526</v>
      </c>
      <c r="S3288" t="s">
        <v>8322</v>
      </c>
      <c r="T3288" t="s">
        <v>8323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/>
      <c r="K3289">
        <v>1446573628</v>
      </c>
      <c r="L3289"/>
      <c r="M3289" t="b">
        <v>0</v>
      </c>
      <c r="N3289">
        <v>34</v>
      </c>
      <c r="O3289" t="b">
        <v>1</v>
      </c>
      <c r="P3289" t="s">
        <v>8271</v>
      </c>
      <c r="Q3289" s="5">
        <f t="shared" si="120"/>
        <v>1</v>
      </c>
      <c r="R3289">
        <f t="shared" si="121"/>
        <v>294.89676470588233</v>
      </c>
      <c r="S3289" t="s">
        <v>8322</v>
      </c>
      <c r="T3289" t="s">
        <v>8323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/>
      <c r="K3290">
        <v>1463337315</v>
      </c>
      <c r="L3290"/>
      <c r="M3290" t="b">
        <v>0</v>
      </c>
      <c r="N3290">
        <v>207</v>
      </c>
      <c r="O3290" t="b">
        <v>1</v>
      </c>
      <c r="P3290" t="s">
        <v>8271</v>
      </c>
      <c r="Q3290" s="5">
        <f t="shared" si="120"/>
        <v>1.0026489999999999</v>
      </c>
      <c r="R3290">
        <f t="shared" si="121"/>
        <v>3.2135748792270533</v>
      </c>
      <c r="S3290" t="s">
        <v>8322</v>
      </c>
      <c r="T3290" t="s">
        <v>8323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/>
      <c r="K3291">
        <v>1485161402</v>
      </c>
      <c r="L3291"/>
      <c r="M3291" t="b">
        <v>0</v>
      </c>
      <c r="N3291">
        <v>25</v>
      </c>
      <c r="O3291" t="b">
        <v>1</v>
      </c>
      <c r="P3291" t="s">
        <v>8271</v>
      </c>
      <c r="Q3291" s="5">
        <f t="shared" si="120"/>
        <v>1.3304200000000002</v>
      </c>
      <c r="R3291">
        <f t="shared" si="121"/>
        <v>96.96</v>
      </c>
      <c r="S3291" t="s">
        <v>8322</v>
      </c>
      <c r="T3291" t="s">
        <v>8323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/>
      <c r="K3292">
        <v>1486642891</v>
      </c>
      <c r="L3292"/>
      <c r="M3292" t="b">
        <v>0</v>
      </c>
      <c r="N3292">
        <v>72</v>
      </c>
      <c r="O3292" t="b">
        <v>1</v>
      </c>
      <c r="P3292" t="s">
        <v>8271</v>
      </c>
      <c r="Q3292" s="5">
        <f t="shared" si="120"/>
        <v>1.212</v>
      </c>
      <c r="R3292">
        <f t="shared" si="121"/>
        <v>7.916666666666667</v>
      </c>
      <c r="S3292" t="s">
        <v>8322</v>
      </c>
      <c r="T3292" t="s">
        <v>8323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/>
      <c r="K3293">
        <v>1439743900</v>
      </c>
      <c r="L3293"/>
      <c r="M3293" t="b">
        <v>0</v>
      </c>
      <c r="N3293">
        <v>14</v>
      </c>
      <c r="O3293" t="b">
        <v>1</v>
      </c>
      <c r="P3293" t="s">
        <v>8271</v>
      </c>
      <c r="Q3293" s="5">
        <f t="shared" si="120"/>
        <v>1.1399999999999999</v>
      </c>
      <c r="R3293">
        <f t="shared" si="121"/>
        <v>20.642857142857142</v>
      </c>
      <c r="S3293" t="s">
        <v>8322</v>
      </c>
      <c r="T3293" t="s">
        <v>8323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/>
      <c r="K3294">
        <v>1444069748</v>
      </c>
      <c r="L3294"/>
      <c r="M3294" t="b">
        <v>0</v>
      </c>
      <c r="N3294">
        <v>15</v>
      </c>
      <c r="O3294" t="b">
        <v>1</v>
      </c>
      <c r="P3294" t="s">
        <v>8271</v>
      </c>
      <c r="Q3294" s="5">
        <f t="shared" si="120"/>
        <v>2.8613861386138613</v>
      </c>
      <c r="R3294">
        <f t="shared" si="121"/>
        <v>511.33333333333331</v>
      </c>
      <c r="S3294" t="s">
        <v>8322</v>
      </c>
      <c r="T3294" t="s">
        <v>8323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/>
      <c r="K3295">
        <v>1486030352</v>
      </c>
      <c r="L3295"/>
      <c r="M3295" t="b">
        <v>0</v>
      </c>
      <c r="N3295">
        <v>91</v>
      </c>
      <c r="O3295" t="b">
        <v>1</v>
      </c>
      <c r="P3295" t="s">
        <v>8271</v>
      </c>
      <c r="Q3295" s="5">
        <f t="shared" si="120"/>
        <v>1.7044444444444444</v>
      </c>
      <c r="R3295">
        <f t="shared" si="121"/>
        <v>7.802197802197802</v>
      </c>
      <c r="S3295" t="s">
        <v>8322</v>
      </c>
      <c r="T3295" t="s">
        <v>8323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/>
      <c r="K3296">
        <v>1431867554</v>
      </c>
      <c r="L3296"/>
      <c r="M3296" t="b">
        <v>0</v>
      </c>
      <c r="N3296">
        <v>24</v>
      </c>
      <c r="O3296" t="b">
        <v>1</v>
      </c>
      <c r="P3296" t="s">
        <v>8271</v>
      </c>
      <c r="Q3296" s="5">
        <f t="shared" si="120"/>
        <v>1.1833333333333333</v>
      </c>
      <c r="R3296">
        <f t="shared" si="121"/>
        <v>30.000416666666666</v>
      </c>
      <c r="S3296" t="s">
        <v>8322</v>
      </c>
      <c r="T3296" t="s">
        <v>8323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/>
      <c r="K3297">
        <v>1472294229</v>
      </c>
      <c r="L3297"/>
      <c r="M3297" t="b">
        <v>0</v>
      </c>
      <c r="N3297">
        <v>27</v>
      </c>
      <c r="O3297" t="b">
        <v>1</v>
      </c>
      <c r="P3297" t="s">
        <v>8271</v>
      </c>
      <c r="Q3297" s="5">
        <f t="shared" si="120"/>
        <v>1.0285857142857142</v>
      </c>
      <c r="R3297">
        <f t="shared" si="121"/>
        <v>80.037037037037038</v>
      </c>
      <c r="S3297" t="s">
        <v>8322</v>
      </c>
      <c r="T3297" t="s">
        <v>8323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/>
      <c r="K3298">
        <v>1446401372</v>
      </c>
      <c r="L3298"/>
      <c r="M3298" t="b">
        <v>0</v>
      </c>
      <c r="N3298">
        <v>47</v>
      </c>
      <c r="O3298" t="b">
        <v>1</v>
      </c>
      <c r="P3298" t="s">
        <v>8271</v>
      </c>
      <c r="Q3298" s="5">
        <f t="shared" si="120"/>
        <v>1.4406666666666668</v>
      </c>
      <c r="R3298">
        <f t="shared" si="121"/>
        <v>117.1063829787234</v>
      </c>
      <c r="S3298" t="s">
        <v>8322</v>
      </c>
      <c r="T3298" t="s">
        <v>8323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/>
      <c r="K3299">
        <v>1436380256</v>
      </c>
      <c r="L3299"/>
      <c r="M3299" t="b">
        <v>0</v>
      </c>
      <c r="N3299">
        <v>44</v>
      </c>
      <c r="O3299" t="b">
        <v>1</v>
      </c>
      <c r="P3299" t="s">
        <v>8271</v>
      </c>
      <c r="Q3299" s="5">
        <f t="shared" si="120"/>
        <v>1.0007272727272727</v>
      </c>
      <c r="R3299">
        <f t="shared" si="121"/>
        <v>231.20454545454547</v>
      </c>
      <c r="S3299" t="s">
        <v>8322</v>
      </c>
      <c r="T3299" t="s">
        <v>8323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/>
      <c r="K3300">
        <v>1440370768</v>
      </c>
      <c r="L3300"/>
      <c r="M3300" t="b">
        <v>0</v>
      </c>
      <c r="N3300">
        <v>72</v>
      </c>
      <c r="O3300" t="b">
        <v>1</v>
      </c>
      <c r="P3300" t="s">
        <v>8271</v>
      </c>
      <c r="Q3300" s="5">
        <f t="shared" si="120"/>
        <v>1.0173000000000001</v>
      </c>
      <c r="R3300">
        <f t="shared" si="121"/>
        <v>48.416666666666664</v>
      </c>
      <c r="S3300" t="s">
        <v>8322</v>
      </c>
      <c r="T3300" t="s">
        <v>8323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/>
      <c r="K3301">
        <v>1442268063</v>
      </c>
      <c r="L3301"/>
      <c r="M3301" t="b">
        <v>0</v>
      </c>
      <c r="N3301">
        <v>63</v>
      </c>
      <c r="O3301" t="b">
        <v>1</v>
      </c>
      <c r="P3301" t="s">
        <v>8271</v>
      </c>
      <c r="Q3301" s="5">
        <f t="shared" si="120"/>
        <v>1.1619999999999999</v>
      </c>
      <c r="R3301">
        <f t="shared" si="121"/>
        <v>64.841269841269835</v>
      </c>
      <c r="S3301" t="s">
        <v>8322</v>
      </c>
      <c r="T3301" t="s">
        <v>8323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/>
      <c r="K3302">
        <v>1428515462</v>
      </c>
      <c r="L3302"/>
      <c r="M3302" t="b">
        <v>0</v>
      </c>
      <c r="N3302">
        <v>88</v>
      </c>
      <c r="O3302" t="b">
        <v>1</v>
      </c>
      <c r="P3302" t="s">
        <v>8271</v>
      </c>
      <c r="Q3302" s="5">
        <f t="shared" si="120"/>
        <v>1.3616666666666666</v>
      </c>
      <c r="R3302">
        <f t="shared" si="121"/>
        <v>45.5</v>
      </c>
      <c r="S3302" t="s">
        <v>8322</v>
      </c>
      <c r="T3302" t="s">
        <v>8323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/>
      <c r="K3303">
        <v>1466185176</v>
      </c>
      <c r="L3303"/>
      <c r="M3303" t="b">
        <v>0</v>
      </c>
      <c r="N3303">
        <v>70</v>
      </c>
      <c r="O3303" t="b">
        <v>1</v>
      </c>
      <c r="P3303" t="s">
        <v>8271</v>
      </c>
      <c r="Q3303" s="5">
        <f t="shared" si="120"/>
        <v>1.3346666666666667</v>
      </c>
      <c r="R3303">
        <f t="shared" si="121"/>
        <v>124.07142857142857</v>
      </c>
      <c r="S3303" t="s">
        <v>8322</v>
      </c>
      <c r="T3303" t="s">
        <v>8323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/>
      <c r="K3304">
        <v>1478507176</v>
      </c>
      <c r="L3304"/>
      <c r="M3304" t="b">
        <v>0</v>
      </c>
      <c r="N3304">
        <v>50</v>
      </c>
      <c r="O3304" t="b">
        <v>1</v>
      </c>
      <c r="P3304" t="s">
        <v>8271</v>
      </c>
      <c r="Q3304" s="5">
        <f t="shared" si="120"/>
        <v>1.0339285714285715</v>
      </c>
      <c r="R3304">
        <f t="shared" si="121"/>
        <v>41.72</v>
      </c>
      <c r="S3304" t="s">
        <v>8322</v>
      </c>
      <c r="T3304" t="s">
        <v>8323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/>
      <c r="K3305">
        <v>1424533084</v>
      </c>
      <c r="L3305"/>
      <c r="M3305" t="b">
        <v>0</v>
      </c>
      <c r="N3305">
        <v>35</v>
      </c>
      <c r="O3305" t="b">
        <v>1</v>
      </c>
      <c r="P3305" t="s">
        <v>8271</v>
      </c>
      <c r="Q3305" s="5">
        <f t="shared" si="120"/>
        <v>1.1588888888888889</v>
      </c>
      <c r="R3305">
        <f t="shared" si="121"/>
        <v>447.92857142857144</v>
      </c>
      <c r="S3305" t="s">
        <v>8322</v>
      </c>
      <c r="T3305" t="s">
        <v>8323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/>
      <c r="K3306">
        <v>1479826752</v>
      </c>
      <c r="L3306"/>
      <c r="M3306" t="b">
        <v>0</v>
      </c>
      <c r="N3306">
        <v>175</v>
      </c>
      <c r="O3306" t="b">
        <v>1</v>
      </c>
      <c r="P3306" t="s">
        <v>8271</v>
      </c>
      <c r="Q3306" s="5">
        <f t="shared" si="120"/>
        <v>1.0451666666666666</v>
      </c>
      <c r="R3306">
        <f t="shared" si="121"/>
        <v>23.32</v>
      </c>
      <c r="S3306" t="s">
        <v>8322</v>
      </c>
      <c r="T3306" t="s">
        <v>8323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/>
      <c r="K3307">
        <v>1435782748</v>
      </c>
      <c r="L3307"/>
      <c r="M3307" t="b">
        <v>0</v>
      </c>
      <c r="N3307">
        <v>20</v>
      </c>
      <c r="O3307" t="b">
        <v>1</v>
      </c>
      <c r="P3307" t="s">
        <v>8271</v>
      </c>
      <c r="Q3307" s="5">
        <f t="shared" si="120"/>
        <v>1.0202500000000001</v>
      </c>
      <c r="R3307">
        <f t="shared" si="121"/>
        <v>131.5</v>
      </c>
      <c r="S3307" t="s">
        <v>8322</v>
      </c>
      <c r="T3307" t="s">
        <v>8323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/>
      <c r="K3308">
        <v>1462252542</v>
      </c>
      <c r="L3308"/>
      <c r="M3308" t="b">
        <v>0</v>
      </c>
      <c r="N3308">
        <v>54</v>
      </c>
      <c r="O3308" t="b">
        <v>1</v>
      </c>
      <c r="P3308" t="s">
        <v>8271</v>
      </c>
      <c r="Q3308" s="5">
        <f t="shared" si="120"/>
        <v>1.7533333333333334</v>
      </c>
      <c r="R3308">
        <f t="shared" si="121"/>
        <v>19.755555555555556</v>
      </c>
      <c r="S3308" t="s">
        <v>8322</v>
      </c>
      <c r="T3308" t="s">
        <v>8323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/>
      <c r="K3309">
        <v>1460683339</v>
      </c>
      <c r="L3309"/>
      <c r="M3309" t="b">
        <v>0</v>
      </c>
      <c r="N3309">
        <v>20</v>
      </c>
      <c r="O3309" t="b">
        <v>1</v>
      </c>
      <c r="P3309" t="s">
        <v>8271</v>
      </c>
      <c r="Q3309" s="5">
        <f t="shared" si="120"/>
        <v>1.0668</v>
      </c>
      <c r="R3309">
        <f t="shared" si="121"/>
        <v>214</v>
      </c>
      <c r="S3309" t="s">
        <v>8322</v>
      </c>
      <c r="T3309" t="s">
        <v>8323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/>
      <c r="K3310">
        <v>1458766965</v>
      </c>
      <c r="L3310"/>
      <c r="M3310" t="b">
        <v>0</v>
      </c>
      <c r="N3310">
        <v>57</v>
      </c>
      <c r="O3310" t="b">
        <v>1</v>
      </c>
      <c r="P3310" t="s">
        <v>8271</v>
      </c>
      <c r="Q3310" s="5">
        <f t="shared" si="120"/>
        <v>1.2228571428571429</v>
      </c>
      <c r="R3310">
        <f t="shared" si="121"/>
        <v>9.7894736842105257</v>
      </c>
      <c r="S3310" t="s">
        <v>8322</v>
      </c>
      <c r="T3310" t="s">
        <v>8323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/>
      <c r="K3311">
        <v>1473953778</v>
      </c>
      <c r="L3311"/>
      <c r="M3311" t="b">
        <v>0</v>
      </c>
      <c r="N3311">
        <v>31</v>
      </c>
      <c r="O3311" t="b">
        <v>1</v>
      </c>
      <c r="P3311" t="s">
        <v>8271</v>
      </c>
      <c r="Q3311" s="5">
        <f t="shared" si="120"/>
        <v>1.5942857142857143</v>
      </c>
      <c r="R3311">
        <f t="shared" si="121"/>
        <v>209.83870967741936</v>
      </c>
      <c r="S3311" t="s">
        <v>8322</v>
      </c>
      <c r="T3311" t="s">
        <v>8323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/>
      <c r="K3312">
        <v>1441577825</v>
      </c>
      <c r="L3312"/>
      <c r="M3312" t="b">
        <v>0</v>
      </c>
      <c r="N3312">
        <v>31</v>
      </c>
      <c r="O3312" t="b">
        <v>1</v>
      </c>
      <c r="P3312" t="s">
        <v>8271</v>
      </c>
      <c r="Q3312" s="5">
        <f t="shared" si="120"/>
        <v>1.0007692307692309</v>
      </c>
      <c r="R3312">
        <f t="shared" si="121"/>
        <v>88.58064516129032</v>
      </c>
      <c r="S3312" t="s">
        <v>8322</v>
      </c>
      <c r="T3312" t="s">
        <v>8323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/>
      <c r="K3313">
        <v>1442473210</v>
      </c>
      <c r="L3313"/>
      <c r="M3313" t="b">
        <v>0</v>
      </c>
      <c r="N3313">
        <v>45</v>
      </c>
      <c r="O3313" t="b">
        <v>1</v>
      </c>
      <c r="P3313" t="s">
        <v>8271</v>
      </c>
      <c r="Q3313" s="5">
        <f t="shared" si="120"/>
        <v>1.0984</v>
      </c>
      <c r="R3313">
        <f t="shared" si="121"/>
        <v>55.577777777777776</v>
      </c>
      <c r="S3313" t="s">
        <v>8322</v>
      </c>
      <c r="T3313" t="s">
        <v>8323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/>
      <c r="K3314">
        <v>1477077946</v>
      </c>
      <c r="L3314"/>
      <c r="M3314" t="b">
        <v>0</v>
      </c>
      <c r="N3314">
        <v>41</v>
      </c>
      <c r="O3314" t="b">
        <v>1</v>
      </c>
      <c r="P3314" t="s">
        <v>8271</v>
      </c>
      <c r="Q3314" s="5">
        <f t="shared" si="120"/>
        <v>1.0004</v>
      </c>
      <c r="R3314">
        <f t="shared" si="121"/>
        <v>56.609756097560975</v>
      </c>
      <c r="S3314" t="s">
        <v>8322</v>
      </c>
      <c r="T3314" t="s">
        <v>8323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/>
      <c r="K3315">
        <v>1452664317</v>
      </c>
      <c r="L3315"/>
      <c r="M3315" t="b">
        <v>0</v>
      </c>
      <c r="N3315">
        <v>29</v>
      </c>
      <c r="O3315" t="b">
        <v>1</v>
      </c>
      <c r="P3315" t="s">
        <v>8271</v>
      </c>
      <c r="Q3315" s="5">
        <f t="shared" si="120"/>
        <v>1.1605000000000001</v>
      </c>
      <c r="R3315">
        <f t="shared" si="121"/>
        <v>58.137931034482762</v>
      </c>
      <c r="S3315" t="s">
        <v>8322</v>
      </c>
      <c r="T3315" t="s">
        <v>8323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/>
      <c r="K3316">
        <v>1428733511</v>
      </c>
      <c r="L3316"/>
      <c r="M3316" t="b">
        <v>0</v>
      </c>
      <c r="N3316">
        <v>58</v>
      </c>
      <c r="O3316" t="b">
        <v>1</v>
      </c>
      <c r="P3316" t="s">
        <v>8271</v>
      </c>
      <c r="Q3316" s="5">
        <f t="shared" si="120"/>
        <v>2.1074999999999999</v>
      </c>
      <c r="R3316">
        <f t="shared" si="121"/>
        <v>75.862068965517238</v>
      </c>
      <c r="S3316" t="s">
        <v>8322</v>
      </c>
      <c r="T3316" t="s">
        <v>8323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/>
      <c r="K3317">
        <v>1459927041</v>
      </c>
      <c r="L3317"/>
      <c r="M3317" t="b">
        <v>0</v>
      </c>
      <c r="N3317">
        <v>89</v>
      </c>
      <c r="O3317" t="b">
        <v>1</v>
      </c>
      <c r="P3317" t="s">
        <v>8271</v>
      </c>
      <c r="Q3317" s="5">
        <f t="shared" si="120"/>
        <v>1.1000000000000001</v>
      </c>
      <c r="R3317">
        <f t="shared" si="121"/>
        <v>131.99078651685394</v>
      </c>
      <c r="S3317" t="s">
        <v>8322</v>
      </c>
      <c r="T3317" t="s">
        <v>8323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/>
      <c r="K3318">
        <v>1404680075</v>
      </c>
      <c r="L3318"/>
      <c r="M3318" t="b">
        <v>0</v>
      </c>
      <c r="N3318">
        <v>125</v>
      </c>
      <c r="O3318" t="b">
        <v>1</v>
      </c>
      <c r="P3318" t="s">
        <v>8271</v>
      </c>
      <c r="Q3318" s="5">
        <f t="shared" si="120"/>
        <v>1.0008673425918038</v>
      </c>
      <c r="R3318">
        <f t="shared" si="121"/>
        <v>8.92</v>
      </c>
      <c r="S3318" t="s">
        <v>8322</v>
      </c>
      <c r="T3318" t="s">
        <v>8323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/>
      <c r="K3319">
        <v>1462755424</v>
      </c>
      <c r="L3319"/>
      <c r="M3319" t="b">
        <v>0</v>
      </c>
      <c r="N3319">
        <v>18</v>
      </c>
      <c r="O3319" t="b">
        <v>1</v>
      </c>
      <c r="P3319" t="s">
        <v>8271</v>
      </c>
      <c r="Q3319" s="5">
        <f t="shared" si="120"/>
        <v>1.0619047619047619</v>
      </c>
      <c r="R3319">
        <f t="shared" si="121"/>
        <v>139.55555555555554</v>
      </c>
      <c r="S3319" t="s">
        <v>8322</v>
      </c>
      <c r="T3319" t="s">
        <v>8323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/>
      <c r="K3320">
        <v>1456902893</v>
      </c>
      <c r="L3320"/>
      <c r="M3320" t="b">
        <v>0</v>
      </c>
      <c r="N3320">
        <v>32</v>
      </c>
      <c r="O3320" t="b">
        <v>1</v>
      </c>
      <c r="P3320" t="s">
        <v>8271</v>
      </c>
      <c r="Q3320" s="5">
        <f t="shared" si="120"/>
        <v>1.256</v>
      </c>
      <c r="R3320">
        <f t="shared" si="121"/>
        <v>16.875</v>
      </c>
      <c r="S3320" t="s">
        <v>8322</v>
      </c>
      <c r="T3320" t="s">
        <v>8323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/>
      <c r="K3321">
        <v>1418824986</v>
      </c>
      <c r="L3321"/>
      <c r="M3321" t="b">
        <v>0</v>
      </c>
      <c r="N3321">
        <v>16</v>
      </c>
      <c r="O3321" t="b">
        <v>1</v>
      </c>
      <c r="P3321" t="s">
        <v>8271</v>
      </c>
      <c r="Q3321" s="5">
        <f t="shared" si="120"/>
        <v>1.08</v>
      </c>
      <c r="R3321">
        <f t="shared" si="121"/>
        <v>157.8125</v>
      </c>
      <c r="S3321" t="s">
        <v>8322</v>
      </c>
      <c r="T3321" t="s">
        <v>8323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/>
      <c r="K3322">
        <v>1463965557</v>
      </c>
      <c r="L3322"/>
      <c r="M3322" t="b">
        <v>0</v>
      </c>
      <c r="N3322">
        <v>38</v>
      </c>
      <c r="O3322" t="b">
        <v>1</v>
      </c>
      <c r="P3322" t="s">
        <v>8271</v>
      </c>
      <c r="Q3322" s="5">
        <f t="shared" si="120"/>
        <v>1.01</v>
      </c>
      <c r="R3322">
        <f t="shared" si="121"/>
        <v>14.131578947368421</v>
      </c>
      <c r="S3322" t="s">
        <v>8322</v>
      </c>
      <c r="T3322" t="s">
        <v>8323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/>
      <c r="K3323">
        <v>1412216665</v>
      </c>
      <c r="L3323"/>
      <c r="M3323" t="b">
        <v>0</v>
      </c>
      <c r="N3323">
        <v>15</v>
      </c>
      <c r="O3323" t="b">
        <v>1</v>
      </c>
      <c r="P3323" t="s">
        <v>8271</v>
      </c>
      <c r="Q3323" s="5">
        <f t="shared" si="120"/>
        <v>1.0740000000000001</v>
      </c>
      <c r="R3323">
        <f t="shared" si="121"/>
        <v>223.33333333333334</v>
      </c>
      <c r="S3323" t="s">
        <v>8322</v>
      </c>
      <c r="T3323" t="s">
        <v>8323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/>
      <c r="K3324">
        <v>1464653696</v>
      </c>
      <c r="L3324"/>
      <c r="M3324" t="b">
        <v>0</v>
      </c>
      <c r="N3324">
        <v>23</v>
      </c>
      <c r="O3324" t="b">
        <v>1</v>
      </c>
      <c r="P3324" t="s">
        <v>8271</v>
      </c>
      <c r="Q3324" s="5">
        <f t="shared" si="120"/>
        <v>1.0151515151515151</v>
      </c>
      <c r="R3324">
        <f t="shared" si="121"/>
        <v>54.739130434782609</v>
      </c>
      <c r="S3324" t="s">
        <v>8322</v>
      </c>
      <c r="T3324" t="s">
        <v>8323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/>
      <c r="K3325">
        <v>1472201208</v>
      </c>
      <c r="L3325"/>
      <c r="M3325" t="b">
        <v>0</v>
      </c>
      <c r="N3325">
        <v>49</v>
      </c>
      <c r="O3325" t="b">
        <v>1</v>
      </c>
      <c r="P3325" t="s">
        <v>8271</v>
      </c>
      <c r="Q3325" s="5">
        <f t="shared" si="120"/>
        <v>1.2589999999999999</v>
      </c>
      <c r="R3325">
        <f t="shared" si="121"/>
        <v>31.122448979591837</v>
      </c>
      <c r="S3325" t="s">
        <v>8322</v>
      </c>
      <c r="T3325" t="s">
        <v>8323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/>
      <c r="K3326">
        <v>1463925590</v>
      </c>
      <c r="L3326"/>
      <c r="M3326" t="b">
        <v>0</v>
      </c>
      <c r="N3326">
        <v>10</v>
      </c>
      <c r="O3326" t="b">
        <v>1</v>
      </c>
      <c r="P3326" t="s">
        <v>8271</v>
      </c>
      <c r="Q3326" s="5">
        <f t="shared" si="120"/>
        <v>1.0166666666666666</v>
      </c>
      <c r="R3326">
        <f t="shared" si="121"/>
        <v>45</v>
      </c>
      <c r="S3326" t="s">
        <v>8322</v>
      </c>
      <c r="T3326" t="s">
        <v>8323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/>
      <c r="K3327">
        <v>1425235877</v>
      </c>
      <c r="L3327"/>
      <c r="M3327" t="b">
        <v>0</v>
      </c>
      <c r="N3327">
        <v>15</v>
      </c>
      <c r="O3327" t="b">
        <v>1</v>
      </c>
      <c r="P3327" t="s">
        <v>8271</v>
      </c>
      <c r="Q3327" s="5">
        <f t="shared" si="120"/>
        <v>1.125</v>
      </c>
      <c r="R3327">
        <f t="shared" si="121"/>
        <v>540.66666666666663</v>
      </c>
      <c r="S3327" t="s">
        <v>8322</v>
      </c>
      <c r="T3327" t="s">
        <v>8323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/>
      <c r="K3328">
        <v>1423242505</v>
      </c>
      <c r="L3328"/>
      <c r="M3328" t="b">
        <v>0</v>
      </c>
      <c r="N3328">
        <v>57</v>
      </c>
      <c r="O3328" t="b">
        <v>1</v>
      </c>
      <c r="P3328" t="s">
        <v>8271</v>
      </c>
      <c r="Q3328" s="5">
        <f t="shared" si="120"/>
        <v>1.0137499999999999</v>
      </c>
      <c r="R3328">
        <f t="shared" si="121"/>
        <v>14.210526315789474</v>
      </c>
      <c r="S3328" t="s">
        <v>8322</v>
      </c>
      <c r="T3328" t="s">
        <v>8323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/>
      <c r="K3329">
        <v>1460105966</v>
      </c>
      <c r="L3329"/>
      <c r="M3329" t="b">
        <v>0</v>
      </c>
      <c r="N3329">
        <v>33</v>
      </c>
      <c r="O3329" t="b">
        <v>1</v>
      </c>
      <c r="P3329" t="s">
        <v>8271</v>
      </c>
      <c r="Q3329" s="5">
        <f t="shared" si="120"/>
        <v>1.0125</v>
      </c>
      <c r="R3329">
        <f t="shared" si="121"/>
        <v>79.848484848484844</v>
      </c>
      <c r="S3329" t="s">
        <v>8322</v>
      </c>
      <c r="T3329" t="s">
        <v>8323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/>
      <c r="K3330">
        <v>1404308883</v>
      </c>
      <c r="L3330"/>
      <c r="M3330" t="b">
        <v>0</v>
      </c>
      <c r="N3330">
        <v>9</v>
      </c>
      <c r="O3330" t="b">
        <v>1</v>
      </c>
      <c r="P3330" t="s">
        <v>8271</v>
      </c>
      <c r="Q3330" s="5">
        <f t="shared" si="120"/>
        <v>1.4638888888888888</v>
      </c>
      <c r="R3330">
        <f t="shared" si="121"/>
        <v>129.77777777777777</v>
      </c>
      <c r="S3330" t="s">
        <v>8322</v>
      </c>
      <c r="T3330" t="s">
        <v>8323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/>
      <c r="K3331">
        <v>1405583108</v>
      </c>
      <c r="L3331"/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22">E3331/D3331</f>
        <v>1.1679999999999999</v>
      </c>
      <c r="R3331">
        <f t="shared" ref="R3331:R3394" si="123">E3332/N3331</f>
        <v>61.307692307692307</v>
      </c>
      <c r="S3331" t="s">
        <v>8322</v>
      </c>
      <c r="T3331" t="s">
        <v>8323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/>
      <c r="K3332">
        <v>1425331068</v>
      </c>
      <c r="L3332"/>
      <c r="M3332" t="b">
        <v>0</v>
      </c>
      <c r="N3332">
        <v>69</v>
      </c>
      <c r="O3332" t="b">
        <v>1</v>
      </c>
      <c r="P3332" t="s">
        <v>8271</v>
      </c>
      <c r="Q3332" s="5">
        <f t="shared" si="122"/>
        <v>1.0626666666666666</v>
      </c>
      <c r="R3332">
        <f t="shared" si="123"/>
        <v>75.739130434782609</v>
      </c>
      <c r="S3332" t="s">
        <v>8322</v>
      </c>
      <c r="T3332" t="s">
        <v>8323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/>
      <c r="K3333">
        <v>1441125886</v>
      </c>
      <c r="L3333"/>
      <c r="M3333" t="b">
        <v>0</v>
      </c>
      <c r="N3333">
        <v>65</v>
      </c>
      <c r="O3333" t="b">
        <v>1</v>
      </c>
      <c r="P3333" t="s">
        <v>8271</v>
      </c>
      <c r="Q3333" s="5">
        <f t="shared" si="122"/>
        <v>1.0451999999999999</v>
      </c>
      <c r="R3333">
        <f t="shared" si="123"/>
        <v>92.307692307692307</v>
      </c>
      <c r="S3333" t="s">
        <v>8322</v>
      </c>
      <c r="T3333" t="s">
        <v>8323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/>
      <c r="K3334">
        <v>1403210330</v>
      </c>
      <c r="L3334"/>
      <c r="M3334" t="b">
        <v>0</v>
      </c>
      <c r="N3334">
        <v>83</v>
      </c>
      <c r="O3334" t="b">
        <v>1</v>
      </c>
      <c r="P3334" t="s">
        <v>8271</v>
      </c>
      <c r="Q3334" s="5">
        <f t="shared" si="122"/>
        <v>1</v>
      </c>
      <c r="R3334">
        <f t="shared" si="123"/>
        <v>44.096385542168676</v>
      </c>
      <c r="S3334" t="s">
        <v>8322</v>
      </c>
      <c r="T3334" t="s">
        <v>8323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/>
      <c r="K3335">
        <v>1432484080</v>
      </c>
      <c r="L3335"/>
      <c r="M3335" t="b">
        <v>0</v>
      </c>
      <c r="N3335">
        <v>111</v>
      </c>
      <c r="O3335" t="b">
        <v>1</v>
      </c>
      <c r="P3335" t="s">
        <v>8271</v>
      </c>
      <c r="Q3335" s="5">
        <f t="shared" si="122"/>
        <v>1.0457142857142858</v>
      </c>
      <c r="R3335">
        <f t="shared" si="123"/>
        <v>48.342342342342342</v>
      </c>
      <c r="S3335" t="s">
        <v>8322</v>
      </c>
      <c r="T3335" t="s">
        <v>8323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/>
      <c r="K3336">
        <v>1435667422</v>
      </c>
      <c r="L3336"/>
      <c r="M3336" t="b">
        <v>0</v>
      </c>
      <c r="N3336">
        <v>46</v>
      </c>
      <c r="O3336" t="b">
        <v>1</v>
      </c>
      <c r="P3336" t="s">
        <v>8271</v>
      </c>
      <c r="Q3336" s="5">
        <f t="shared" si="122"/>
        <v>1.3862051149573753</v>
      </c>
      <c r="R3336">
        <f t="shared" si="123"/>
        <v>109.04347826086956</v>
      </c>
      <c r="S3336" t="s">
        <v>8322</v>
      </c>
      <c r="T3336" t="s">
        <v>8323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/>
      <c r="K3337">
        <v>1404749446</v>
      </c>
      <c r="L3337"/>
      <c r="M3337" t="b">
        <v>0</v>
      </c>
      <c r="N3337">
        <v>63</v>
      </c>
      <c r="O3337" t="b">
        <v>1</v>
      </c>
      <c r="P3337" t="s">
        <v>8271</v>
      </c>
      <c r="Q3337" s="5">
        <f t="shared" si="122"/>
        <v>1.0032000000000001</v>
      </c>
      <c r="R3337">
        <f t="shared" si="123"/>
        <v>3.9682539682539684</v>
      </c>
      <c r="S3337" t="s">
        <v>8322</v>
      </c>
      <c r="T3337" t="s">
        <v>8323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/>
      <c r="K3338">
        <v>1457429646</v>
      </c>
      <c r="L3338"/>
      <c r="M3338" t="b">
        <v>0</v>
      </c>
      <c r="N3338">
        <v>9</v>
      </c>
      <c r="O3338" t="b">
        <v>1</v>
      </c>
      <c r="P3338" t="s">
        <v>8271</v>
      </c>
      <c r="Q3338" s="5">
        <f t="shared" si="122"/>
        <v>1</v>
      </c>
      <c r="R3338">
        <f t="shared" si="123"/>
        <v>306.11111111111109</v>
      </c>
      <c r="S3338" t="s">
        <v>8322</v>
      </c>
      <c r="T3338" t="s">
        <v>8323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/>
      <c r="K3339">
        <v>1411109167</v>
      </c>
      <c r="L3339"/>
      <c r="M3339" t="b">
        <v>0</v>
      </c>
      <c r="N3339">
        <v>34</v>
      </c>
      <c r="O3339" t="b">
        <v>1</v>
      </c>
      <c r="P3339" t="s">
        <v>8271</v>
      </c>
      <c r="Q3339" s="5">
        <f t="shared" si="122"/>
        <v>1.1020000000000001</v>
      </c>
      <c r="R3339">
        <f t="shared" si="123"/>
        <v>450.79411764705884</v>
      </c>
      <c r="S3339" t="s">
        <v>8322</v>
      </c>
      <c r="T3339" t="s">
        <v>8323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/>
      <c r="K3340">
        <v>1486129680</v>
      </c>
      <c r="L3340"/>
      <c r="M3340" t="b">
        <v>0</v>
      </c>
      <c r="N3340">
        <v>112</v>
      </c>
      <c r="O3340" t="b">
        <v>1</v>
      </c>
      <c r="P3340" t="s">
        <v>8271</v>
      </c>
      <c r="Q3340" s="5">
        <f t="shared" si="122"/>
        <v>1.0218</v>
      </c>
      <c r="R3340">
        <f t="shared" si="123"/>
        <v>74.535714285714292</v>
      </c>
      <c r="S3340" t="s">
        <v>8322</v>
      </c>
      <c r="T3340" t="s">
        <v>8323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/>
      <c r="K3341">
        <v>1467129518</v>
      </c>
      <c r="L3341"/>
      <c r="M3341" t="b">
        <v>0</v>
      </c>
      <c r="N3341">
        <v>47</v>
      </c>
      <c r="O3341" t="b">
        <v>1</v>
      </c>
      <c r="P3341" t="s">
        <v>8271</v>
      </c>
      <c r="Q3341" s="5">
        <f t="shared" si="122"/>
        <v>1.0435000000000001</v>
      </c>
      <c r="R3341">
        <f t="shared" si="123"/>
        <v>88.191489361702125</v>
      </c>
      <c r="S3341" t="s">
        <v>8322</v>
      </c>
      <c r="T3341" t="s">
        <v>8323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/>
      <c r="K3342">
        <v>1478906554</v>
      </c>
      <c r="L3342"/>
      <c r="M3342" t="b">
        <v>0</v>
      </c>
      <c r="N3342">
        <v>38</v>
      </c>
      <c r="O3342" t="b">
        <v>1</v>
      </c>
      <c r="P3342" t="s">
        <v>8271</v>
      </c>
      <c r="Q3342" s="5">
        <f t="shared" si="122"/>
        <v>1.3816666666666666</v>
      </c>
      <c r="R3342">
        <f t="shared" si="123"/>
        <v>88.15789473684211</v>
      </c>
      <c r="S3342" t="s">
        <v>8322</v>
      </c>
      <c r="T3342" t="s">
        <v>8323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/>
      <c r="K3343">
        <v>1463771421</v>
      </c>
      <c r="L3343"/>
      <c r="M3343" t="b">
        <v>0</v>
      </c>
      <c r="N3343">
        <v>28</v>
      </c>
      <c r="O3343" t="b">
        <v>1</v>
      </c>
      <c r="P3343" t="s">
        <v>8271</v>
      </c>
      <c r="Q3343" s="5">
        <f t="shared" si="122"/>
        <v>1</v>
      </c>
      <c r="R3343">
        <f t="shared" si="123"/>
        <v>217.85714285714286</v>
      </c>
      <c r="S3343" t="s">
        <v>8322</v>
      </c>
      <c r="T3343" t="s">
        <v>8323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/>
      <c r="K3344">
        <v>1425020810</v>
      </c>
      <c r="L3344"/>
      <c r="M3344" t="b">
        <v>0</v>
      </c>
      <c r="N3344">
        <v>78</v>
      </c>
      <c r="O3344" t="b">
        <v>1</v>
      </c>
      <c r="P3344" t="s">
        <v>8271</v>
      </c>
      <c r="Q3344" s="5">
        <f t="shared" si="122"/>
        <v>1.0166666666666666</v>
      </c>
      <c r="R3344">
        <f t="shared" si="123"/>
        <v>15.384615384615385</v>
      </c>
      <c r="S3344" t="s">
        <v>8322</v>
      </c>
      <c r="T3344" t="s">
        <v>8323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/>
      <c r="K3345">
        <v>1458770384</v>
      </c>
      <c r="L3345"/>
      <c r="M3345" t="b">
        <v>0</v>
      </c>
      <c r="N3345">
        <v>23</v>
      </c>
      <c r="O3345" t="b">
        <v>1</v>
      </c>
      <c r="P3345" t="s">
        <v>8271</v>
      </c>
      <c r="Q3345" s="5">
        <f t="shared" si="122"/>
        <v>1.7142857142857142</v>
      </c>
      <c r="R3345">
        <f t="shared" si="123"/>
        <v>198.47826086956522</v>
      </c>
      <c r="S3345" t="s">
        <v>8322</v>
      </c>
      <c r="T3345" t="s">
        <v>8323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/>
      <c r="K3346">
        <v>1406782093</v>
      </c>
      <c r="L3346"/>
      <c r="M3346" t="b">
        <v>0</v>
      </c>
      <c r="N3346">
        <v>40</v>
      </c>
      <c r="O3346" t="b">
        <v>1</v>
      </c>
      <c r="P3346" t="s">
        <v>8271</v>
      </c>
      <c r="Q3346" s="5">
        <f t="shared" si="122"/>
        <v>1.0144444444444445</v>
      </c>
      <c r="R3346">
        <f t="shared" si="123"/>
        <v>16.25</v>
      </c>
      <c r="S3346" t="s">
        <v>8322</v>
      </c>
      <c r="T3346" t="s">
        <v>8323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/>
      <c r="K3347">
        <v>1424226768</v>
      </c>
      <c r="L3347"/>
      <c r="M3347" t="b">
        <v>0</v>
      </c>
      <c r="N3347">
        <v>13</v>
      </c>
      <c r="O3347" t="b">
        <v>1</v>
      </c>
      <c r="P3347" t="s">
        <v>8271</v>
      </c>
      <c r="Q3347" s="5">
        <f t="shared" si="122"/>
        <v>1.3</v>
      </c>
      <c r="R3347">
        <f t="shared" si="123"/>
        <v>126.92307692307692</v>
      </c>
      <c r="S3347" t="s">
        <v>8322</v>
      </c>
      <c r="T3347" t="s">
        <v>8323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/>
      <c r="K3348">
        <v>1424306110</v>
      </c>
      <c r="L3348"/>
      <c r="M3348" t="b">
        <v>0</v>
      </c>
      <c r="N3348">
        <v>18</v>
      </c>
      <c r="O3348" t="b">
        <v>1</v>
      </c>
      <c r="P3348" t="s">
        <v>8271</v>
      </c>
      <c r="Q3348" s="5">
        <f t="shared" si="122"/>
        <v>1.1000000000000001</v>
      </c>
      <c r="R3348">
        <f t="shared" si="123"/>
        <v>132.72222222222223</v>
      </c>
      <c r="S3348" t="s">
        <v>8322</v>
      </c>
      <c r="T3348" t="s">
        <v>8323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/>
      <c r="K3349">
        <v>1461503654</v>
      </c>
      <c r="L3349"/>
      <c r="M3349" t="b">
        <v>0</v>
      </c>
      <c r="N3349">
        <v>22</v>
      </c>
      <c r="O3349" t="b">
        <v>1</v>
      </c>
      <c r="P3349" t="s">
        <v>8271</v>
      </c>
      <c r="Q3349" s="5">
        <f t="shared" si="122"/>
        <v>1.1944999999999999</v>
      </c>
      <c r="R3349">
        <f t="shared" si="123"/>
        <v>250.72727272727272</v>
      </c>
      <c r="S3349" t="s">
        <v>8322</v>
      </c>
      <c r="T3349" t="s">
        <v>8323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/>
      <c r="K3350">
        <v>1459949080</v>
      </c>
      <c r="L3350"/>
      <c r="M3350" t="b">
        <v>0</v>
      </c>
      <c r="N3350">
        <v>79</v>
      </c>
      <c r="O3350" t="b">
        <v>1</v>
      </c>
      <c r="P3350" t="s">
        <v>8271</v>
      </c>
      <c r="Q3350" s="5">
        <f t="shared" si="122"/>
        <v>1.002909090909091</v>
      </c>
      <c r="R3350">
        <f t="shared" si="123"/>
        <v>19.417721518987342</v>
      </c>
      <c r="S3350" t="s">
        <v>8322</v>
      </c>
      <c r="T3350" t="s">
        <v>8323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/>
      <c r="K3351">
        <v>1463971172</v>
      </c>
      <c r="L3351"/>
      <c r="M3351" t="b">
        <v>0</v>
      </c>
      <c r="N3351">
        <v>14</v>
      </c>
      <c r="O3351" t="b">
        <v>1</v>
      </c>
      <c r="P3351" t="s">
        <v>8271</v>
      </c>
      <c r="Q3351" s="5">
        <f t="shared" si="122"/>
        <v>1.534</v>
      </c>
      <c r="R3351">
        <f t="shared" si="123"/>
        <v>261.07142857142856</v>
      </c>
      <c r="S3351" t="s">
        <v>8322</v>
      </c>
      <c r="T3351" t="s">
        <v>8323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/>
      <c r="K3352">
        <v>1445791811</v>
      </c>
      <c r="L3352"/>
      <c r="M3352" t="b">
        <v>0</v>
      </c>
      <c r="N3352">
        <v>51</v>
      </c>
      <c r="O3352" t="b">
        <v>1</v>
      </c>
      <c r="P3352" t="s">
        <v>8271</v>
      </c>
      <c r="Q3352" s="5">
        <f t="shared" si="122"/>
        <v>1.0442857142857143</v>
      </c>
      <c r="R3352">
        <f t="shared" si="123"/>
        <v>99.117647058823536</v>
      </c>
      <c r="S3352" t="s">
        <v>8322</v>
      </c>
      <c r="T3352" t="s">
        <v>8323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/>
      <c r="K3353">
        <v>1402910965</v>
      </c>
      <c r="L3353"/>
      <c r="M3353" t="b">
        <v>0</v>
      </c>
      <c r="N3353">
        <v>54</v>
      </c>
      <c r="O3353" t="b">
        <v>1</v>
      </c>
      <c r="P3353" t="s">
        <v>8271</v>
      </c>
      <c r="Q3353" s="5">
        <f t="shared" si="122"/>
        <v>1.0109999999999999</v>
      </c>
      <c r="R3353">
        <f t="shared" si="123"/>
        <v>99.555555555555557</v>
      </c>
      <c r="S3353" t="s">
        <v>8322</v>
      </c>
      <c r="T3353" t="s">
        <v>8323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/>
      <c r="K3354">
        <v>1462492178</v>
      </c>
      <c r="L3354"/>
      <c r="M3354" t="b">
        <v>0</v>
      </c>
      <c r="N3354">
        <v>70</v>
      </c>
      <c r="O3354" t="b">
        <v>1</v>
      </c>
      <c r="P3354" t="s">
        <v>8271</v>
      </c>
      <c r="Q3354" s="5">
        <f t="shared" si="122"/>
        <v>1.0751999999999999</v>
      </c>
      <c r="R3354">
        <f t="shared" si="123"/>
        <v>22.5</v>
      </c>
      <c r="S3354" t="s">
        <v>8322</v>
      </c>
      <c r="T3354" t="s">
        <v>8323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/>
      <c r="K3355">
        <v>1461061350</v>
      </c>
      <c r="L3355"/>
      <c r="M3355" t="b">
        <v>0</v>
      </c>
      <c r="N3355">
        <v>44</v>
      </c>
      <c r="O3355" t="b">
        <v>1</v>
      </c>
      <c r="P3355" t="s">
        <v>8271</v>
      </c>
      <c r="Q3355" s="5">
        <f t="shared" si="122"/>
        <v>3.15</v>
      </c>
      <c r="R3355">
        <f t="shared" si="123"/>
        <v>69.5</v>
      </c>
      <c r="S3355" t="s">
        <v>8322</v>
      </c>
      <c r="T3355" t="s">
        <v>8323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/>
      <c r="K3356">
        <v>1443029206</v>
      </c>
      <c r="L3356"/>
      <c r="M3356" t="b">
        <v>0</v>
      </c>
      <c r="N3356">
        <v>55</v>
      </c>
      <c r="O3356" t="b">
        <v>1</v>
      </c>
      <c r="P3356" t="s">
        <v>8271</v>
      </c>
      <c r="Q3356" s="5">
        <f t="shared" si="122"/>
        <v>1.0193333333333334</v>
      </c>
      <c r="R3356">
        <f t="shared" si="123"/>
        <v>40.18181818181818</v>
      </c>
      <c r="S3356" t="s">
        <v>8322</v>
      </c>
      <c r="T3356" t="s">
        <v>8323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/>
      <c r="K3357">
        <v>1461941527</v>
      </c>
      <c r="L3357"/>
      <c r="M3357" t="b">
        <v>0</v>
      </c>
      <c r="N3357">
        <v>15</v>
      </c>
      <c r="O3357" t="b">
        <v>1</v>
      </c>
      <c r="P3357" t="s">
        <v>8271</v>
      </c>
      <c r="Q3357" s="5">
        <f t="shared" si="122"/>
        <v>1.2628571428571429</v>
      </c>
      <c r="R3357">
        <f t="shared" si="123"/>
        <v>101.4</v>
      </c>
      <c r="S3357" t="s">
        <v>8322</v>
      </c>
      <c r="T3357" t="s">
        <v>8323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/>
      <c r="K3358">
        <v>1466019272</v>
      </c>
      <c r="L3358"/>
      <c r="M3358" t="b">
        <v>0</v>
      </c>
      <c r="N3358">
        <v>27</v>
      </c>
      <c r="O3358" t="b">
        <v>1</v>
      </c>
      <c r="P3358" t="s">
        <v>8271</v>
      </c>
      <c r="Q3358" s="5">
        <f t="shared" si="122"/>
        <v>1.014</v>
      </c>
      <c r="R3358">
        <f t="shared" si="123"/>
        <v>74.81481481481481</v>
      </c>
      <c r="S3358" t="s">
        <v>8322</v>
      </c>
      <c r="T3358" t="s">
        <v>8323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/>
      <c r="K3359">
        <v>1404295310</v>
      </c>
      <c r="L3359"/>
      <c r="M3359" t="b">
        <v>0</v>
      </c>
      <c r="N3359">
        <v>21</v>
      </c>
      <c r="O3359" t="b">
        <v>1</v>
      </c>
      <c r="P3359" t="s">
        <v>8271</v>
      </c>
      <c r="Q3359" s="5">
        <f t="shared" si="122"/>
        <v>1.01</v>
      </c>
      <c r="R3359">
        <f t="shared" si="123"/>
        <v>490.42857142857144</v>
      </c>
      <c r="S3359" t="s">
        <v>8322</v>
      </c>
      <c r="T3359" t="s">
        <v>8323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/>
      <c r="K3360">
        <v>1413790079</v>
      </c>
      <c r="L3360"/>
      <c r="M3360" t="b">
        <v>0</v>
      </c>
      <c r="N3360">
        <v>162</v>
      </c>
      <c r="O3360" t="b">
        <v>1</v>
      </c>
      <c r="P3360" t="s">
        <v>8271</v>
      </c>
      <c r="Q3360" s="5">
        <f t="shared" si="122"/>
        <v>1.0299</v>
      </c>
      <c r="R3360">
        <f t="shared" si="123"/>
        <v>26.234567901234566</v>
      </c>
      <c r="S3360" t="s">
        <v>8322</v>
      </c>
      <c r="T3360" t="s">
        <v>8323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/>
      <c r="K3361">
        <v>1484097734</v>
      </c>
      <c r="L3361"/>
      <c r="M3361" t="b">
        <v>0</v>
      </c>
      <c r="N3361">
        <v>23</v>
      </c>
      <c r="O3361" t="b">
        <v>1</v>
      </c>
      <c r="P3361" t="s">
        <v>8271</v>
      </c>
      <c r="Q3361" s="5">
        <f t="shared" si="122"/>
        <v>1.0625</v>
      </c>
      <c r="R3361">
        <f t="shared" si="123"/>
        <v>396.69565217391306</v>
      </c>
      <c r="S3361" t="s">
        <v>8322</v>
      </c>
      <c r="T3361" t="s">
        <v>8323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/>
      <c r="K3362">
        <v>1479866343</v>
      </c>
      <c r="L3362"/>
      <c r="M3362" t="b">
        <v>0</v>
      </c>
      <c r="N3362">
        <v>72</v>
      </c>
      <c r="O3362" t="b">
        <v>1</v>
      </c>
      <c r="P3362" t="s">
        <v>8271</v>
      </c>
      <c r="Q3362" s="5">
        <f t="shared" si="122"/>
        <v>1.0137777777777779</v>
      </c>
      <c r="R3362">
        <f t="shared" si="123"/>
        <v>78.791666666666671</v>
      </c>
      <c r="S3362" t="s">
        <v>8322</v>
      </c>
      <c r="T3362" t="s">
        <v>8323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/>
      <c r="K3363">
        <v>1408062990</v>
      </c>
      <c r="L3363"/>
      <c r="M3363" t="b">
        <v>0</v>
      </c>
      <c r="N3363">
        <v>68</v>
      </c>
      <c r="O3363" t="b">
        <v>1</v>
      </c>
      <c r="P3363" t="s">
        <v>8271</v>
      </c>
      <c r="Q3363" s="5">
        <f t="shared" si="122"/>
        <v>1.1346000000000001</v>
      </c>
      <c r="R3363">
        <f t="shared" si="123"/>
        <v>16.029411764705884</v>
      </c>
      <c r="S3363" t="s">
        <v>8322</v>
      </c>
      <c r="T3363" t="s">
        <v>8323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/>
      <c r="K3364">
        <v>1424484717</v>
      </c>
      <c r="L3364"/>
      <c r="M3364" t="b">
        <v>0</v>
      </c>
      <c r="N3364">
        <v>20</v>
      </c>
      <c r="O3364" t="b">
        <v>1</v>
      </c>
      <c r="P3364" t="s">
        <v>8271</v>
      </c>
      <c r="Q3364" s="5">
        <f t="shared" si="122"/>
        <v>2.1800000000000002</v>
      </c>
      <c r="R3364">
        <f t="shared" si="123"/>
        <v>393</v>
      </c>
      <c r="S3364" t="s">
        <v>8322</v>
      </c>
      <c r="T3364" t="s">
        <v>8323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/>
      <c r="K3365">
        <v>1406831445</v>
      </c>
      <c r="L3365"/>
      <c r="M3365" t="b">
        <v>0</v>
      </c>
      <c r="N3365">
        <v>26</v>
      </c>
      <c r="O3365" t="b">
        <v>1</v>
      </c>
      <c r="P3365" t="s">
        <v>8271</v>
      </c>
      <c r="Q3365" s="5">
        <f t="shared" si="122"/>
        <v>1.0141935483870967</v>
      </c>
      <c r="R3365">
        <f t="shared" si="123"/>
        <v>122.23076923076923</v>
      </c>
      <c r="S3365" t="s">
        <v>8322</v>
      </c>
      <c r="T3365" t="s">
        <v>8323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/>
      <c r="K3366">
        <v>1456183649</v>
      </c>
      <c r="L3366"/>
      <c r="M3366" t="b">
        <v>0</v>
      </c>
      <c r="N3366">
        <v>72</v>
      </c>
      <c r="O3366" t="b">
        <v>1</v>
      </c>
      <c r="P3366" t="s">
        <v>8271</v>
      </c>
      <c r="Q3366" s="5">
        <f t="shared" si="122"/>
        <v>1.0593333333333332</v>
      </c>
      <c r="R3366">
        <f t="shared" si="123"/>
        <v>36.111111111111114</v>
      </c>
      <c r="S3366" t="s">
        <v>8322</v>
      </c>
      <c r="T3366" t="s">
        <v>8323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/>
      <c r="K3367">
        <v>1447381592</v>
      </c>
      <c r="L3367"/>
      <c r="M3367" t="b">
        <v>0</v>
      </c>
      <c r="N3367">
        <v>3</v>
      </c>
      <c r="O3367" t="b">
        <v>1</v>
      </c>
      <c r="P3367" t="s">
        <v>8271</v>
      </c>
      <c r="Q3367" s="5">
        <f t="shared" si="122"/>
        <v>1.04</v>
      </c>
      <c r="R3367">
        <f t="shared" si="123"/>
        <v>368.33333333333331</v>
      </c>
      <c r="S3367" t="s">
        <v>8322</v>
      </c>
      <c r="T3367" t="s">
        <v>8323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/>
      <c r="K3368">
        <v>1428889037</v>
      </c>
      <c r="L3368"/>
      <c r="M3368" t="b">
        <v>0</v>
      </c>
      <c r="N3368">
        <v>18</v>
      </c>
      <c r="O3368" t="b">
        <v>1</v>
      </c>
      <c r="P3368" t="s">
        <v>8271</v>
      </c>
      <c r="Q3368" s="5">
        <f t="shared" si="122"/>
        <v>2.21</v>
      </c>
      <c r="R3368">
        <f t="shared" si="123"/>
        <v>49.444444444444443</v>
      </c>
      <c r="S3368" t="s">
        <v>8322</v>
      </c>
      <c r="T3368" t="s">
        <v>8323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/>
      <c r="K3369">
        <v>1436307894</v>
      </c>
      <c r="L3369"/>
      <c r="M3369" t="b">
        <v>0</v>
      </c>
      <c r="N3369">
        <v>30</v>
      </c>
      <c r="O3369" t="b">
        <v>1</v>
      </c>
      <c r="P3369" t="s">
        <v>8271</v>
      </c>
      <c r="Q3369" s="5">
        <f t="shared" si="122"/>
        <v>1.1866666666666668</v>
      </c>
      <c r="R3369">
        <f t="shared" si="123"/>
        <v>34.866666666666667</v>
      </c>
      <c r="S3369" t="s">
        <v>8322</v>
      </c>
      <c r="T3369" t="s">
        <v>8323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/>
      <c r="K3370">
        <v>1416977259</v>
      </c>
      <c r="L3370"/>
      <c r="M3370" t="b">
        <v>0</v>
      </c>
      <c r="N3370">
        <v>23</v>
      </c>
      <c r="O3370" t="b">
        <v>1</v>
      </c>
      <c r="P3370" t="s">
        <v>8271</v>
      </c>
      <c r="Q3370" s="5">
        <f t="shared" si="122"/>
        <v>1.046</v>
      </c>
      <c r="R3370">
        <f t="shared" si="123"/>
        <v>225.86956521739131</v>
      </c>
      <c r="S3370" t="s">
        <v>8322</v>
      </c>
      <c r="T3370" t="s">
        <v>8323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/>
      <c r="K3371">
        <v>1479257980</v>
      </c>
      <c r="L3371"/>
      <c r="M3371" t="b">
        <v>0</v>
      </c>
      <c r="N3371">
        <v>54</v>
      </c>
      <c r="O3371" t="b">
        <v>1</v>
      </c>
      <c r="P3371" t="s">
        <v>8271</v>
      </c>
      <c r="Q3371" s="5">
        <f t="shared" si="122"/>
        <v>1.0389999999999999</v>
      </c>
      <c r="R3371">
        <f t="shared" si="123"/>
        <v>32.703703703703702</v>
      </c>
      <c r="S3371" t="s">
        <v>8322</v>
      </c>
      <c r="T3371" t="s">
        <v>8323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/>
      <c r="K3372">
        <v>1479283285</v>
      </c>
      <c r="L3372"/>
      <c r="M3372" t="b">
        <v>0</v>
      </c>
      <c r="N3372">
        <v>26</v>
      </c>
      <c r="O3372" t="b">
        <v>1</v>
      </c>
      <c r="P3372" t="s">
        <v>8271</v>
      </c>
      <c r="Q3372" s="5">
        <f t="shared" si="122"/>
        <v>1.1773333333333333</v>
      </c>
      <c r="R3372">
        <f t="shared" si="123"/>
        <v>10.653846153846153</v>
      </c>
      <c r="S3372" t="s">
        <v>8322</v>
      </c>
      <c r="T3372" t="s">
        <v>8323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/>
      <c r="K3373">
        <v>1446670765</v>
      </c>
      <c r="L3373"/>
      <c r="M3373" t="b">
        <v>0</v>
      </c>
      <c r="N3373">
        <v>9</v>
      </c>
      <c r="O3373" t="b">
        <v>1</v>
      </c>
      <c r="P3373" t="s">
        <v>8271</v>
      </c>
      <c r="Q3373" s="5">
        <f t="shared" si="122"/>
        <v>1.385</v>
      </c>
      <c r="R3373">
        <f t="shared" si="123"/>
        <v>115</v>
      </c>
      <c r="S3373" t="s">
        <v>8322</v>
      </c>
      <c r="T3373" t="s">
        <v>8323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/>
      <c r="K3374">
        <v>1407157756</v>
      </c>
      <c r="L3374"/>
      <c r="M3374" t="b">
        <v>0</v>
      </c>
      <c r="N3374">
        <v>27</v>
      </c>
      <c r="O3374" t="b">
        <v>1</v>
      </c>
      <c r="P3374" t="s">
        <v>8271</v>
      </c>
      <c r="Q3374" s="5">
        <f t="shared" si="122"/>
        <v>1.0349999999999999</v>
      </c>
      <c r="R3374">
        <f t="shared" si="123"/>
        <v>74.259259259259252</v>
      </c>
      <c r="S3374" t="s">
        <v>8322</v>
      </c>
      <c r="T3374" t="s">
        <v>8323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/>
      <c r="K3375">
        <v>1435177840</v>
      </c>
      <c r="L3375"/>
      <c r="M3375" t="b">
        <v>0</v>
      </c>
      <c r="N3375">
        <v>30</v>
      </c>
      <c r="O3375" t="b">
        <v>1</v>
      </c>
      <c r="P3375" t="s">
        <v>8271</v>
      </c>
      <c r="Q3375" s="5">
        <f t="shared" si="122"/>
        <v>1.0024999999999999</v>
      </c>
      <c r="R3375">
        <f t="shared" si="123"/>
        <v>124.33333333333333</v>
      </c>
      <c r="S3375" t="s">
        <v>8322</v>
      </c>
      <c r="T3375" t="s">
        <v>8323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/>
      <c r="K3376">
        <v>1443461616</v>
      </c>
      <c r="L3376"/>
      <c r="M3376" t="b">
        <v>0</v>
      </c>
      <c r="N3376">
        <v>52</v>
      </c>
      <c r="O3376" t="b">
        <v>1</v>
      </c>
      <c r="P3376" t="s">
        <v>8271</v>
      </c>
      <c r="Q3376" s="5">
        <f t="shared" si="122"/>
        <v>1.0657142857142856</v>
      </c>
      <c r="R3376">
        <f t="shared" si="123"/>
        <v>57.692307692307693</v>
      </c>
      <c r="S3376" t="s">
        <v>8322</v>
      </c>
      <c r="T3376" t="s">
        <v>8323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/>
      <c r="K3377">
        <v>1399387173</v>
      </c>
      <c r="L3377"/>
      <c r="M3377" t="b">
        <v>0</v>
      </c>
      <c r="N3377">
        <v>17</v>
      </c>
      <c r="O3377" t="b">
        <v>1</v>
      </c>
      <c r="P3377" t="s">
        <v>8271</v>
      </c>
      <c r="Q3377" s="5">
        <f t="shared" si="122"/>
        <v>1</v>
      </c>
      <c r="R3377">
        <f t="shared" si="123"/>
        <v>470.64705882352939</v>
      </c>
      <c r="S3377" t="s">
        <v>8322</v>
      </c>
      <c r="T3377" t="s">
        <v>8323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/>
      <c r="K3378">
        <v>1424796594</v>
      </c>
      <c r="L3378"/>
      <c r="M3378" t="b">
        <v>0</v>
      </c>
      <c r="N3378">
        <v>19</v>
      </c>
      <c r="O3378" t="b">
        <v>1</v>
      </c>
      <c r="P3378" t="s">
        <v>8271</v>
      </c>
      <c r="Q3378" s="5">
        <f t="shared" si="122"/>
        <v>1.0001249999999999</v>
      </c>
      <c r="R3378">
        <f t="shared" si="123"/>
        <v>425.4736842105263</v>
      </c>
      <c r="S3378" t="s">
        <v>8322</v>
      </c>
      <c r="T3378" t="s">
        <v>8323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/>
      <c r="K3379">
        <v>1424280899</v>
      </c>
      <c r="L3379"/>
      <c r="M3379" t="b">
        <v>0</v>
      </c>
      <c r="N3379">
        <v>77</v>
      </c>
      <c r="O3379" t="b">
        <v>1</v>
      </c>
      <c r="P3379" t="s">
        <v>8271</v>
      </c>
      <c r="Q3379" s="5">
        <f t="shared" si="122"/>
        <v>1.0105</v>
      </c>
      <c r="R3379">
        <f t="shared" si="123"/>
        <v>7.6883116883116882</v>
      </c>
      <c r="S3379" t="s">
        <v>8322</v>
      </c>
      <c r="T3379" t="s">
        <v>8323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/>
      <c r="K3380">
        <v>1407400306</v>
      </c>
      <c r="L3380"/>
      <c r="M3380" t="b">
        <v>0</v>
      </c>
      <c r="N3380">
        <v>21</v>
      </c>
      <c r="O3380" t="b">
        <v>1</v>
      </c>
      <c r="P3380" t="s">
        <v>8271</v>
      </c>
      <c r="Q3380" s="5">
        <f t="shared" si="122"/>
        <v>1.0763636363636364</v>
      </c>
      <c r="R3380">
        <f t="shared" si="123"/>
        <v>98.714285714285708</v>
      </c>
      <c r="S3380" t="s">
        <v>8322</v>
      </c>
      <c r="T3380" t="s">
        <v>8323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/>
      <c r="K3381">
        <v>1439122800</v>
      </c>
      <c r="L3381"/>
      <c r="M3381" t="b">
        <v>0</v>
      </c>
      <c r="N3381">
        <v>38</v>
      </c>
      <c r="O3381" t="b">
        <v>1</v>
      </c>
      <c r="P3381" t="s">
        <v>8271</v>
      </c>
      <c r="Q3381" s="5">
        <f t="shared" si="122"/>
        <v>1.0365</v>
      </c>
      <c r="R3381">
        <f t="shared" si="123"/>
        <v>82.44736842105263</v>
      </c>
      <c r="S3381" t="s">
        <v>8322</v>
      </c>
      <c r="T3381" t="s">
        <v>8323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/>
      <c r="K3382">
        <v>1414277578</v>
      </c>
      <c r="L3382"/>
      <c r="M3382" t="b">
        <v>0</v>
      </c>
      <c r="N3382">
        <v>28</v>
      </c>
      <c r="O3382" t="b">
        <v>1</v>
      </c>
      <c r="P3382" t="s">
        <v>8271</v>
      </c>
      <c r="Q3382" s="5">
        <f t="shared" si="122"/>
        <v>1.0443333333333333</v>
      </c>
      <c r="R3382">
        <f t="shared" si="123"/>
        <v>146.07142857142858</v>
      </c>
      <c r="S3382" t="s">
        <v>8322</v>
      </c>
      <c r="T3382" t="s">
        <v>8323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/>
      <c r="K3383">
        <v>1423455983</v>
      </c>
      <c r="L3383"/>
      <c r="M3383" t="b">
        <v>0</v>
      </c>
      <c r="N3383">
        <v>48</v>
      </c>
      <c r="O3383" t="b">
        <v>1</v>
      </c>
      <c r="P3383" t="s">
        <v>8271</v>
      </c>
      <c r="Q3383" s="5">
        <f t="shared" si="122"/>
        <v>1.0225</v>
      </c>
      <c r="R3383">
        <f t="shared" si="123"/>
        <v>73.458333333333329</v>
      </c>
      <c r="S3383" t="s">
        <v>8322</v>
      </c>
      <c r="T3383" t="s">
        <v>8323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/>
      <c r="K3384">
        <v>1467973256</v>
      </c>
      <c r="L3384"/>
      <c r="M3384" t="b">
        <v>0</v>
      </c>
      <c r="N3384">
        <v>46</v>
      </c>
      <c r="O3384" t="b">
        <v>1</v>
      </c>
      <c r="P3384" t="s">
        <v>8271</v>
      </c>
      <c r="Q3384" s="5">
        <f t="shared" si="122"/>
        <v>1.0074285714285713</v>
      </c>
      <c r="R3384">
        <f t="shared" si="123"/>
        <v>42.5</v>
      </c>
      <c r="S3384" t="s">
        <v>8322</v>
      </c>
      <c r="T3384" t="s">
        <v>8323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/>
      <c r="K3385">
        <v>1464979620</v>
      </c>
      <c r="L3385"/>
      <c r="M3385" t="b">
        <v>0</v>
      </c>
      <c r="N3385">
        <v>30</v>
      </c>
      <c r="O3385" t="b">
        <v>1</v>
      </c>
      <c r="P3385" t="s">
        <v>8271</v>
      </c>
      <c r="Q3385" s="5">
        <f t="shared" si="122"/>
        <v>1.1171428571428572</v>
      </c>
      <c r="R3385">
        <f t="shared" si="123"/>
        <v>200.02199999999999</v>
      </c>
      <c r="S3385" t="s">
        <v>8322</v>
      </c>
      <c r="T3385" t="s">
        <v>8323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/>
      <c r="K3386">
        <v>1444874768</v>
      </c>
      <c r="L3386"/>
      <c r="M3386" t="b">
        <v>0</v>
      </c>
      <c r="N3386">
        <v>64</v>
      </c>
      <c r="O3386" t="b">
        <v>1</v>
      </c>
      <c r="P3386" t="s">
        <v>8271</v>
      </c>
      <c r="Q3386" s="5">
        <f t="shared" si="122"/>
        <v>1.0001100000000001</v>
      </c>
      <c r="R3386">
        <f t="shared" si="123"/>
        <v>31.25</v>
      </c>
      <c r="S3386" t="s">
        <v>8322</v>
      </c>
      <c r="T3386" t="s">
        <v>8323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/>
      <c r="K3387">
        <v>1415652552</v>
      </c>
      <c r="L3387"/>
      <c r="M3387" t="b">
        <v>0</v>
      </c>
      <c r="N3387">
        <v>15</v>
      </c>
      <c r="O3387" t="b">
        <v>1</v>
      </c>
      <c r="P3387" t="s">
        <v>8271</v>
      </c>
      <c r="Q3387" s="5">
        <f t="shared" si="122"/>
        <v>1</v>
      </c>
      <c r="R3387">
        <f t="shared" si="123"/>
        <v>140</v>
      </c>
      <c r="S3387" t="s">
        <v>8322</v>
      </c>
      <c r="T3387" t="s">
        <v>8323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/>
      <c r="K3388">
        <v>1415028506</v>
      </c>
      <c r="L3388"/>
      <c r="M3388" t="b">
        <v>0</v>
      </c>
      <c r="N3388">
        <v>41</v>
      </c>
      <c r="O3388" t="b">
        <v>1</v>
      </c>
      <c r="P3388" t="s">
        <v>8271</v>
      </c>
      <c r="Q3388" s="5">
        <f t="shared" si="122"/>
        <v>1.05</v>
      </c>
      <c r="R3388">
        <f t="shared" si="123"/>
        <v>85.512195121951223</v>
      </c>
      <c r="S3388" t="s">
        <v>8322</v>
      </c>
      <c r="T3388" t="s">
        <v>8323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/>
      <c r="K3389">
        <v>1415125088</v>
      </c>
      <c r="L3389"/>
      <c r="M3389" t="b">
        <v>0</v>
      </c>
      <c r="N3389">
        <v>35</v>
      </c>
      <c r="O3389" t="b">
        <v>1</v>
      </c>
      <c r="P3389" t="s">
        <v>8271</v>
      </c>
      <c r="Q3389" s="5">
        <f t="shared" si="122"/>
        <v>1.1686666666666667</v>
      </c>
      <c r="R3389">
        <f t="shared" si="123"/>
        <v>44.485714285714288</v>
      </c>
      <c r="S3389" t="s">
        <v>8322</v>
      </c>
      <c r="T3389" t="s">
        <v>8323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/>
      <c r="K3390">
        <v>1432033441</v>
      </c>
      <c r="L3390"/>
      <c r="M3390" t="b">
        <v>0</v>
      </c>
      <c r="N3390">
        <v>45</v>
      </c>
      <c r="O3390" t="b">
        <v>1</v>
      </c>
      <c r="P3390" t="s">
        <v>8271</v>
      </c>
      <c r="Q3390" s="5">
        <f t="shared" si="122"/>
        <v>1.038</v>
      </c>
      <c r="R3390">
        <f t="shared" si="123"/>
        <v>254.44444444444446</v>
      </c>
      <c r="S3390" t="s">
        <v>8322</v>
      </c>
      <c r="T3390" t="s">
        <v>8323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/>
      <c r="K3391">
        <v>1462368682</v>
      </c>
      <c r="L3391"/>
      <c r="M3391" t="b">
        <v>0</v>
      </c>
      <c r="N3391">
        <v>62</v>
      </c>
      <c r="O3391" t="b">
        <v>1</v>
      </c>
      <c r="P3391" t="s">
        <v>8271</v>
      </c>
      <c r="Q3391" s="5">
        <f t="shared" si="122"/>
        <v>1.145</v>
      </c>
      <c r="R3391">
        <f t="shared" si="123"/>
        <v>24.774193548387096</v>
      </c>
      <c r="S3391" t="s">
        <v>8322</v>
      </c>
      <c r="T3391" t="s">
        <v>8323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/>
      <c r="K3392">
        <v>1403721345</v>
      </c>
      <c r="L3392"/>
      <c r="M3392" t="b">
        <v>0</v>
      </c>
      <c r="N3392">
        <v>22</v>
      </c>
      <c r="O3392" t="b">
        <v>1</v>
      </c>
      <c r="P3392" t="s">
        <v>8271</v>
      </c>
      <c r="Q3392" s="5">
        <f t="shared" si="122"/>
        <v>1.024</v>
      </c>
      <c r="R3392">
        <f t="shared" si="123"/>
        <v>50.68181818181818</v>
      </c>
      <c r="S3392" t="s">
        <v>8322</v>
      </c>
      <c r="T3392" t="s">
        <v>8323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/>
      <c r="K3393">
        <v>1404997548</v>
      </c>
      <c r="L3393"/>
      <c r="M3393" t="b">
        <v>0</v>
      </c>
      <c r="N3393">
        <v>18</v>
      </c>
      <c r="O3393" t="b">
        <v>1</v>
      </c>
      <c r="P3393" t="s">
        <v>8271</v>
      </c>
      <c r="Q3393" s="5">
        <f t="shared" si="122"/>
        <v>2.23</v>
      </c>
      <c r="R3393">
        <f t="shared" si="123"/>
        <v>27.777777777777779</v>
      </c>
      <c r="S3393" t="s">
        <v>8322</v>
      </c>
      <c r="T3393" t="s">
        <v>8323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/>
      <c r="K3394">
        <v>1458245855</v>
      </c>
      <c r="L3394"/>
      <c r="M3394" t="b">
        <v>0</v>
      </c>
      <c r="N3394">
        <v>12</v>
      </c>
      <c r="O3394" t="b">
        <v>1</v>
      </c>
      <c r="P3394" t="s">
        <v>8271</v>
      </c>
      <c r="Q3394" s="5">
        <f t="shared" si="122"/>
        <v>1</v>
      </c>
      <c r="R3394">
        <f t="shared" si="123"/>
        <v>132.25</v>
      </c>
      <c r="S3394" t="s">
        <v>8322</v>
      </c>
      <c r="T3394" t="s">
        <v>8323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/>
      <c r="K3395">
        <v>1413065230</v>
      </c>
      <c r="L3395"/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24">E3395/D3395</f>
        <v>1.0580000000000001</v>
      </c>
      <c r="R3395">
        <f t="shared" ref="R3395:R3458" si="125">E3396/N3395</f>
        <v>17.795454545454547</v>
      </c>
      <c r="S3395" t="s">
        <v>8322</v>
      </c>
      <c r="T3395" t="s">
        <v>8323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/>
      <c r="K3396">
        <v>1403878645</v>
      </c>
      <c r="L3396"/>
      <c r="M3396" t="b">
        <v>0</v>
      </c>
      <c r="N3396">
        <v>27</v>
      </c>
      <c r="O3396" t="b">
        <v>1</v>
      </c>
      <c r="P3396" t="s">
        <v>8271</v>
      </c>
      <c r="Q3396" s="5">
        <f t="shared" si="124"/>
        <v>1.4236363636363636</v>
      </c>
      <c r="R3396">
        <f t="shared" si="125"/>
        <v>34.074074074074076</v>
      </c>
      <c r="S3396" t="s">
        <v>8322</v>
      </c>
      <c r="T3396" t="s">
        <v>8323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/>
      <c r="K3397">
        <v>1431795944</v>
      </c>
      <c r="L3397"/>
      <c r="M3397" t="b">
        <v>0</v>
      </c>
      <c r="N3397">
        <v>38</v>
      </c>
      <c r="O3397" t="b">
        <v>1</v>
      </c>
      <c r="P3397" t="s">
        <v>8271</v>
      </c>
      <c r="Q3397" s="5">
        <f t="shared" si="124"/>
        <v>1.84</v>
      </c>
      <c r="R3397">
        <f t="shared" si="125"/>
        <v>41.184210526315788</v>
      </c>
      <c r="S3397" t="s">
        <v>8322</v>
      </c>
      <c r="T3397" t="s">
        <v>8323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/>
      <c r="K3398">
        <v>1399286589</v>
      </c>
      <c r="L3398"/>
      <c r="M3398" t="b">
        <v>0</v>
      </c>
      <c r="N3398">
        <v>28</v>
      </c>
      <c r="O3398" t="b">
        <v>1</v>
      </c>
      <c r="P3398" t="s">
        <v>8271</v>
      </c>
      <c r="Q3398" s="5">
        <f t="shared" si="124"/>
        <v>1.0433333333333332</v>
      </c>
      <c r="R3398">
        <f t="shared" si="125"/>
        <v>10</v>
      </c>
      <c r="S3398" t="s">
        <v>8322</v>
      </c>
      <c r="T3398" t="s">
        <v>8323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/>
      <c r="K3399">
        <v>1452338929</v>
      </c>
      <c r="L3399"/>
      <c r="M3399" t="b">
        <v>0</v>
      </c>
      <c r="N3399">
        <v>24</v>
      </c>
      <c r="O3399" t="b">
        <v>1</v>
      </c>
      <c r="P3399" t="s">
        <v>8271</v>
      </c>
      <c r="Q3399" s="5">
        <f t="shared" si="124"/>
        <v>1.1200000000000001</v>
      </c>
      <c r="R3399">
        <f t="shared" si="125"/>
        <v>185.125</v>
      </c>
      <c r="S3399" t="s">
        <v>8322</v>
      </c>
      <c r="T3399" t="s">
        <v>8323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/>
      <c r="K3400">
        <v>1414605776</v>
      </c>
      <c r="L3400"/>
      <c r="M3400" t="b">
        <v>0</v>
      </c>
      <c r="N3400">
        <v>65</v>
      </c>
      <c r="O3400" t="b">
        <v>1</v>
      </c>
      <c r="P3400" t="s">
        <v>8271</v>
      </c>
      <c r="Q3400" s="5">
        <f t="shared" si="124"/>
        <v>1.1107499999999999</v>
      </c>
      <c r="R3400">
        <f t="shared" si="125"/>
        <v>19.153846153846153</v>
      </c>
      <c r="S3400" t="s">
        <v>8322</v>
      </c>
      <c r="T3400" t="s">
        <v>8323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/>
      <c r="K3401">
        <v>1421964325</v>
      </c>
      <c r="L3401"/>
      <c r="M3401" t="b">
        <v>0</v>
      </c>
      <c r="N3401">
        <v>46</v>
      </c>
      <c r="O3401" t="b">
        <v>1</v>
      </c>
      <c r="P3401" t="s">
        <v>8271</v>
      </c>
      <c r="Q3401" s="5">
        <f t="shared" si="124"/>
        <v>1.0375000000000001</v>
      </c>
      <c r="R3401">
        <f t="shared" si="125"/>
        <v>218.28260869565219</v>
      </c>
      <c r="S3401" t="s">
        <v>8322</v>
      </c>
      <c r="T3401" t="s">
        <v>8323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/>
      <c r="K3402">
        <v>1405378414</v>
      </c>
      <c r="L3402"/>
      <c r="M3402" t="b">
        <v>0</v>
      </c>
      <c r="N3402">
        <v>85</v>
      </c>
      <c r="O3402" t="b">
        <v>1</v>
      </c>
      <c r="P3402" t="s">
        <v>8271</v>
      </c>
      <c r="Q3402" s="5">
        <f t="shared" si="124"/>
        <v>1.0041</v>
      </c>
      <c r="R3402">
        <f t="shared" si="125"/>
        <v>34.752941176470586</v>
      </c>
      <c r="S3402" t="s">
        <v>8322</v>
      </c>
      <c r="T3402" t="s">
        <v>8323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/>
      <c r="K3403">
        <v>1436376146</v>
      </c>
      <c r="L3403"/>
      <c r="M3403" t="b">
        <v>0</v>
      </c>
      <c r="N3403">
        <v>66</v>
      </c>
      <c r="O3403" t="b">
        <v>1</v>
      </c>
      <c r="P3403" t="s">
        <v>8271</v>
      </c>
      <c r="Q3403" s="5">
        <f t="shared" si="124"/>
        <v>1.0186206896551724</v>
      </c>
      <c r="R3403">
        <f t="shared" si="125"/>
        <v>249.46969696969697</v>
      </c>
      <c r="S3403" t="s">
        <v>8322</v>
      </c>
      <c r="T3403" t="s">
        <v>8323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/>
      <c r="K3404">
        <v>1444747843</v>
      </c>
      <c r="L3404"/>
      <c r="M3404" t="b">
        <v>0</v>
      </c>
      <c r="N3404">
        <v>165</v>
      </c>
      <c r="O3404" t="b">
        <v>1</v>
      </c>
      <c r="P3404" t="s">
        <v>8271</v>
      </c>
      <c r="Q3404" s="5">
        <f t="shared" si="124"/>
        <v>1.0976666666666666</v>
      </c>
      <c r="R3404">
        <f t="shared" si="125"/>
        <v>12.121212121212121</v>
      </c>
      <c r="S3404" t="s">
        <v>8322</v>
      </c>
      <c r="T3404" t="s">
        <v>8323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/>
      <c r="K3405">
        <v>1432638324</v>
      </c>
      <c r="L3405"/>
      <c r="M3405" t="b">
        <v>0</v>
      </c>
      <c r="N3405">
        <v>17</v>
      </c>
      <c r="O3405" t="b">
        <v>1</v>
      </c>
      <c r="P3405" t="s">
        <v>8271</v>
      </c>
      <c r="Q3405" s="5">
        <f t="shared" si="124"/>
        <v>1</v>
      </c>
      <c r="R3405">
        <f t="shared" si="125"/>
        <v>35.882352941176471</v>
      </c>
      <c r="S3405" t="s">
        <v>8322</v>
      </c>
      <c r="T3405" t="s">
        <v>8323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/>
      <c r="K3406">
        <v>1432814702</v>
      </c>
      <c r="L3406"/>
      <c r="M3406" t="b">
        <v>0</v>
      </c>
      <c r="N3406">
        <v>3</v>
      </c>
      <c r="O3406" t="b">
        <v>1</v>
      </c>
      <c r="P3406" t="s">
        <v>8271</v>
      </c>
      <c r="Q3406" s="5">
        <f t="shared" si="124"/>
        <v>1.22</v>
      </c>
      <c r="R3406">
        <f t="shared" si="125"/>
        <v>160.5</v>
      </c>
      <c r="S3406" t="s">
        <v>8322</v>
      </c>
      <c r="T3406" t="s">
        <v>8323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/>
      <c r="K3407">
        <v>1455063886</v>
      </c>
      <c r="L3407"/>
      <c r="M3407" t="b">
        <v>0</v>
      </c>
      <c r="N3407">
        <v>17</v>
      </c>
      <c r="O3407" t="b">
        <v>1</v>
      </c>
      <c r="P3407" t="s">
        <v>8271</v>
      </c>
      <c r="Q3407" s="5">
        <f t="shared" si="124"/>
        <v>1.3757142857142857</v>
      </c>
      <c r="R3407">
        <f t="shared" si="125"/>
        <v>590.05882352941171</v>
      </c>
      <c r="S3407" t="s">
        <v>8322</v>
      </c>
      <c r="T3407" t="s">
        <v>8323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/>
      <c r="K3408">
        <v>1401623376</v>
      </c>
      <c r="L3408"/>
      <c r="M3408" t="b">
        <v>0</v>
      </c>
      <c r="N3408">
        <v>91</v>
      </c>
      <c r="O3408" t="b">
        <v>1</v>
      </c>
      <c r="P3408" t="s">
        <v>8271</v>
      </c>
      <c r="Q3408" s="5">
        <f t="shared" si="124"/>
        <v>1.0031000000000001</v>
      </c>
      <c r="R3408">
        <f t="shared" si="125"/>
        <v>23.53846153846154</v>
      </c>
      <c r="S3408" t="s">
        <v>8322</v>
      </c>
      <c r="T3408" t="s">
        <v>8323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/>
      <c r="K3409">
        <v>1402049289</v>
      </c>
      <c r="L3409"/>
      <c r="M3409" t="b">
        <v>0</v>
      </c>
      <c r="N3409">
        <v>67</v>
      </c>
      <c r="O3409" t="b">
        <v>1</v>
      </c>
      <c r="P3409" t="s">
        <v>8271</v>
      </c>
      <c r="Q3409" s="5">
        <f t="shared" si="124"/>
        <v>1.071</v>
      </c>
      <c r="R3409">
        <f t="shared" si="125"/>
        <v>15.746268656716419</v>
      </c>
      <c r="S3409" t="s">
        <v>8322</v>
      </c>
      <c r="T3409" t="s">
        <v>8323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/>
      <c r="K3410">
        <v>1403135304</v>
      </c>
      <c r="L3410"/>
      <c r="M3410" t="b">
        <v>0</v>
      </c>
      <c r="N3410">
        <v>18</v>
      </c>
      <c r="O3410" t="b">
        <v>1</v>
      </c>
      <c r="P3410" t="s">
        <v>8271</v>
      </c>
      <c r="Q3410" s="5">
        <f t="shared" si="124"/>
        <v>2.11</v>
      </c>
      <c r="R3410">
        <f t="shared" si="125"/>
        <v>34.333333333333336</v>
      </c>
      <c r="S3410" t="s">
        <v>8322</v>
      </c>
      <c r="T3410" t="s">
        <v>8323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/>
      <c r="K3411">
        <v>1466710358</v>
      </c>
      <c r="L3411"/>
      <c r="M3411" t="b">
        <v>0</v>
      </c>
      <c r="N3411">
        <v>21</v>
      </c>
      <c r="O3411" t="b">
        <v>1</v>
      </c>
      <c r="P3411" t="s">
        <v>8271</v>
      </c>
      <c r="Q3411" s="5">
        <f t="shared" si="124"/>
        <v>1.236</v>
      </c>
      <c r="R3411">
        <f t="shared" si="125"/>
        <v>155</v>
      </c>
      <c r="S3411" t="s">
        <v>8322</v>
      </c>
      <c r="T3411" t="s">
        <v>8323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/>
      <c r="K3412">
        <v>1462841990</v>
      </c>
      <c r="L3412"/>
      <c r="M3412" t="b">
        <v>0</v>
      </c>
      <c r="N3412">
        <v>40</v>
      </c>
      <c r="O3412" t="b">
        <v>1</v>
      </c>
      <c r="P3412" t="s">
        <v>8271</v>
      </c>
      <c r="Q3412" s="5">
        <f t="shared" si="124"/>
        <v>1.085</v>
      </c>
      <c r="R3412">
        <f t="shared" si="125"/>
        <v>388.375</v>
      </c>
      <c r="S3412" t="s">
        <v>8322</v>
      </c>
      <c r="T3412" t="s">
        <v>8323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/>
      <c r="K3413">
        <v>1442536372</v>
      </c>
      <c r="L3413"/>
      <c r="M3413" t="b">
        <v>0</v>
      </c>
      <c r="N3413">
        <v>78</v>
      </c>
      <c r="O3413" t="b">
        <v>1</v>
      </c>
      <c r="P3413" t="s">
        <v>8271</v>
      </c>
      <c r="Q3413" s="5">
        <f t="shared" si="124"/>
        <v>1.0356666666666667</v>
      </c>
      <c r="R3413">
        <f t="shared" si="125"/>
        <v>38.46153846153846</v>
      </c>
      <c r="S3413" t="s">
        <v>8322</v>
      </c>
      <c r="T3413" t="s">
        <v>8323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/>
      <c r="K3414">
        <v>1409266862</v>
      </c>
      <c r="L3414"/>
      <c r="M3414" t="b">
        <v>0</v>
      </c>
      <c r="N3414">
        <v>26</v>
      </c>
      <c r="O3414" t="b">
        <v>1</v>
      </c>
      <c r="P3414" t="s">
        <v>8271</v>
      </c>
      <c r="Q3414" s="5">
        <f t="shared" si="124"/>
        <v>1</v>
      </c>
      <c r="R3414">
        <f t="shared" si="125"/>
        <v>25</v>
      </c>
      <c r="S3414" t="s">
        <v>8322</v>
      </c>
      <c r="T3414" t="s">
        <v>8323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/>
      <c r="K3415">
        <v>1424280938</v>
      </c>
      <c r="L3415"/>
      <c r="M3415" t="b">
        <v>0</v>
      </c>
      <c r="N3415">
        <v>14</v>
      </c>
      <c r="O3415" t="b">
        <v>1</v>
      </c>
      <c r="P3415" t="s">
        <v>8271</v>
      </c>
      <c r="Q3415" s="5">
        <f t="shared" si="124"/>
        <v>1.3</v>
      </c>
      <c r="R3415">
        <f t="shared" si="125"/>
        <v>221.78571428571428</v>
      </c>
      <c r="S3415" t="s">
        <v>8322</v>
      </c>
      <c r="T3415" t="s">
        <v>8323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/>
      <c r="K3416">
        <v>1478030325</v>
      </c>
      <c r="L3416"/>
      <c r="M3416" t="b">
        <v>0</v>
      </c>
      <c r="N3416">
        <v>44</v>
      </c>
      <c r="O3416" t="b">
        <v>1</v>
      </c>
      <c r="P3416" t="s">
        <v>8271</v>
      </c>
      <c r="Q3416" s="5">
        <f t="shared" si="124"/>
        <v>1.0349999999999999</v>
      </c>
      <c r="R3416">
        <f t="shared" si="125"/>
        <v>4.5454545454545459</v>
      </c>
      <c r="S3416" t="s">
        <v>8322</v>
      </c>
      <c r="T3416" t="s">
        <v>8323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/>
      <c r="K3417">
        <v>1459999656</v>
      </c>
      <c r="L3417"/>
      <c r="M3417" t="b">
        <v>0</v>
      </c>
      <c r="N3417">
        <v>9</v>
      </c>
      <c r="O3417" t="b">
        <v>1</v>
      </c>
      <c r="P3417" t="s">
        <v>8271</v>
      </c>
      <c r="Q3417" s="5">
        <f t="shared" si="124"/>
        <v>1</v>
      </c>
      <c r="R3417">
        <f t="shared" si="125"/>
        <v>531.55555555555554</v>
      </c>
      <c r="S3417" t="s">
        <v>8322</v>
      </c>
      <c r="T3417" t="s">
        <v>8323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/>
      <c r="K3418">
        <v>1427363645</v>
      </c>
      <c r="L3418"/>
      <c r="M3418" t="b">
        <v>0</v>
      </c>
      <c r="N3418">
        <v>30</v>
      </c>
      <c r="O3418" t="b">
        <v>1</v>
      </c>
      <c r="P3418" t="s">
        <v>8271</v>
      </c>
      <c r="Q3418" s="5">
        <f t="shared" si="124"/>
        <v>1.196</v>
      </c>
      <c r="R3418">
        <f t="shared" si="125"/>
        <v>56.667000000000002</v>
      </c>
      <c r="S3418" t="s">
        <v>8322</v>
      </c>
      <c r="T3418" t="s">
        <v>8323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/>
      <c r="K3419">
        <v>1410558948</v>
      </c>
      <c r="L3419"/>
      <c r="M3419" t="b">
        <v>0</v>
      </c>
      <c r="N3419">
        <v>45</v>
      </c>
      <c r="O3419" t="b">
        <v>1</v>
      </c>
      <c r="P3419" t="s">
        <v>8271</v>
      </c>
      <c r="Q3419" s="5">
        <f t="shared" si="124"/>
        <v>1.0000058823529412</v>
      </c>
      <c r="R3419">
        <f t="shared" si="125"/>
        <v>89.666666666666671</v>
      </c>
      <c r="S3419" t="s">
        <v>8322</v>
      </c>
      <c r="T3419" t="s">
        <v>8323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/>
      <c r="K3420">
        <v>1398283307</v>
      </c>
      <c r="L3420"/>
      <c r="M3420" t="b">
        <v>0</v>
      </c>
      <c r="N3420">
        <v>56</v>
      </c>
      <c r="O3420" t="b">
        <v>1</v>
      </c>
      <c r="P3420" t="s">
        <v>8271</v>
      </c>
      <c r="Q3420" s="5">
        <f t="shared" si="124"/>
        <v>1.00875</v>
      </c>
      <c r="R3420">
        <f t="shared" si="125"/>
        <v>52.321428571428569</v>
      </c>
      <c r="S3420" t="s">
        <v>8322</v>
      </c>
      <c r="T3420" t="s">
        <v>8323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/>
      <c r="K3421">
        <v>1458416585</v>
      </c>
      <c r="L3421"/>
      <c r="M3421" t="b">
        <v>0</v>
      </c>
      <c r="N3421">
        <v>46</v>
      </c>
      <c r="O3421" t="b">
        <v>1</v>
      </c>
      <c r="P3421" t="s">
        <v>8271</v>
      </c>
      <c r="Q3421" s="5">
        <f t="shared" si="124"/>
        <v>1.0654545454545454</v>
      </c>
      <c r="R3421">
        <f t="shared" si="125"/>
        <v>21</v>
      </c>
      <c r="S3421" t="s">
        <v>8322</v>
      </c>
      <c r="T3421" t="s">
        <v>8323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/>
      <c r="K3422">
        <v>1454638202</v>
      </c>
      <c r="L3422"/>
      <c r="M3422" t="b">
        <v>0</v>
      </c>
      <c r="N3422">
        <v>34</v>
      </c>
      <c r="O3422" t="b">
        <v>1</v>
      </c>
      <c r="P3422" t="s">
        <v>8271</v>
      </c>
      <c r="Q3422" s="5">
        <f t="shared" si="124"/>
        <v>1.38</v>
      </c>
      <c r="R3422">
        <f t="shared" si="125"/>
        <v>297.5</v>
      </c>
      <c r="S3422" t="s">
        <v>8322</v>
      </c>
      <c r="T3422" t="s">
        <v>8323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/>
      <c r="K3423">
        <v>1422903563</v>
      </c>
      <c r="L3423"/>
      <c r="M3423" t="b">
        <v>0</v>
      </c>
      <c r="N3423">
        <v>98</v>
      </c>
      <c r="O3423" t="b">
        <v>1</v>
      </c>
      <c r="P3423" t="s">
        <v>8271</v>
      </c>
      <c r="Q3423" s="5">
        <f t="shared" si="124"/>
        <v>1.0115000000000001</v>
      </c>
      <c r="R3423">
        <f t="shared" si="125"/>
        <v>33.397959183673471</v>
      </c>
      <c r="S3423" t="s">
        <v>8322</v>
      </c>
      <c r="T3423" t="s">
        <v>8323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/>
      <c r="K3424">
        <v>1447594176</v>
      </c>
      <c r="L3424"/>
      <c r="M3424" t="b">
        <v>0</v>
      </c>
      <c r="N3424">
        <v>46</v>
      </c>
      <c r="O3424" t="b">
        <v>1</v>
      </c>
      <c r="P3424" t="s">
        <v>8271</v>
      </c>
      <c r="Q3424" s="5">
        <f t="shared" si="124"/>
        <v>1.091</v>
      </c>
      <c r="R3424">
        <f t="shared" si="125"/>
        <v>7.6086956521739131</v>
      </c>
      <c r="S3424" t="s">
        <v>8322</v>
      </c>
      <c r="T3424" t="s">
        <v>8323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/>
      <c r="K3425">
        <v>1427320341</v>
      </c>
      <c r="L3425"/>
      <c r="M3425" t="b">
        <v>0</v>
      </c>
      <c r="N3425">
        <v>10</v>
      </c>
      <c r="O3425" t="b">
        <v>1</v>
      </c>
      <c r="P3425" t="s">
        <v>8271</v>
      </c>
      <c r="Q3425" s="5">
        <f t="shared" si="124"/>
        <v>1.4</v>
      </c>
      <c r="R3425">
        <f t="shared" si="125"/>
        <v>621.5</v>
      </c>
      <c r="S3425" t="s">
        <v>8322</v>
      </c>
      <c r="T3425" t="s">
        <v>8323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/>
      <c r="K3426">
        <v>1421252084</v>
      </c>
      <c r="L3426"/>
      <c r="M3426" t="b">
        <v>0</v>
      </c>
      <c r="N3426">
        <v>76</v>
      </c>
      <c r="O3426" t="b">
        <v>1</v>
      </c>
      <c r="P3426" t="s">
        <v>8271</v>
      </c>
      <c r="Q3426" s="5">
        <f t="shared" si="124"/>
        <v>1.0358333333333334</v>
      </c>
      <c r="R3426">
        <f t="shared" si="125"/>
        <v>406.46184210526314</v>
      </c>
      <c r="S3426" t="s">
        <v>8322</v>
      </c>
      <c r="T3426" t="s">
        <v>8323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/>
      <c r="K3427">
        <v>1409669336</v>
      </c>
      <c r="L3427"/>
      <c r="M3427" t="b">
        <v>0</v>
      </c>
      <c r="N3427">
        <v>104</v>
      </c>
      <c r="O3427" t="b">
        <v>1</v>
      </c>
      <c r="P3427" t="s">
        <v>8271</v>
      </c>
      <c r="Q3427" s="5">
        <f t="shared" si="124"/>
        <v>1.0297033333333332</v>
      </c>
      <c r="R3427">
        <f t="shared" si="125"/>
        <v>38.990384615384613</v>
      </c>
      <c r="S3427" t="s">
        <v>8322</v>
      </c>
      <c r="T3427" t="s">
        <v>8323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/>
      <c r="K3428">
        <v>1409620903</v>
      </c>
      <c r="L3428"/>
      <c r="M3428" t="b">
        <v>0</v>
      </c>
      <c r="N3428">
        <v>87</v>
      </c>
      <c r="O3428" t="b">
        <v>1</v>
      </c>
      <c r="P3428" t="s">
        <v>8271</v>
      </c>
      <c r="Q3428" s="5">
        <f t="shared" si="124"/>
        <v>1.0813333333333333</v>
      </c>
      <c r="R3428">
        <f t="shared" si="125"/>
        <v>17.241379310344829</v>
      </c>
      <c r="S3428" t="s">
        <v>8322</v>
      </c>
      <c r="T3428" t="s">
        <v>8323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/>
      <c r="K3429">
        <v>1401722952</v>
      </c>
      <c r="L3429"/>
      <c r="M3429" t="b">
        <v>0</v>
      </c>
      <c r="N3429">
        <v>29</v>
      </c>
      <c r="O3429" t="b">
        <v>1</v>
      </c>
      <c r="P3429" t="s">
        <v>8271</v>
      </c>
      <c r="Q3429" s="5">
        <f t="shared" si="124"/>
        <v>1</v>
      </c>
      <c r="R3429">
        <f t="shared" si="125"/>
        <v>70.862068965517238</v>
      </c>
      <c r="S3429" t="s">
        <v>8322</v>
      </c>
      <c r="T3429" t="s">
        <v>8323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/>
      <c r="K3430">
        <v>1422983847</v>
      </c>
      <c r="L3430"/>
      <c r="M3430" t="b">
        <v>0</v>
      </c>
      <c r="N3430">
        <v>51</v>
      </c>
      <c r="O3430" t="b">
        <v>1</v>
      </c>
      <c r="P3430" t="s">
        <v>8271</v>
      </c>
      <c r="Q3430" s="5">
        <f t="shared" si="124"/>
        <v>1.0275000000000001</v>
      </c>
      <c r="R3430">
        <f t="shared" si="125"/>
        <v>3.8235294117647061</v>
      </c>
      <c r="S3430" t="s">
        <v>8322</v>
      </c>
      <c r="T3430" t="s">
        <v>8323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/>
      <c r="K3431">
        <v>1476837061</v>
      </c>
      <c r="L3431"/>
      <c r="M3431" t="b">
        <v>0</v>
      </c>
      <c r="N3431">
        <v>12</v>
      </c>
      <c r="O3431" t="b">
        <v>1</v>
      </c>
      <c r="P3431" t="s">
        <v>8271</v>
      </c>
      <c r="Q3431" s="5">
        <f t="shared" si="124"/>
        <v>1.3</v>
      </c>
      <c r="R3431">
        <f t="shared" si="125"/>
        <v>180.91583333333332</v>
      </c>
      <c r="S3431" t="s">
        <v>8322</v>
      </c>
      <c r="T3431" t="s">
        <v>8323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/>
      <c r="K3432">
        <v>1404168101</v>
      </c>
      <c r="L3432"/>
      <c r="M3432" t="b">
        <v>0</v>
      </c>
      <c r="N3432">
        <v>72</v>
      </c>
      <c r="O3432" t="b">
        <v>1</v>
      </c>
      <c r="P3432" t="s">
        <v>8271</v>
      </c>
      <c r="Q3432" s="5">
        <f t="shared" si="124"/>
        <v>1.0854949999999999</v>
      </c>
      <c r="R3432">
        <f t="shared" si="125"/>
        <v>27.777777777777779</v>
      </c>
      <c r="S3432" t="s">
        <v>8322</v>
      </c>
      <c r="T3432" t="s">
        <v>8323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/>
      <c r="K3433">
        <v>1405791153</v>
      </c>
      <c r="L3433"/>
      <c r="M3433" t="b">
        <v>0</v>
      </c>
      <c r="N3433">
        <v>21</v>
      </c>
      <c r="O3433" t="b">
        <v>1</v>
      </c>
      <c r="P3433" t="s">
        <v>8271</v>
      </c>
      <c r="Q3433" s="5">
        <f t="shared" si="124"/>
        <v>1</v>
      </c>
      <c r="R3433">
        <f t="shared" si="125"/>
        <v>104.42857142857143</v>
      </c>
      <c r="S3433" t="s">
        <v>8322</v>
      </c>
      <c r="T3433" t="s">
        <v>8323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/>
      <c r="K3434">
        <v>1452520614</v>
      </c>
      <c r="L3434"/>
      <c r="M3434" t="b">
        <v>0</v>
      </c>
      <c r="N3434">
        <v>42</v>
      </c>
      <c r="O3434" t="b">
        <v>1</v>
      </c>
      <c r="P3434" t="s">
        <v>8271</v>
      </c>
      <c r="Q3434" s="5">
        <f t="shared" si="124"/>
        <v>1.0965</v>
      </c>
      <c r="R3434">
        <f t="shared" si="125"/>
        <v>226.78571428571428</v>
      </c>
      <c r="S3434" t="s">
        <v>8322</v>
      </c>
      <c r="T3434" t="s">
        <v>8323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/>
      <c r="K3435">
        <v>1400290255</v>
      </c>
      <c r="L3435"/>
      <c r="M3435" t="b">
        <v>0</v>
      </c>
      <c r="N3435">
        <v>71</v>
      </c>
      <c r="O3435" t="b">
        <v>1</v>
      </c>
      <c r="P3435" t="s">
        <v>8271</v>
      </c>
      <c r="Q3435" s="5">
        <f t="shared" si="124"/>
        <v>1.0026315789473683</v>
      </c>
      <c r="R3435">
        <f t="shared" si="125"/>
        <v>148.66197183098592</v>
      </c>
      <c r="S3435" t="s">
        <v>8322</v>
      </c>
      <c r="T3435" t="s">
        <v>8323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/>
      <c r="K3436">
        <v>1402391269</v>
      </c>
      <c r="L3436"/>
      <c r="M3436" t="b">
        <v>0</v>
      </c>
      <c r="N3436">
        <v>168</v>
      </c>
      <c r="O3436" t="b">
        <v>1</v>
      </c>
      <c r="P3436" t="s">
        <v>8271</v>
      </c>
      <c r="Q3436" s="5">
        <f t="shared" si="124"/>
        <v>1.0555000000000001</v>
      </c>
      <c r="R3436">
        <f t="shared" si="125"/>
        <v>6.666666666666667</v>
      </c>
      <c r="S3436" t="s">
        <v>8322</v>
      </c>
      <c r="T3436" t="s">
        <v>8323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/>
      <c r="K3437">
        <v>1469112493</v>
      </c>
      <c r="L3437"/>
      <c r="M3437" t="b">
        <v>0</v>
      </c>
      <c r="N3437">
        <v>19</v>
      </c>
      <c r="O3437" t="b">
        <v>1</v>
      </c>
      <c r="P3437" t="s">
        <v>8271</v>
      </c>
      <c r="Q3437" s="5">
        <f t="shared" si="124"/>
        <v>1.1200000000000001</v>
      </c>
      <c r="R3437">
        <f t="shared" si="125"/>
        <v>278.68421052631578</v>
      </c>
      <c r="S3437" t="s">
        <v>8322</v>
      </c>
      <c r="T3437" t="s">
        <v>8323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/>
      <c r="K3438">
        <v>1406811593</v>
      </c>
      <c r="L3438"/>
      <c r="M3438" t="b">
        <v>0</v>
      </c>
      <c r="N3438">
        <v>37</v>
      </c>
      <c r="O3438" t="b">
        <v>1</v>
      </c>
      <c r="P3438" t="s">
        <v>8271</v>
      </c>
      <c r="Q3438" s="5">
        <f t="shared" si="124"/>
        <v>1.0589999999999999</v>
      </c>
      <c r="R3438">
        <f t="shared" si="125"/>
        <v>81.891891891891888</v>
      </c>
      <c r="S3438" t="s">
        <v>8322</v>
      </c>
      <c r="T3438" t="s">
        <v>8323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/>
      <c r="K3439">
        <v>1437411820</v>
      </c>
      <c r="L3439"/>
      <c r="M3439" t="b">
        <v>0</v>
      </c>
      <c r="N3439">
        <v>36</v>
      </c>
      <c r="O3439" t="b">
        <v>1</v>
      </c>
      <c r="P3439" t="s">
        <v>8271</v>
      </c>
      <c r="Q3439" s="5">
        <f t="shared" si="124"/>
        <v>1.01</v>
      </c>
      <c r="R3439">
        <f t="shared" si="125"/>
        <v>72.361111111111114</v>
      </c>
      <c r="S3439" t="s">
        <v>8322</v>
      </c>
      <c r="T3439" t="s">
        <v>8323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/>
      <c r="K3440">
        <v>1428358567</v>
      </c>
      <c r="L3440"/>
      <c r="M3440" t="b">
        <v>0</v>
      </c>
      <c r="N3440">
        <v>14</v>
      </c>
      <c r="O3440" t="b">
        <v>1</v>
      </c>
      <c r="P3440" t="s">
        <v>8271</v>
      </c>
      <c r="Q3440" s="5">
        <f t="shared" si="124"/>
        <v>1.042</v>
      </c>
      <c r="R3440">
        <f t="shared" si="125"/>
        <v>115.43857142857144</v>
      </c>
      <c r="S3440" t="s">
        <v>8322</v>
      </c>
      <c r="T3440" t="s">
        <v>8323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/>
      <c r="K3441">
        <v>1452030730</v>
      </c>
      <c r="L3441"/>
      <c r="M3441" t="b">
        <v>0</v>
      </c>
      <c r="N3441">
        <v>18</v>
      </c>
      <c r="O3441" t="b">
        <v>1</v>
      </c>
      <c r="P3441" t="s">
        <v>8271</v>
      </c>
      <c r="Q3441" s="5">
        <f t="shared" si="124"/>
        <v>1.3467833333333334</v>
      </c>
      <c r="R3441">
        <f t="shared" si="125"/>
        <v>292.27333333333331</v>
      </c>
      <c r="S3441" t="s">
        <v>8322</v>
      </c>
      <c r="T3441" t="s">
        <v>8323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/>
      <c r="K3442">
        <v>1403146628</v>
      </c>
      <c r="L3442"/>
      <c r="M3442" t="b">
        <v>0</v>
      </c>
      <c r="N3442">
        <v>82</v>
      </c>
      <c r="O3442" t="b">
        <v>1</v>
      </c>
      <c r="P3442" t="s">
        <v>8271</v>
      </c>
      <c r="Q3442" s="5">
        <f t="shared" si="124"/>
        <v>1.052184</v>
      </c>
      <c r="R3442">
        <f t="shared" si="125"/>
        <v>31.280487804878049</v>
      </c>
      <c r="S3442" t="s">
        <v>8322</v>
      </c>
      <c r="T3442" t="s">
        <v>8323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/>
      <c r="K3443">
        <v>1445077121</v>
      </c>
      <c r="L3443"/>
      <c r="M3443" t="b">
        <v>0</v>
      </c>
      <c r="N3443">
        <v>43</v>
      </c>
      <c r="O3443" t="b">
        <v>1</v>
      </c>
      <c r="P3443" t="s">
        <v>8271</v>
      </c>
      <c r="Q3443" s="5">
        <f t="shared" si="124"/>
        <v>1.026</v>
      </c>
      <c r="R3443">
        <f t="shared" si="125"/>
        <v>5.8139534883720927</v>
      </c>
      <c r="S3443" t="s">
        <v>8322</v>
      </c>
      <c r="T3443" t="s">
        <v>8323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/>
      <c r="K3444">
        <v>1430424672</v>
      </c>
      <c r="L3444"/>
      <c r="M3444" t="b">
        <v>0</v>
      </c>
      <c r="N3444">
        <v>8</v>
      </c>
      <c r="O3444" t="b">
        <v>1</v>
      </c>
      <c r="P3444" t="s">
        <v>8271</v>
      </c>
      <c r="Q3444" s="5">
        <f t="shared" si="124"/>
        <v>1</v>
      </c>
      <c r="R3444">
        <f t="shared" si="125"/>
        <v>231.875</v>
      </c>
      <c r="S3444" t="s">
        <v>8322</v>
      </c>
      <c r="T3444" t="s">
        <v>8323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/>
      <c r="K3445">
        <v>1407674146</v>
      </c>
      <c r="L3445"/>
      <c r="M3445" t="b">
        <v>0</v>
      </c>
      <c r="N3445">
        <v>45</v>
      </c>
      <c r="O3445" t="b">
        <v>1</v>
      </c>
      <c r="P3445" t="s">
        <v>8271</v>
      </c>
      <c r="Q3445" s="5">
        <f t="shared" si="124"/>
        <v>1.855</v>
      </c>
      <c r="R3445">
        <f t="shared" si="125"/>
        <v>19.266666666666666</v>
      </c>
      <c r="S3445" t="s">
        <v>8322</v>
      </c>
      <c r="T3445" t="s">
        <v>8323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/>
      <c r="K3446">
        <v>1464677986</v>
      </c>
      <c r="L3446"/>
      <c r="M3446" t="b">
        <v>0</v>
      </c>
      <c r="N3446">
        <v>20</v>
      </c>
      <c r="O3446" t="b">
        <v>1</v>
      </c>
      <c r="P3446" t="s">
        <v>8271</v>
      </c>
      <c r="Q3446" s="5">
        <f t="shared" si="124"/>
        <v>2.89</v>
      </c>
      <c r="R3446">
        <f t="shared" si="125"/>
        <v>100</v>
      </c>
      <c r="S3446" t="s">
        <v>8322</v>
      </c>
      <c r="T3446" t="s">
        <v>8323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/>
      <c r="K3447">
        <v>1443185036</v>
      </c>
      <c r="L3447"/>
      <c r="M3447" t="b">
        <v>0</v>
      </c>
      <c r="N3447">
        <v>31</v>
      </c>
      <c r="O3447" t="b">
        <v>1</v>
      </c>
      <c r="P3447" t="s">
        <v>8271</v>
      </c>
      <c r="Q3447" s="5">
        <f t="shared" si="124"/>
        <v>1</v>
      </c>
      <c r="R3447">
        <f t="shared" si="125"/>
        <v>34.903225806451616</v>
      </c>
      <c r="S3447" t="s">
        <v>8322</v>
      </c>
      <c r="T3447" t="s">
        <v>8323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/>
      <c r="K3448">
        <v>1421092725</v>
      </c>
      <c r="L3448"/>
      <c r="M3448" t="b">
        <v>0</v>
      </c>
      <c r="N3448">
        <v>25</v>
      </c>
      <c r="O3448" t="b">
        <v>1</v>
      </c>
      <c r="P3448" t="s">
        <v>8271</v>
      </c>
      <c r="Q3448" s="5">
        <f t="shared" si="124"/>
        <v>1.0820000000000001</v>
      </c>
      <c r="R3448">
        <f t="shared" si="125"/>
        <v>43.12</v>
      </c>
      <c r="S3448" t="s">
        <v>8322</v>
      </c>
      <c r="T3448" t="s">
        <v>8323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/>
      <c r="K3449">
        <v>1454448012</v>
      </c>
      <c r="L3449"/>
      <c r="M3449" t="b">
        <v>0</v>
      </c>
      <c r="N3449">
        <v>14</v>
      </c>
      <c r="O3449" t="b">
        <v>1</v>
      </c>
      <c r="P3449" t="s">
        <v>8271</v>
      </c>
      <c r="Q3449" s="5">
        <f t="shared" si="124"/>
        <v>1.0780000000000001</v>
      </c>
      <c r="R3449">
        <f t="shared" si="125"/>
        <v>164.64285714285714</v>
      </c>
      <c r="S3449" t="s">
        <v>8322</v>
      </c>
      <c r="T3449" t="s">
        <v>8323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/>
      <c r="K3450">
        <v>1416192689</v>
      </c>
      <c r="L3450"/>
      <c r="M3450" t="b">
        <v>0</v>
      </c>
      <c r="N3450">
        <v>45</v>
      </c>
      <c r="O3450" t="b">
        <v>1</v>
      </c>
      <c r="P3450" t="s">
        <v>8271</v>
      </c>
      <c r="Q3450" s="5">
        <f t="shared" si="124"/>
        <v>1.0976190476190477</v>
      </c>
      <c r="R3450">
        <f t="shared" si="125"/>
        <v>30.333333333333332</v>
      </c>
      <c r="S3450" t="s">
        <v>8322</v>
      </c>
      <c r="T3450" t="s">
        <v>8323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/>
      <c r="K3451">
        <v>1465607738</v>
      </c>
      <c r="L3451"/>
      <c r="M3451" t="b">
        <v>0</v>
      </c>
      <c r="N3451">
        <v>20</v>
      </c>
      <c r="O3451" t="b">
        <v>1</v>
      </c>
      <c r="P3451" t="s">
        <v>8271</v>
      </c>
      <c r="Q3451" s="5">
        <f t="shared" si="124"/>
        <v>1.70625</v>
      </c>
      <c r="R3451">
        <f t="shared" si="125"/>
        <v>38</v>
      </c>
      <c r="S3451" t="s">
        <v>8322</v>
      </c>
      <c r="T3451" t="s">
        <v>8323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/>
      <c r="K3452">
        <v>1422809671</v>
      </c>
      <c r="L3452"/>
      <c r="M3452" t="b">
        <v>0</v>
      </c>
      <c r="N3452">
        <v>39</v>
      </c>
      <c r="O3452" t="b">
        <v>1</v>
      </c>
      <c r="P3452" t="s">
        <v>8271</v>
      </c>
      <c r="Q3452" s="5">
        <f t="shared" si="124"/>
        <v>1.52</v>
      </c>
      <c r="R3452">
        <f t="shared" si="125"/>
        <v>16.871794871794872</v>
      </c>
      <c r="S3452" t="s">
        <v>8322</v>
      </c>
      <c r="T3452" t="s">
        <v>8323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/>
      <c r="K3453">
        <v>1427304127</v>
      </c>
      <c r="L3453"/>
      <c r="M3453" t="b">
        <v>0</v>
      </c>
      <c r="N3453">
        <v>16</v>
      </c>
      <c r="O3453" t="b">
        <v>1</v>
      </c>
      <c r="P3453" t="s">
        <v>8271</v>
      </c>
      <c r="Q3453" s="5">
        <f t="shared" si="124"/>
        <v>1.0123076923076924</v>
      </c>
      <c r="R3453">
        <f t="shared" si="125"/>
        <v>95.75</v>
      </c>
      <c r="S3453" t="s">
        <v>8322</v>
      </c>
      <c r="T3453" t="s">
        <v>8323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/>
      <c r="K3454">
        <v>1404141626</v>
      </c>
      <c r="L3454"/>
      <c r="M3454" t="b">
        <v>0</v>
      </c>
      <c r="N3454">
        <v>37</v>
      </c>
      <c r="O3454" t="b">
        <v>1</v>
      </c>
      <c r="P3454" t="s">
        <v>8271</v>
      </c>
      <c r="Q3454" s="5">
        <f t="shared" si="124"/>
        <v>1.532</v>
      </c>
      <c r="R3454">
        <f t="shared" si="125"/>
        <v>10.405405405405405</v>
      </c>
      <c r="S3454" t="s">
        <v>8322</v>
      </c>
      <c r="T3454" t="s">
        <v>8323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/>
      <c r="K3455">
        <v>1465946956</v>
      </c>
      <c r="L3455"/>
      <c r="M3455" t="b">
        <v>0</v>
      </c>
      <c r="N3455">
        <v>14</v>
      </c>
      <c r="O3455" t="b">
        <v>1</v>
      </c>
      <c r="P3455" t="s">
        <v>8271</v>
      </c>
      <c r="Q3455" s="5">
        <f t="shared" si="124"/>
        <v>1.2833333333333334</v>
      </c>
      <c r="R3455">
        <f t="shared" si="125"/>
        <v>50.357142857142854</v>
      </c>
      <c r="S3455" t="s">
        <v>8322</v>
      </c>
      <c r="T3455" t="s">
        <v>8323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/>
      <c r="K3456">
        <v>1404233159</v>
      </c>
      <c r="L3456"/>
      <c r="M3456" t="b">
        <v>0</v>
      </c>
      <c r="N3456">
        <v>21</v>
      </c>
      <c r="O3456" t="b">
        <v>1</v>
      </c>
      <c r="P3456" t="s">
        <v>8271</v>
      </c>
      <c r="Q3456" s="5">
        <f t="shared" si="124"/>
        <v>1.0071428571428571</v>
      </c>
      <c r="R3456">
        <f t="shared" si="125"/>
        <v>479.28571428571428</v>
      </c>
      <c r="S3456" t="s">
        <v>8322</v>
      </c>
      <c r="T3456" t="s">
        <v>8323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/>
      <c r="K3457">
        <v>1473789627</v>
      </c>
      <c r="L3457"/>
      <c r="M3457" t="b">
        <v>0</v>
      </c>
      <c r="N3457">
        <v>69</v>
      </c>
      <c r="O3457" t="b">
        <v>1</v>
      </c>
      <c r="P3457" t="s">
        <v>8271</v>
      </c>
      <c r="Q3457" s="5">
        <f t="shared" si="124"/>
        <v>1.0065</v>
      </c>
      <c r="R3457">
        <f t="shared" si="125"/>
        <v>83.173913043478265</v>
      </c>
      <c r="S3457" t="s">
        <v>8322</v>
      </c>
      <c r="T3457" t="s">
        <v>8323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/>
      <c r="K3458">
        <v>1404190567</v>
      </c>
      <c r="L3458"/>
      <c r="M3458" t="b">
        <v>0</v>
      </c>
      <c r="N3458">
        <v>16</v>
      </c>
      <c r="O3458" t="b">
        <v>1</v>
      </c>
      <c r="P3458" t="s">
        <v>8271</v>
      </c>
      <c r="Q3458" s="5">
        <f t="shared" si="124"/>
        <v>1.913</v>
      </c>
      <c r="R3458">
        <f t="shared" si="125"/>
        <v>175.25</v>
      </c>
      <c r="S3458" t="s">
        <v>8322</v>
      </c>
      <c r="T3458" t="s">
        <v>8323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/>
      <c r="K3459">
        <v>1421081857</v>
      </c>
      <c r="L3459"/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26">E3459/D3459</f>
        <v>1.4019999999999999</v>
      </c>
      <c r="R3459">
        <f t="shared" ref="R3459:R3522" si="127">E3460/N3459</f>
        <v>22.109090909090909</v>
      </c>
      <c r="S3459" t="s">
        <v>8322</v>
      </c>
      <c r="T3459" t="s">
        <v>8323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/>
      <c r="K3460">
        <v>1420606303</v>
      </c>
      <c r="L3460"/>
      <c r="M3460" t="b">
        <v>0</v>
      </c>
      <c r="N3460">
        <v>27</v>
      </c>
      <c r="O3460" t="b">
        <v>1</v>
      </c>
      <c r="P3460" t="s">
        <v>8271</v>
      </c>
      <c r="Q3460" s="5">
        <f t="shared" si="126"/>
        <v>1.2433537832310839</v>
      </c>
      <c r="R3460">
        <f t="shared" si="127"/>
        <v>23.37037037037037</v>
      </c>
      <c r="S3460" t="s">
        <v>8322</v>
      </c>
      <c r="T3460" t="s">
        <v>8323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/>
      <c r="K3461">
        <v>1461151860</v>
      </c>
      <c r="L3461"/>
      <c r="M3461" t="b">
        <v>0</v>
      </c>
      <c r="N3461">
        <v>36</v>
      </c>
      <c r="O3461" t="b">
        <v>1</v>
      </c>
      <c r="P3461" t="s">
        <v>8271</v>
      </c>
      <c r="Q3461" s="5">
        <f t="shared" si="126"/>
        <v>1.262</v>
      </c>
      <c r="R3461">
        <f t="shared" si="127"/>
        <v>26.388888888888889</v>
      </c>
      <c r="S3461" t="s">
        <v>8322</v>
      </c>
      <c r="T3461" t="s">
        <v>8323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/>
      <c r="K3462">
        <v>1406896752</v>
      </c>
      <c r="L3462"/>
      <c r="M3462" t="b">
        <v>0</v>
      </c>
      <c r="N3462">
        <v>19</v>
      </c>
      <c r="O3462" t="b">
        <v>1</v>
      </c>
      <c r="P3462" t="s">
        <v>8271</v>
      </c>
      <c r="Q3462" s="5">
        <f t="shared" si="126"/>
        <v>1.9</v>
      </c>
      <c r="R3462">
        <f t="shared" si="127"/>
        <v>36.578947368421055</v>
      </c>
      <c r="S3462" t="s">
        <v>8322</v>
      </c>
      <c r="T3462" t="s">
        <v>8323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/>
      <c r="K3463">
        <v>1475248279</v>
      </c>
      <c r="L3463"/>
      <c r="M3463" t="b">
        <v>0</v>
      </c>
      <c r="N3463">
        <v>12</v>
      </c>
      <c r="O3463" t="b">
        <v>1</v>
      </c>
      <c r="P3463" t="s">
        <v>8271</v>
      </c>
      <c r="Q3463" s="5">
        <f t="shared" si="126"/>
        <v>1.39</v>
      </c>
      <c r="R3463">
        <f t="shared" si="127"/>
        <v>42.083333333333336</v>
      </c>
      <c r="S3463" t="s">
        <v>8322</v>
      </c>
      <c r="T3463" t="s">
        <v>8323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/>
      <c r="K3464">
        <v>1435181628</v>
      </c>
      <c r="L3464"/>
      <c r="M3464" t="b">
        <v>0</v>
      </c>
      <c r="N3464">
        <v>17</v>
      </c>
      <c r="O3464" t="b">
        <v>1</v>
      </c>
      <c r="P3464" t="s">
        <v>8271</v>
      </c>
      <c r="Q3464" s="5">
        <f t="shared" si="126"/>
        <v>2.02</v>
      </c>
      <c r="R3464">
        <f t="shared" si="127"/>
        <v>608.11764705882354</v>
      </c>
      <c r="S3464" t="s">
        <v>8322</v>
      </c>
      <c r="T3464" t="s">
        <v>8323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/>
      <c r="K3465">
        <v>1472594585</v>
      </c>
      <c r="L3465"/>
      <c r="M3465" t="b">
        <v>0</v>
      </c>
      <c r="N3465">
        <v>114</v>
      </c>
      <c r="O3465" t="b">
        <v>1</v>
      </c>
      <c r="P3465" t="s">
        <v>8271</v>
      </c>
      <c r="Q3465" s="5">
        <f t="shared" si="126"/>
        <v>1.0338000000000001</v>
      </c>
      <c r="R3465">
        <f t="shared" si="127"/>
        <v>44.878771929824566</v>
      </c>
      <c r="S3465" t="s">
        <v>8322</v>
      </c>
      <c r="T3465" t="s">
        <v>8323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/>
      <c r="K3466">
        <v>1469329637</v>
      </c>
      <c r="L3466"/>
      <c r="M3466" t="b">
        <v>0</v>
      </c>
      <c r="N3466">
        <v>93</v>
      </c>
      <c r="O3466" t="b">
        <v>1</v>
      </c>
      <c r="P3466" t="s">
        <v>8271</v>
      </c>
      <c r="Q3466" s="5">
        <f t="shared" si="126"/>
        <v>1.023236</v>
      </c>
      <c r="R3466">
        <f t="shared" si="127"/>
        <v>22.150537634408604</v>
      </c>
      <c r="S3466" t="s">
        <v>8322</v>
      </c>
      <c r="T3466" t="s">
        <v>8323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/>
      <c r="K3467">
        <v>1436972472</v>
      </c>
      <c r="L3467"/>
      <c r="M3467" t="b">
        <v>0</v>
      </c>
      <c r="N3467">
        <v>36</v>
      </c>
      <c r="O3467" t="b">
        <v>1</v>
      </c>
      <c r="P3467" t="s">
        <v>8271</v>
      </c>
      <c r="Q3467" s="5">
        <f t="shared" si="126"/>
        <v>1.03</v>
      </c>
      <c r="R3467">
        <f t="shared" si="127"/>
        <v>123.61111111111111</v>
      </c>
      <c r="S3467" t="s">
        <v>8322</v>
      </c>
      <c r="T3467" t="s">
        <v>8323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/>
      <c r="K3468">
        <v>1455928050</v>
      </c>
      <c r="L3468"/>
      <c r="M3468" t="b">
        <v>0</v>
      </c>
      <c r="N3468">
        <v>61</v>
      </c>
      <c r="O3468" t="b">
        <v>1</v>
      </c>
      <c r="P3468" t="s">
        <v>8271</v>
      </c>
      <c r="Q3468" s="5">
        <f t="shared" si="126"/>
        <v>1.2714285714285714</v>
      </c>
      <c r="R3468">
        <f t="shared" si="127"/>
        <v>49.672131147540981</v>
      </c>
      <c r="S3468" t="s">
        <v>8322</v>
      </c>
      <c r="T3468" t="s">
        <v>8323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/>
      <c r="K3469">
        <v>1424275632</v>
      </c>
      <c r="L3469"/>
      <c r="M3469" t="b">
        <v>0</v>
      </c>
      <c r="N3469">
        <v>47</v>
      </c>
      <c r="O3469" t="b">
        <v>1</v>
      </c>
      <c r="P3469" t="s">
        <v>8271</v>
      </c>
      <c r="Q3469" s="5">
        <f t="shared" si="126"/>
        <v>1.01</v>
      </c>
      <c r="R3469">
        <f t="shared" si="127"/>
        <v>259.10638297872339</v>
      </c>
      <c r="S3469" t="s">
        <v>8322</v>
      </c>
      <c r="T3469" t="s">
        <v>8323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/>
      <c r="K3470">
        <v>1471976529</v>
      </c>
      <c r="L3470"/>
      <c r="M3470" t="b">
        <v>0</v>
      </c>
      <c r="N3470">
        <v>17</v>
      </c>
      <c r="O3470" t="b">
        <v>1</v>
      </c>
      <c r="P3470" t="s">
        <v>8271</v>
      </c>
      <c r="Q3470" s="5">
        <f t="shared" si="126"/>
        <v>1.2178</v>
      </c>
      <c r="R3470">
        <f t="shared" si="127"/>
        <v>186.76470588235293</v>
      </c>
      <c r="S3470" t="s">
        <v>8322</v>
      </c>
      <c r="T3470" t="s">
        <v>8323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/>
      <c r="K3471">
        <v>1459265045</v>
      </c>
      <c r="L3471"/>
      <c r="M3471" t="b">
        <v>0</v>
      </c>
      <c r="N3471">
        <v>63</v>
      </c>
      <c r="O3471" t="b">
        <v>1</v>
      </c>
      <c r="P3471" t="s">
        <v>8271</v>
      </c>
      <c r="Q3471" s="5">
        <f t="shared" si="126"/>
        <v>1.1339285714285714</v>
      </c>
      <c r="R3471">
        <f t="shared" si="127"/>
        <v>5.9523809523809526</v>
      </c>
      <c r="S3471" t="s">
        <v>8322</v>
      </c>
      <c r="T3471" t="s">
        <v>8323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/>
      <c r="K3472">
        <v>1465345902</v>
      </c>
      <c r="L3472"/>
      <c r="M3472" t="b">
        <v>0</v>
      </c>
      <c r="N3472">
        <v>9</v>
      </c>
      <c r="O3472" t="b">
        <v>1</v>
      </c>
      <c r="P3472" t="s">
        <v>8271</v>
      </c>
      <c r="Q3472" s="5">
        <f t="shared" si="126"/>
        <v>1.5</v>
      </c>
      <c r="R3472">
        <f t="shared" si="127"/>
        <v>119.22222222222223</v>
      </c>
      <c r="S3472" t="s">
        <v>8322</v>
      </c>
      <c r="T3472" t="s">
        <v>8323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/>
      <c r="K3473">
        <v>1405971690</v>
      </c>
      <c r="L3473"/>
      <c r="M3473" t="b">
        <v>0</v>
      </c>
      <c r="N3473">
        <v>30</v>
      </c>
      <c r="O3473" t="b">
        <v>1</v>
      </c>
      <c r="P3473" t="s">
        <v>8271</v>
      </c>
      <c r="Q3473" s="5">
        <f t="shared" si="126"/>
        <v>2.1459999999999999</v>
      </c>
      <c r="R3473">
        <f t="shared" si="127"/>
        <v>68.033333333333331</v>
      </c>
      <c r="S3473" t="s">
        <v>8322</v>
      </c>
      <c r="T3473" t="s">
        <v>8323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/>
      <c r="K3474">
        <v>1413432331</v>
      </c>
      <c r="L3474"/>
      <c r="M3474" t="b">
        <v>0</v>
      </c>
      <c r="N3474">
        <v>23</v>
      </c>
      <c r="O3474" t="b">
        <v>1</v>
      </c>
      <c r="P3474" t="s">
        <v>8271</v>
      </c>
      <c r="Q3474" s="5">
        <f t="shared" si="126"/>
        <v>1.0205</v>
      </c>
      <c r="R3474">
        <f t="shared" si="127"/>
        <v>213.04347826086956</v>
      </c>
      <c r="S3474" t="s">
        <v>8322</v>
      </c>
      <c r="T3474" t="s">
        <v>8323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/>
      <c r="K3475">
        <v>1425067296</v>
      </c>
      <c r="L3475"/>
      <c r="M3475" t="b">
        <v>0</v>
      </c>
      <c r="N3475">
        <v>33</v>
      </c>
      <c r="O3475" t="b">
        <v>1</v>
      </c>
      <c r="P3475" t="s">
        <v>8271</v>
      </c>
      <c r="Q3475" s="5">
        <f t="shared" si="126"/>
        <v>1</v>
      </c>
      <c r="R3475">
        <f t="shared" si="127"/>
        <v>61.212121212121211</v>
      </c>
      <c r="S3475" t="s">
        <v>8322</v>
      </c>
      <c r="T3475" t="s">
        <v>8323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/>
      <c r="K3476">
        <v>1466424131</v>
      </c>
      <c r="L3476"/>
      <c r="M3476" t="b">
        <v>0</v>
      </c>
      <c r="N3476">
        <v>39</v>
      </c>
      <c r="O3476" t="b">
        <v>1</v>
      </c>
      <c r="P3476" t="s">
        <v>8271</v>
      </c>
      <c r="Q3476" s="5">
        <f t="shared" si="126"/>
        <v>1.01</v>
      </c>
      <c r="R3476">
        <f t="shared" si="127"/>
        <v>8.7179487179487172</v>
      </c>
      <c r="S3476" t="s">
        <v>8322</v>
      </c>
      <c r="T3476" t="s">
        <v>8323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/>
      <c r="K3477">
        <v>1412629704</v>
      </c>
      <c r="L3477"/>
      <c r="M3477" t="b">
        <v>0</v>
      </c>
      <c r="N3477">
        <v>17</v>
      </c>
      <c r="O3477" t="b">
        <v>1</v>
      </c>
      <c r="P3477" t="s">
        <v>8271</v>
      </c>
      <c r="Q3477" s="5">
        <f t="shared" si="126"/>
        <v>1.1333333333333333</v>
      </c>
      <c r="R3477">
        <f t="shared" si="127"/>
        <v>18.352941176470587</v>
      </c>
      <c r="S3477" t="s">
        <v>8322</v>
      </c>
      <c r="T3477" t="s">
        <v>8323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/>
      <c r="K3478">
        <v>1412836990</v>
      </c>
      <c r="L3478"/>
      <c r="M3478" t="b">
        <v>0</v>
      </c>
      <c r="N3478">
        <v>6</v>
      </c>
      <c r="O3478" t="b">
        <v>1</v>
      </c>
      <c r="P3478" t="s">
        <v>8271</v>
      </c>
      <c r="Q3478" s="5">
        <f t="shared" si="126"/>
        <v>1.04</v>
      </c>
      <c r="R3478">
        <f t="shared" si="127"/>
        <v>346</v>
      </c>
      <c r="S3478" t="s">
        <v>8322</v>
      </c>
      <c r="T3478" t="s">
        <v>8323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/>
      <c r="K3479">
        <v>1430761243</v>
      </c>
      <c r="L3479"/>
      <c r="M3479" t="b">
        <v>0</v>
      </c>
      <c r="N3479">
        <v>39</v>
      </c>
      <c r="O3479" t="b">
        <v>1</v>
      </c>
      <c r="P3479" t="s">
        <v>8271</v>
      </c>
      <c r="Q3479" s="5">
        <f t="shared" si="126"/>
        <v>1.1533333333333333</v>
      </c>
      <c r="R3479">
        <f t="shared" si="127"/>
        <v>57.871794871794869</v>
      </c>
      <c r="S3479" t="s">
        <v>8322</v>
      </c>
      <c r="T3479" t="s">
        <v>8323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/>
      <c r="K3480">
        <v>1424296822</v>
      </c>
      <c r="L3480"/>
      <c r="M3480" t="b">
        <v>0</v>
      </c>
      <c r="N3480">
        <v>57</v>
      </c>
      <c r="O3480" t="b">
        <v>1</v>
      </c>
      <c r="P3480" t="s">
        <v>8271</v>
      </c>
      <c r="Q3480" s="5">
        <f t="shared" si="126"/>
        <v>1.1285000000000001</v>
      </c>
      <c r="R3480">
        <f t="shared" si="127"/>
        <v>33.649122807017541</v>
      </c>
      <c r="S3480" t="s">
        <v>8322</v>
      </c>
      <c r="T3480" t="s">
        <v>8323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/>
      <c r="K3481">
        <v>1400790680</v>
      </c>
      <c r="L3481"/>
      <c r="M3481" t="b">
        <v>0</v>
      </c>
      <c r="N3481">
        <v>56</v>
      </c>
      <c r="O3481" t="b">
        <v>1</v>
      </c>
      <c r="P3481" t="s">
        <v>8271</v>
      </c>
      <c r="Q3481" s="5">
        <f t="shared" si="126"/>
        <v>1.2786666666666666</v>
      </c>
      <c r="R3481">
        <f t="shared" si="127"/>
        <v>38.214285714285715</v>
      </c>
      <c r="S3481" t="s">
        <v>8322</v>
      </c>
      <c r="T3481" t="s">
        <v>8323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/>
      <c r="K3482">
        <v>1434440227</v>
      </c>
      <c r="L3482"/>
      <c r="M3482" t="b">
        <v>0</v>
      </c>
      <c r="N3482">
        <v>13</v>
      </c>
      <c r="O3482" t="b">
        <v>1</v>
      </c>
      <c r="P3482" t="s">
        <v>8271</v>
      </c>
      <c r="Q3482" s="5">
        <f t="shared" si="126"/>
        <v>1.4266666666666667</v>
      </c>
      <c r="R3482">
        <f t="shared" si="127"/>
        <v>913.84615384615381</v>
      </c>
      <c r="S3482" t="s">
        <v>8322</v>
      </c>
      <c r="T3482" t="s">
        <v>8323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/>
      <c r="K3483">
        <v>1418709388</v>
      </c>
      <c r="L3483"/>
      <c r="M3483" t="b">
        <v>0</v>
      </c>
      <c r="N3483">
        <v>95</v>
      </c>
      <c r="O3483" t="b">
        <v>1</v>
      </c>
      <c r="P3483" t="s">
        <v>8271</v>
      </c>
      <c r="Q3483" s="5">
        <f t="shared" si="126"/>
        <v>1.1879999999999999</v>
      </c>
      <c r="R3483">
        <f t="shared" si="127"/>
        <v>43.684210526315788</v>
      </c>
      <c r="S3483" t="s">
        <v>8322</v>
      </c>
      <c r="T3483" t="s">
        <v>8323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/>
      <c r="K3484">
        <v>1402079466</v>
      </c>
      <c r="L3484"/>
      <c r="M3484" t="b">
        <v>0</v>
      </c>
      <c r="N3484">
        <v>80</v>
      </c>
      <c r="O3484" t="b">
        <v>1</v>
      </c>
      <c r="P3484" t="s">
        <v>8271</v>
      </c>
      <c r="Q3484" s="5">
        <f t="shared" si="126"/>
        <v>1.3833333333333333</v>
      </c>
      <c r="R3484">
        <f t="shared" si="127"/>
        <v>66.974999999999994</v>
      </c>
      <c r="S3484" t="s">
        <v>8322</v>
      </c>
      <c r="T3484" t="s">
        <v>8323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/>
      <c r="K3485">
        <v>1401811381</v>
      </c>
      <c r="L3485"/>
      <c r="M3485" t="b">
        <v>0</v>
      </c>
      <c r="N3485">
        <v>133</v>
      </c>
      <c r="O3485" t="b">
        <v>1</v>
      </c>
      <c r="P3485" t="s">
        <v>8271</v>
      </c>
      <c r="Q3485" s="5">
        <f t="shared" si="126"/>
        <v>1.599402985074627</v>
      </c>
      <c r="R3485">
        <f t="shared" si="127"/>
        <v>21.473684210526315</v>
      </c>
      <c r="S3485" t="s">
        <v>8322</v>
      </c>
      <c r="T3485" t="s">
        <v>8323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/>
      <c r="K3486">
        <v>1463422499</v>
      </c>
      <c r="L3486"/>
      <c r="M3486" t="b">
        <v>0</v>
      </c>
      <c r="N3486">
        <v>44</v>
      </c>
      <c r="O3486" t="b">
        <v>1</v>
      </c>
      <c r="P3486" t="s">
        <v>8271</v>
      </c>
      <c r="Q3486" s="5">
        <f t="shared" si="126"/>
        <v>1.1424000000000001</v>
      </c>
      <c r="R3486">
        <f t="shared" si="127"/>
        <v>37.727272727272727</v>
      </c>
      <c r="S3486" t="s">
        <v>8322</v>
      </c>
      <c r="T3486" t="s">
        <v>8323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/>
      <c r="K3487">
        <v>1451839080</v>
      </c>
      <c r="L3487"/>
      <c r="M3487" t="b">
        <v>0</v>
      </c>
      <c r="N3487">
        <v>30</v>
      </c>
      <c r="O3487" t="b">
        <v>1</v>
      </c>
      <c r="P3487" t="s">
        <v>8271</v>
      </c>
      <c r="Q3487" s="5">
        <f t="shared" si="126"/>
        <v>1.0060606060606061</v>
      </c>
      <c r="R3487">
        <f t="shared" si="127"/>
        <v>155.19999999999999</v>
      </c>
      <c r="S3487" t="s">
        <v>8322</v>
      </c>
      <c r="T3487" t="s">
        <v>8323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/>
      <c r="K3488">
        <v>1430600401</v>
      </c>
      <c r="L3488"/>
      <c r="M3488" t="b">
        <v>0</v>
      </c>
      <c r="N3488">
        <v>56</v>
      </c>
      <c r="O3488" t="b">
        <v>1</v>
      </c>
      <c r="P3488" t="s">
        <v>8271</v>
      </c>
      <c r="Q3488" s="5">
        <f t="shared" si="126"/>
        <v>1.552</v>
      </c>
      <c r="R3488">
        <f t="shared" si="127"/>
        <v>45.625</v>
      </c>
      <c r="S3488" t="s">
        <v>8322</v>
      </c>
      <c r="T3488" t="s">
        <v>8323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/>
      <c r="K3489">
        <v>1432593252</v>
      </c>
      <c r="L3489"/>
      <c r="M3489" t="b">
        <v>0</v>
      </c>
      <c r="N3489">
        <v>66</v>
      </c>
      <c r="O3489" t="b">
        <v>1</v>
      </c>
      <c r="P3489" t="s">
        <v>8271</v>
      </c>
      <c r="Q3489" s="5">
        <f t="shared" si="126"/>
        <v>1.2775000000000001</v>
      </c>
      <c r="R3489">
        <f t="shared" si="127"/>
        <v>55.090909090909093</v>
      </c>
      <c r="S3489" t="s">
        <v>8322</v>
      </c>
      <c r="T3489" t="s">
        <v>8323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/>
      <c r="K3490">
        <v>1427221560</v>
      </c>
      <c r="L3490"/>
      <c r="M3490" t="b">
        <v>0</v>
      </c>
      <c r="N3490">
        <v>29</v>
      </c>
      <c r="O3490" t="b">
        <v>1</v>
      </c>
      <c r="P3490" t="s">
        <v>8271</v>
      </c>
      <c r="Q3490" s="5">
        <f t="shared" si="126"/>
        <v>1.212</v>
      </c>
      <c r="R3490">
        <f t="shared" si="127"/>
        <v>194.31034482758622</v>
      </c>
      <c r="S3490" t="s">
        <v>8322</v>
      </c>
      <c r="T3490" t="s">
        <v>8323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/>
      <c r="K3491">
        <v>1398352531</v>
      </c>
      <c r="L3491"/>
      <c r="M3491" t="b">
        <v>0</v>
      </c>
      <c r="N3491">
        <v>72</v>
      </c>
      <c r="O3491" t="b">
        <v>1</v>
      </c>
      <c r="P3491" t="s">
        <v>8271</v>
      </c>
      <c r="Q3491" s="5">
        <f t="shared" si="126"/>
        <v>1.127</v>
      </c>
      <c r="R3491">
        <f t="shared" si="127"/>
        <v>17.708333333333332</v>
      </c>
      <c r="S3491" t="s">
        <v>8322</v>
      </c>
      <c r="T3491" t="s">
        <v>8323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/>
      <c r="K3492">
        <v>1457982924</v>
      </c>
      <c r="L3492"/>
      <c r="M3492" t="b">
        <v>0</v>
      </c>
      <c r="N3492">
        <v>27</v>
      </c>
      <c r="O3492" t="b">
        <v>1</v>
      </c>
      <c r="P3492" t="s">
        <v>8271</v>
      </c>
      <c r="Q3492" s="5">
        <f t="shared" si="126"/>
        <v>1.2749999999999999</v>
      </c>
      <c r="R3492">
        <f t="shared" si="127"/>
        <v>29.296296296296298</v>
      </c>
      <c r="S3492" t="s">
        <v>8322</v>
      </c>
      <c r="T3492" t="s">
        <v>8323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/>
      <c r="K3493">
        <v>1430114384</v>
      </c>
      <c r="L3493"/>
      <c r="M3493" t="b">
        <v>0</v>
      </c>
      <c r="N3493">
        <v>10</v>
      </c>
      <c r="O3493" t="b">
        <v>1</v>
      </c>
      <c r="P3493" t="s">
        <v>8271</v>
      </c>
      <c r="Q3493" s="5">
        <f t="shared" si="126"/>
        <v>1.5820000000000001</v>
      </c>
      <c r="R3493">
        <f t="shared" si="127"/>
        <v>400.02199999999999</v>
      </c>
      <c r="S3493" t="s">
        <v>8322</v>
      </c>
      <c r="T3493" t="s">
        <v>8323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/>
      <c r="K3494">
        <v>1442794397</v>
      </c>
      <c r="L3494"/>
      <c r="M3494" t="b">
        <v>0</v>
      </c>
      <c r="N3494">
        <v>35</v>
      </c>
      <c r="O3494" t="b">
        <v>1</v>
      </c>
      <c r="P3494" t="s">
        <v>8271</v>
      </c>
      <c r="Q3494" s="5">
        <f t="shared" si="126"/>
        <v>1.0526894736842105</v>
      </c>
      <c r="R3494">
        <f t="shared" si="127"/>
        <v>42.857142857142854</v>
      </c>
      <c r="S3494" t="s">
        <v>8322</v>
      </c>
      <c r="T3494" t="s">
        <v>8323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/>
      <c r="K3495">
        <v>1406580436</v>
      </c>
      <c r="L3495"/>
      <c r="M3495" t="b">
        <v>0</v>
      </c>
      <c r="N3495">
        <v>29</v>
      </c>
      <c r="O3495" t="b">
        <v>1</v>
      </c>
      <c r="P3495" t="s">
        <v>8271</v>
      </c>
      <c r="Q3495" s="5">
        <f t="shared" si="126"/>
        <v>1</v>
      </c>
      <c r="R3495">
        <f t="shared" si="127"/>
        <v>13.793103448275861</v>
      </c>
      <c r="S3495" t="s">
        <v>8322</v>
      </c>
      <c r="T3495" t="s">
        <v>8323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/>
      <c r="K3496">
        <v>1479186575</v>
      </c>
      <c r="L3496"/>
      <c r="M3496" t="b">
        <v>0</v>
      </c>
      <c r="N3496">
        <v>13</v>
      </c>
      <c r="O3496" t="b">
        <v>1</v>
      </c>
      <c r="P3496" t="s">
        <v>8271</v>
      </c>
      <c r="Q3496" s="5">
        <f t="shared" si="126"/>
        <v>1</v>
      </c>
      <c r="R3496">
        <f t="shared" si="127"/>
        <v>411</v>
      </c>
      <c r="S3496" t="s">
        <v>8322</v>
      </c>
      <c r="T3496" t="s">
        <v>8323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/>
      <c r="K3497">
        <v>1412360309</v>
      </c>
      <c r="L3497"/>
      <c r="M3497" t="b">
        <v>0</v>
      </c>
      <c r="N3497">
        <v>72</v>
      </c>
      <c r="O3497" t="b">
        <v>1</v>
      </c>
      <c r="P3497" t="s">
        <v>8271</v>
      </c>
      <c r="Q3497" s="5">
        <f t="shared" si="126"/>
        <v>1.0686</v>
      </c>
      <c r="R3497">
        <f t="shared" si="127"/>
        <v>51.833333333333336</v>
      </c>
      <c r="S3497" t="s">
        <v>8322</v>
      </c>
      <c r="T3497" t="s">
        <v>8323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/>
      <c r="K3498">
        <v>1470169166</v>
      </c>
      <c r="L3498"/>
      <c r="M3498" t="b">
        <v>0</v>
      </c>
      <c r="N3498">
        <v>78</v>
      </c>
      <c r="O3498" t="b">
        <v>1</v>
      </c>
      <c r="P3498" t="s">
        <v>8271</v>
      </c>
      <c r="Q3498" s="5">
        <f t="shared" si="126"/>
        <v>1.244</v>
      </c>
      <c r="R3498">
        <f t="shared" si="127"/>
        <v>21.615384615384617</v>
      </c>
      <c r="S3498" t="s">
        <v>8322</v>
      </c>
      <c r="T3498" t="s">
        <v>8323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/>
      <c r="K3499">
        <v>1463852904</v>
      </c>
      <c r="L3499"/>
      <c r="M3499" t="b">
        <v>0</v>
      </c>
      <c r="N3499">
        <v>49</v>
      </c>
      <c r="O3499" t="b">
        <v>1</v>
      </c>
      <c r="P3499" t="s">
        <v>8271</v>
      </c>
      <c r="Q3499" s="5">
        <f t="shared" si="126"/>
        <v>1.0870406189555126</v>
      </c>
      <c r="R3499">
        <f t="shared" si="127"/>
        <v>34.489795918367349</v>
      </c>
      <c r="S3499" t="s">
        <v>8322</v>
      </c>
      <c r="T3499" t="s">
        <v>8323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/>
      <c r="K3500">
        <v>1459309704</v>
      </c>
      <c r="L3500"/>
      <c r="M3500" t="b">
        <v>0</v>
      </c>
      <c r="N3500">
        <v>42</v>
      </c>
      <c r="O3500" t="b">
        <v>1</v>
      </c>
      <c r="P3500" t="s">
        <v>8271</v>
      </c>
      <c r="Q3500" s="5">
        <f t="shared" si="126"/>
        <v>1.0242424242424242</v>
      </c>
      <c r="R3500">
        <f t="shared" si="127"/>
        <v>50.238095238095241</v>
      </c>
      <c r="S3500" t="s">
        <v>8322</v>
      </c>
      <c r="T3500" t="s">
        <v>8323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/>
      <c r="K3501">
        <v>1431046325</v>
      </c>
      <c r="L3501"/>
      <c r="M3501" t="b">
        <v>0</v>
      </c>
      <c r="N3501">
        <v>35</v>
      </c>
      <c r="O3501" t="b">
        <v>1</v>
      </c>
      <c r="P3501" t="s">
        <v>8271</v>
      </c>
      <c r="Q3501" s="5">
        <f t="shared" si="126"/>
        <v>1.0549999999999999</v>
      </c>
      <c r="R3501">
        <f t="shared" si="127"/>
        <v>30.37142857142857</v>
      </c>
      <c r="S3501" t="s">
        <v>8322</v>
      </c>
      <c r="T3501" t="s">
        <v>8323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/>
      <c r="K3502">
        <v>1455919438</v>
      </c>
      <c r="L3502"/>
      <c r="M3502" t="b">
        <v>0</v>
      </c>
      <c r="N3502">
        <v>42</v>
      </c>
      <c r="O3502" t="b">
        <v>1</v>
      </c>
      <c r="P3502" t="s">
        <v>8271</v>
      </c>
      <c r="Q3502" s="5">
        <f t="shared" si="126"/>
        <v>1.0629999999999999</v>
      </c>
      <c r="R3502">
        <f t="shared" si="127"/>
        <v>35.952380952380949</v>
      </c>
      <c r="S3502" t="s">
        <v>8322</v>
      </c>
      <c r="T3502" t="s">
        <v>8323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/>
      <c r="K3503">
        <v>1439835595</v>
      </c>
      <c r="L3503"/>
      <c r="M3503" t="b">
        <v>0</v>
      </c>
      <c r="N3503">
        <v>42</v>
      </c>
      <c r="O3503" t="b">
        <v>1</v>
      </c>
      <c r="P3503" t="s">
        <v>8271</v>
      </c>
      <c r="Q3503" s="5">
        <f t="shared" si="126"/>
        <v>1.0066666666666666</v>
      </c>
      <c r="R3503">
        <f t="shared" si="127"/>
        <v>100.38095238095238</v>
      </c>
      <c r="S3503" t="s">
        <v>8322</v>
      </c>
      <c r="T3503" t="s">
        <v>8323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/>
      <c r="K3504">
        <v>1456862924</v>
      </c>
      <c r="L3504"/>
      <c r="M3504" t="b">
        <v>0</v>
      </c>
      <c r="N3504">
        <v>31</v>
      </c>
      <c r="O3504" t="b">
        <v>1</v>
      </c>
      <c r="P3504" t="s">
        <v>8271</v>
      </c>
      <c r="Q3504" s="5">
        <f t="shared" si="126"/>
        <v>1.054</v>
      </c>
      <c r="R3504">
        <f t="shared" si="127"/>
        <v>86.741935483870961</v>
      </c>
      <c r="S3504" t="s">
        <v>8322</v>
      </c>
      <c r="T3504" t="s">
        <v>8323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/>
      <c r="K3505">
        <v>1466767728</v>
      </c>
      <c r="L3505"/>
      <c r="M3505" t="b">
        <v>0</v>
      </c>
      <c r="N3505">
        <v>38</v>
      </c>
      <c r="O3505" t="b">
        <v>1</v>
      </c>
      <c r="P3505" t="s">
        <v>8271</v>
      </c>
      <c r="Q3505" s="5">
        <f t="shared" si="126"/>
        <v>1.0755999999999999</v>
      </c>
      <c r="R3505">
        <f t="shared" si="127"/>
        <v>26.315789473684209</v>
      </c>
      <c r="S3505" t="s">
        <v>8322</v>
      </c>
      <c r="T3505" t="s">
        <v>8323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/>
      <c r="K3506">
        <v>1445363891</v>
      </c>
      <c r="L3506"/>
      <c r="M3506" t="b">
        <v>0</v>
      </c>
      <c r="N3506">
        <v>8</v>
      </c>
      <c r="O3506" t="b">
        <v>1</v>
      </c>
      <c r="P3506" t="s">
        <v>8271</v>
      </c>
      <c r="Q3506" s="5">
        <f t="shared" si="126"/>
        <v>1</v>
      </c>
      <c r="R3506">
        <f t="shared" si="127"/>
        <v>324.25</v>
      </c>
      <c r="S3506" t="s">
        <v>8322</v>
      </c>
      <c r="T3506" t="s">
        <v>8323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/>
      <c r="K3507">
        <v>1398983245</v>
      </c>
      <c r="L3507"/>
      <c r="M3507" t="b">
        <v>0</v>
      </c>
      <c r="N3507">
        <v>39</v>
      </c>
      <c r="O3507" t="b">
        <v>1</v>
      </c>
      <c r="P3507" t="s">
        <v>8271</v>
      </c>
      <c r="Q3507" s="5">
        <f t="shared" si="126"/>
        <v>1.0376000000000001</v>
      </c>
      <c r="R3507">
        <f t="shared" si="127"/>
        <v>78.07692307692308</v>
      </c>
      <c r="S3507" t="s">
        <v>8322</v>
      </c>
      <c r="T3507" t="s">
        <v>8323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/>
      <c r="K3508">
        <v>1404927440</v>
      </c>
      <c r="L3508"/>
      <c r="M3508" t="b">
        <v>0</v>
      </c>
      <c r="N3508">
        <v>29</v>
      </c>
      <c r="O3508" t="b">
        <v>1</v>
      </c>
      <c r="P3508" t="s">
        <v>8271</v>
      </c>
      <c r="Q3508" s="5">
        <f t="shared" si="126"/>
        <v>1.0149999999999999</v>
      </c>
      <c r="R3508">
        <f t="shared" si="127"/>
        <v>360</v>
      </c>
      <c r="S3508" t="s">
        <v>8322</v>
      </c>
      <c r="T3508" t="s">
        <v>8323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/>
      <c r="K3509">
        <v>1462140537</v>
      </c>
      <c r="L3509"/>
      <c r="M3509" t="b">
        <v>0</v>
      </c>
      <c r="N3509">
        <v>72</v>
      </c>
      <c r="O3509" t="b">
        <v>1</v>
      </c>
      <c r="P3509" t="s">
        <v>8271</v>
      </c>
      <c r="Q3509" s="5">
        <f t="shared" si="126"/>
        <v>1.044</v>
      </c>
      <c r="R3509">
        <f t="shared" si="127"/>
        <v>2.5</v>
      </c>
      <c r="S3509" t="s">
        <v>8322</v>
      </c>
      <c r="T3509" t="s">
        <v>8323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/>
      <c r="K3510">
        <v>1460914253</v>
      </c>
      <c r="L3510"/>
      <c r="M3510" t="b">
        <v>0</v>
      </c>
      <c r="N3510">
        <v>15</v>
      </c>
      <c r="O3510" t="b">
        <v>1</v>
      </c>
      <c r="P3510" t="s">
        <v>8271</v>
      </c>
      <c r="Q3510" s="5">
        <f t="shared" si="126"/>
        <v>1.8</v>
      </c>
      <c r="R3510">
        <f t="shared" si="127"/>
        <v>212.66666666666666</v>
      </c>
      <c r="S3510" t="s">
        <v>8322</v>
      </c>
      <c r="T3510" t="s">
        <v>8323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/>
      <c r="K3511">
        <v>1415392666</v>
      </c>
      <c r="L3511"/>
      <c r="M3511" t="b">
        <v>0</v>
      </c>
      <c r="N3511">
        <v>33</v>
      </c>
      <c r="O3511" t="b">
        <v>1</v>
      </c>
      <c r="P3511" t="s">
        <v>8271</v>
      </c>
      <c r="Q3511" s="5">
        <f t="shared" si="126"/>
        <v>1.0633333333333332</v>
      </c>
      <c r="R3511">
        <f t="shared" si="127"/>
        <v>27.424242424242426</v>
      </c>
      <c r="S3511" t="s">
        <v>8322</v>
      </c>
      <c r="T3511" t="s">
        <v>8323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/>
      <c r="K3512">
        <v>1402584846</v>
      </c>
      <c r="L3512"/>
      <c r="M3512" t="b">
        <v>0</v>
      </c>
      <c r="N3512">
        <v>15</v>
      </c>
      <c r="O3512" t="b">
        <v>1</v>
      </c>
      <c r="P3512" t="s">
        <v>8271</v>
      </c>
      <c r="Q3512" s="5">
        <f t="shared" si="126"/>
        <v>1.0055555555555555</v>
      </c>
      <c r="R3512">
        <f t="shared" si="127"/>
        <v>101.2</v>
      </c>
      <c r="S3512" t="s">
        <v>8322</v>
      </c>
      <c r="T3512" t="s">
        <v>8323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/>
      <c r="K3513">
        <v>1413406695</v>
      </c>
      <c r="L3513"/>
      <c r="M3513" t="b">
        <v>0</v>
      </c>
      <c r="N3513">
        <v>19</v>
      </c>
      <c r="O3513" t="b">
        <v>1</v>
      </c>
      <c r="P3513" t="s">
        <v>8271</v>
      </c>
      <c r="Q3513" s="5">
        <f t="shared" si="126"/>
        <v>1.012</v>
      </c>
      <c r="R3513">
        <f t="shared" si="127"/>
        <v>52.631578947368418</v>
      </c>
      <c r="S3513" t="s">
        <v>8322</v>
      </c>
      <c r="T3513" t="s">
        <v>8323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/>
      <c r="K3514">
        <v>1424609592</v>
      </c>
      <c r="L3514"/>
      <c r="M3514" t="b">
        <v>0</v>
      </c>
      <c r="N3514">
        <v>17</v>
      </c>
      <c r="O3514" t="b">
        <v>1</v>
      </c>
      <c r="P3514" t="s">
        <v>8271</v>
      </c>
      <c r="Q3514" s="5">
        <f t="shared" si="126"/>
        <v>1</v>
      </c>
      <c r="R3514">
        <f t="shared" si="127"/>
        <v>195</v>
      </c>
      <c r="S3514" t="s">
        <v>8322</v>
      </c>
      <c r="T3514" t="s">
        <v>8323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/>
      <c r="K3515">
        <v>1400725112</v>
      </c>
      <c r="L3515"/>
      <c r="M3515" t="b">
        <v>0</v>
      </c>
      <c r="N3515">
        <v>44</v>
      </c>
      <c r="O3515" t="b">
        <v>1</v>
      </c>
      <c r="P3515" t="s">
        <v>8271</v>
      </c>
      <c r="Q3515" s="5">
        <f t="shared" si="126"/>
        <v>1.1839285714285714</v>
      </c>
      <c r="R3515">
        <f t="shared" si="127"/>
        <v>12.5</v>
      </c>
      <c r="S3515" t="s">
        <v>8322</v>
      </c>
      <c r="T3515" t="s">
        <v>8323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/>
      <c r="K3516">
        <v>1421439552</v>
      </c>
      <c r="L3516"/>
      <c r="M3516" t="b">
        <v>0</v>
      </c>
      <c r="N3516">
        <v>10</v>
      </c>
      <c r="O3516" t="b">
        <v>1</v>
      </c>
      <c r="P3516" t="s">
        <v>8271</v>
      </c>
      <c r="Q3516" s="5">
        <f t="shared" si="126"/>
        <v>1.1000000000000001</v>
      </c>
      <c r="R3516">
        <f t="shared" si="127"/>
        <v>308</v>
      </c>
      <c r="S3516" t="s">
        <v>8322</v>
      </c>
      <c r="T3516" t="s">
        <v>8323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/>
      <c r="K3517">
        <v>1430505171</v>
      </c>
      <c r="L3517"/>
      <c r="M3517" t="b">
        <v>0</v>
      </c>
      <c r="N3517">
        <v>46</v>
      </c>
      <c r="O3517" t="b">
        <v>1</v>
      </c>
      <c r="P3517" t="s">
        <v>8271</v>
      </c>
      <c r="Q3517" s="5">
        <f t="shared" si="126"/>
        <v>1.0266666666666666</v>
      </c>
      <c r="R3517">
        <f t="shared" si="127"/>
        <v>54.347826086956523</v>
      </c>
      <c r="S3517" t="s">
        <v>8322</v>
      </c>
      <c r="T3517" t="s">
        <v>8323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/>
      <c r="K3518">
        <v>1407197670</v>
      </c>
      <c r="L3518"/>
      <c r="M3518" t="b">
        <v>0</v>
      </c>
      <c r="N3518">
        <v>11</v>
      </c>
      <c r="O3518" t="b">
        <v>1</v>
      </c>
      <c r="P3518" t="s">
        <v>8271</v>
      </c>
      <c r="Q3518" s="5">
        <f t="shared" si="126"/>
        <v>1</v>
      </c>
      <c r="R3518">
        <f t="shared" si="127"/>
        <v>363.63636363636363</v>
      </c>
      <c r="S3518" t="s">
        <v>8322</v>
      </c>
      <c r="T3518" t="s">
        <v>8323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/>
      <c r="K3519">
        <v>1401910634</v>
      </c>
      <c r="L3519"/>
      <c r="M3519" t="b">
        <v>0</v>
      </c>
      <c r="N3519">
        <v>13</v>
      </c>
      <c r="O3519" t="b">
        <v>1</v>
      </c>
      <c r="P3519" t="s">
        <v>8271</v>
      </c>
      <c r="Q3519" s="5">
        <f t="shared" si="126"/>
        <v>1</v>
      </c>
      <c r="R3519">
        <f t="shared" si="127"/>
        <v>126.97615384615385</v>
      </c>
      <c r="S3519" t="s">
        <v>8322</v>
      </c>
      <c r="T3519" t="s">
        <v>8323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/>
      <c r="K3520">
        <v>1410461299</v>
      </c>
      <c r="L3520"/>
      <c r="M3520" t="b">
        <v>0</v>
      </c>
      <c r="N3520">
        <v>33</v>
      </c>
      <c r="O3520" t="b">
        <v>1</v>
      </c>
      <c r="P3520" t="s">
        <v>8271</v>
      </c>
      <c r="Q3520" s="5">
        <f t="shared" si="126"/>
        <v>1.10046</v>
      </c>
      <c r="R3520">
        <f t="shared" si="127"/>
        <v>61.424242424242422</v>
      </c>
      <c r="S3520" t="s">
        <v>8322</v>
      </c>
      <c r="T3520" t="s">
        <v>8323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/>
      <c r="K3521">
        <v>1422886950</v>
      </c>
      <c r="L3521"/>
      <c r="M3521" t="b">
        <v>0</v>
      </c>
      <c r="N3521">
        <v>28</v>
      </c>
      <c r="O3521" t="b">
        <v>1</v>
      </c>
      <c r="P3521" t="s">
        <v>8271</v>
      </c>
      <c r="Q3521" s="5">
        <f t="shared" si="126"/>
        <v>1.0135000000000001</v>
      </c>
      <c r="R3521">
        <f t="shared" si="127"/>
        <v>71.964285714285708</v>
      </c>
      <c r="S3521" t="s">
        <v>8322</v>
      </c>
      <c r="T3521" t="s">
        <v>8323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/>
      <c r="K3522">
        <v>1439322412</v>
      </c>
      <c r="L3522"/>
      <c r="M3522" t="b">
        <v>0</v>
      </c>
      <c r="N3522">
        <v>21</v>
      </c>
      <c r="O3522" t="b">
        <v>1</v>
      </c>
      <c r="P3522" t="s">
        <v>8271</v>
      </c>
      <c r="Q3522" s="5">
        <f t="shared" si="126"/>
        <v>1.0075000000000001</v>
      </c>
      <c r="R3522">
        <f t="shared" si="127"/>
        <v>28.238095238095237</v>
      </c>
      <c r="S3522" t="s">
        <v>8322</v>
      </c>
      <c r="T3522" t="s">
        <v>8323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/>
      <c r="K3523">
        <v>1409388020</v>
      </c>
      <c r="L3523"/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28">E3523/D3523</f>
        <v>1.6942857142857144</v>
      </c>
      <c r="R3523">
        <f t="shared" ref="R3523:R3586" si="129">E3524/N3523</f>
        <v>107.30769230769231</v>
      </c>
      <c r="S3523" t="s">
        <v>8322</v>
      </c>
      <c r="T3523" t="s">
        <v>8323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/>
      <c r="K3524">
        <v>1439924246</v>
      </c>
      <c r="L3524"/>
      <c r="M3524" t="b">
        <v>0</v>
      </c>
      <c r="N3524">
        <v>34</v>
      </c>
      <c r="O3524" t="b">
        <v>1</v>
      </c>
      <c r="P3524" t="s">
        <v>8271</v>
      </c>
      <c r="Q3524" s="5">
        <f t="shared" si="128"/>
        <v>1</v>
      </c>
      <c r="R3524">
        <f t="shared" si="129"/>
        <v>133.70588235294119</v>
      </c>
      <c r="S3524" t="s">
        <v>8322</v>
      </c>
      <c r="T3524" t="s">
        <v>8323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/>
      <c r="K3525">
        <v>1469871148</v>
      </c>
      <c r="L3525"/>
      <c r="M3525" t="b">
        <v>0</v>
      </c>
      <c r="N3525">
        <v>80</v>
      </c>
      <c r="O3525" t="b">
        <v>1</v>
      </c>
      <c r="P3525" t="s">
        <v>8271</v>
      </c>
      <c r="Q3525" s="5">
        <f t="shared" si="128"/>
        <v>1.1365000000000001</v>
      </c>
      <c r="R3525">
        <f t="shared" si="129"/>
        <v>126.95</v>
      </c>
      <c r="S3525" t="s">
        <v>8322</v>
      </c>
      <c r="T3525" t="s">
        <v>8323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/>
      <c r="K3526">
        <v>1409336373</v>
      </c>
      <c r="L3526"/>
      <c r="M3526" t="b">
        <v>0</v>
      </c>
      <c r="N3526">
        <v>74</v>
      </c>
      <c r="O3526" t="b">
        <v>1</v>
      </c>
      <c r="P3526" t="s">
        <v>8271</v>
      </c>
      <c r="Q3526" s="5">
        <f t="shared" si="128"/>
        <v>1.0156000000000001</v>
      </c>
      <c r="R3526">
        <f t="shared" si="129"/>
        <v>7.1621621621621623</v>
      </c>
      <c r="S3526" t="s">
        <v>8322</v>
      </c>
      <c r="T3526" t="s">
        <v>8323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/>
      <c r="K3527">
        <v>1438188106</v>
      </c>
      <c r="L3527"/>
      <c r="M3527" t="b">
        <v>0</v>
      </c>
      <c r="N3527">
        <v>7</v>
      </c>
      <c r="O3527" t="b">
        <v>1</v>
      </c>
      <c r="P3527" t="s">
        <v>8271</v>
      </c>
      <c r="Q3527" s="5">
        <f t="shared" si="128"/>
        <v>1.06</v>
      </c>
      <c r="R3527">
        <f t="shared" si="129"/>
        <v>480.85714285714283</v>
      </c>
      <c r="S3527" t="s">
        <v>8322</v>
      </c>
      <c r="T3527" t="s">
        <v>8323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/>
      <c r="K3528">
        <v>1459411371</v>
      </c>
      <c r="L3528"/>
      <c r="M3528" t="b">
        <v>0</v>
      </c>
      <c r="N3528">
        <v>34</v>
      </c>
      <c r="O3528" t="b">
        <v>1</v>
      </c>
      <c r="P3528" t="s">
        <v>8271</v>
      </c>
      <c r="Q3528" s="5">
        <f t="shared" si="128"/>
        <v>1.02</v>
      </c>
      <c r="R3528">
        <f t="shared" si="129"/>
        <v>206.3235294117647</v>
      </c>
      <c r="S3528" t="s">
        <v>8322</v>
      </c>
      <c r="T3528" t="s">
        <v>8323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/>
      <c r="K3529">
        <v>1434069205</v>
      </c>
      <c r="L3529"/>
      <c r="M3529" t="b">
        <v>0</v>
      </c>
      <c r="N3529">
        <v>86</v>
      </c>
      <c r="O3529" t="b">
        <v>1</v>
      </c>
      <c r="P3529" t="s">
        <v>8271</v>
      </c>
      <c r="Q3529" s="5">
        <f t="shared" si="128"/>
        <v>1.1691666666666667</v>
      </c>
      <c r="R3529">
        <f t="shared" si="129"/>
        <v>19.406976744186046</v>
      </c>
      <c r="S3529" t="s">
        <v>8322</v>
      </c>
      <c r="T3529" t="s">
        <v>8323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/>
      <c r="K3530">
        <v>1483012918</v>
      </c>
      <c r="L3530"/>
      <c r="M3530" t="b">
        <v>0</v>
      </c>
      <c r="N3530">
        <v>37</v>
      </c>
      <c r="O3530" t="b">
        <v>1</v>
      </c>
      <c r="P3530" t="s">
        <v>8271</v>
      </c>
      <c r="Q3530" s="5">
        <f t="shared" si="128"/>
        <v>1.0115151515151515</v>
      </c>
      <c r="R3530">
        <f t="shared" si="129"/>
        <v>17.837837837837839</v>
      </c>
      <c r="S3530" t="s">
        <v>8322</v>
      </c>
      <c r="T3530" t="s">
        <v>8323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/>
      <c r="K3531">
        <v>1434997018</v>
      </c>
      <c r="L3531"/>
      <c r="M3531" t="b">
        <v>0</v>
      </c>
      <c r="N3531">
        <v>18</v>
      </c>
      <c r="O3531" t="b">
        <v>1</v>
      </c>
      <c r="P3531" t="s">
        <v>8271</v>
      </c>
      <c r="Q3531" s="5">
        <f t="shared" si="128"/>
        <v>1.32</v>
      </c>
      <c r="R3531">
        <f t="shared" si="129"/>
        <v>152.77777777777777</v>
      </c>
      <c r="S3531" t="s">
        <v>8322</v>
      </c>
      <c r="T3531" t="s">
        <v>8323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/>
      <c r="K3532">
        <v>1457881057</v>
      </c>
      <c r="L3532"/>
      <c r="M3532" t="b">
        <v>0</v>
      </c>
      <c r="N3532">
        <v>22</v>
      </c>
      <c r="O3532" t="b">
        <v>1</v>
      </c>
      <c r="P3532" t="s">
        <v>8271</v>
      </c>
      <c r="Q3532" s="5">
        <f t="shared" si="128"/>
        <v>1</v>
      </c>
      <c r="R3532">
        <f t="shared" si="129"/>
        <v>58.18181818181818</v>
      </c>
      <c r="S3532" t="s">
        <v>8322</v>
      </c>
      <c r="T3532" t="s">
        <v>8323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/>
      <c r="K3533">
        <v>1464709334</v>
      </c>
      <c r="L3533"/>
      <c r="M3533" t="b">
        <v>0</v>
      </c>
      <c r="N3533">
        <v>26</v>
      </c>
      <c r="O3533" t="b">
        <v>1</v>
      </c>
      <c r="P3533" t="s">
        <v>8271</v>
      </c>
      <c r="Q3533" s="5">
        <f t="shared" si="128"/>
        <v>1.28</v>
      </c>
      <c r="R3533">
        <f t="shared" si="129"/>
        <v>43.92307692307692</v>
      </c>
      <c r="S3533" t="s">
        <v>8322</v>
      </c>
      <c r="T3533" t="s">
        <v>8323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/>
      <c r="K3534">
        <v>1409667827</v>
      </c>
      <c r="L3534"/>
      <c r="M3534" t="b">
        <v>0</v>
      </c>
      <c r="N3534">
        <v>27</v>
      </c>
      <c r="O3534" t="b">
        <v>1</v>
      </c>
      <c r="P3534" t="s">
        <v>8271</v>
      </c>
      <c r="Q3534" s="5">
        <f t="shared" si="128"/>
        <v>1.1895833333333334</v>
      </c>
      <c r="R3534">
        <f t="shared" si="129"/>
        <v>23.37037037037037</v>
      </c>
      <c r="S3534" t="s">
        <v>8322</v>
      </c>
      <c r="T3534" t="s">
        <v>8323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/>
      <c r="K3535">
        <v>1444673767</v>
      </c>
      <c r="L3535"/>
      <c r="M3535" t="b">
        <v>0</v>
      </c>
      <c r="N3535">
        <v>8</v>
      </c>
      <c r="O3535" t="b">
        <v>1</v>
      </c>
      <c r="P3535" t="s">
        <v>8271</v>
      </c>
      <c r="Q3535" s="5">
        <f t="shared" si="128"/>
        <v>1.262</v>
      </c>
      <c r="R3535">
        <f t="shared" si="129"/>
        <v>976.25</v>
      </c>
      <c r="S3535" t="s">
        <v>8322</v>
      </c>
      <c r="T3535" t="s">
        <v>8323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/>
      <c r="K3536">
        <v>1440687623</v>
      </c>
      <c r="L3536"/>
      <c r="M3536" t="b">
        <v>0</v>
      </c>
      <c r="N3536">
        <v>204</v>
      </c>
      <c r="O3536" t="b">
        <v>1</v>
      </c>
      <c r="P3536" t="s">
        <v>8271</v>
      </c>
      <c r="Q3536" s="5">
        <f t="shared" si="128"/>
        <v>1.5620000000000001</v>
      </c>
      <c r="R3536">
        <f t="shared" si="129"/>
        <v>10.112745098039216</v>
      </c>
      <c r="S3536" t="s">
        <v>8322</v>
      </c>
      <c r="T3536" t="s">
        <v>8323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/>
      <c r="K3537">
        <v>1441120910</v>
      </c>
      <c r="L3537"/>
      <c r="M3537" t="b">
        <v>0</v>
      </c>
      <c r="N3537">
        <v>46</v>
      </c>
      <c r="O3537" t="b">
        <v>1</v>
      </c>
      <c r="P3537" t="s">
        <v>8271</v>
      </c>
      <c r="Q3537" s="5">
        <f t="shared" si="128"/>
        <v>1.0315000000000001</v>
      </c>
      <c r="R3537">
        <f t="shared" si="129"/>
        <v>5</v>
      </c>
      <c r="S3537" t="s">
        <v>8322</v>
      </c>
      <c r="T3537" t="s">
        <v>8323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/>
      <c r="K3538">
        <v>1448040425</v>
      </c>
      <c r="L3538"/>
      <c r="M3538" t="b">
        <v>0</v>
      </c>
      <c r="N3538">
        <v>17</v>
      </c>
      <c r="O3538" t="b">
        <v>1</v>
      </c>
      <c r="P3538" t="s">
        <v>8271</v>
      </c>
      <c r="Q3538" s="5">
        <f t="shared" si="128"/>
        <v>1.5333333333333334</v>
      </c>
      <c r="R3538">
        <f t="shared" si="129"/>
        <v>71.647058823529406</v>
      </c>
      <c r="S3538" t="s">
        <v>8322</v>
      </c>
      <c r="T3538" t="s">
        <v>8323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/>
      <c r="K3539">
        <v>1413016216</v>
      </c>
      <c r="L3539"/>
      <c r="M3539" t="b">
        <v>0</v>
      </c>
      <c r="N3539">
        <v>28</v>
      </c>
      <c r="O3539" t="b">
        <v>1</v>
      </c>
      <c r="P3539" t="s">
        <v>8271</v>
      </c>
      <c r="Q3539" s="5">
        <f t="shared" si="128"/>
        <v>1.8044444444444445</v>
      </c>
      <c r="R3539">
        <f t="shared" si="129"/>
        <v>91.75</v>
      </c>
      <c r="S3539" t="s">
        <v>8322</v>
      </c>
      <c r="T3539" t="s">
        <v>8323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/>
      <c r="K3540">
        <v>1469009140</v>
      </c>
      <c r="L3540"/>
      <c r="M3540" t="b">
        <v>0</v>
      </c>
      <c r="N3540">
        <v>83</v>
      </c>
      <c r="O3540" t="b">
        <v>1</v>
      </c>
      <c r="P3540" t="s">
        <v>8271</v>
      </c>
      <c r="Q3540" s="5">
        <f t="shared" si="128"/>
        <v>1.2845</v>
      </c>
      <c r="R3540">
        <f t="shared" si="129"/>
        <v>8.6506024096385534</v>
      </c>
      <c r="S3540" t="s">
        <v>8322</v>
      </c>
      <c r="T3540" t="s">
        <v>8323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/>
      <c r="K3541">
        <v>1471543722</v>
      </c>
      <c r="L3541"/>
      <c r="M3541" t="b">
        <v>0</v>
      </c>
      <c r="N3541">
        <v>13</v>
      </c>
      <c r="O3541" t="b">
        <v>1</v>
      </c>
      <c r="P3541" t="s">
        <v>8271</v>
      </c>
      <c r="Q3541" s="5">
        <f t="shared" si="128"/>
        <v>1.1966666666666668</v>
      </c>
      <c r="R3541">
        <f t="shared" si="129"/>
        <v>28.384615384615383</v>
      </c>
      <c r="S3541" t="s">
        <v>8322</v>
      </c>
      <c r="T3541" t="s">
        <v>8323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/>
      <c r="K3542">
        <v>1464307491</v>
      </c>
      <c r="L3542"/>
      <c r="M3542" t="b">
        <v>0</v>
      </c>
      <c r="N3542">
        <v>8</v>
      </c>
      <c r="O3542" t="b">
        <v>1</v>
      </c>
      <c r="P3542" t="s">
        <v>8271</v>
      </c>
      <c r="Q3542" s="5">
        <f t="shared" si="128"/>
        <v>1.23</v>
      </c>
      <c r="R3542">
        <f t="shared" si="129"/>
        <v>157.5</v>
      </c>
      <c r="S3542" t="s">
        <v>8322</v>
      </c>
      <c r="T3542" t="s">
        <v>8323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/>
      <c r="K3543">
        <v>1438882275</v>
      </c>
      <c r="L3543"/>
      <c r="M3543" t="b">
        <v>0</v>
      </c>
      <c r="N3543">
        <v>32</v>
      </c>
      <c r="O3543" t="b">
        <v>1</v>
      </c>
      <c r="P3543" t="s">
        <v>8271</v>
      </c>
      <c r="Q3543" s="5">
        <f t="shared" si="128"/>
        <v>1.05</v>
      </c>
      <c r="R3543">
        <f t="shared" si="129"/>
        <v>175.71875</v>
      </c>
      <c r="S3543" t="s">
        <v>8322</v>
      </c>
      <c r="T3543" t="s">
        <v>8323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/>
      <c r="K3544">
        <v>1404915822</v>
      </c>
      <c r="L3544"/>
      <c r="M3544" t="b">
        <v>0</v>
      </c>
      <c r="N3544">
        <v>85</v>
      </c>
      <c r="O3544" t="b">
        <v>1</v>
      </c>
      <c r="P3544" t="s">
        <v>8271</v>
      </c>
      <c r="Q3544" s="5">
        <f t="shared" si="128"/>
        <v>1.0223636363636364</v>
      </c>
      <c r="R3544">
        <f t="shared" si="129"/>
        <v>18.470588235294116</v>
      </c>
      <c r="S3544" t="s">
        <v>8322</v>
      </c>
      <c r="T3544" t="s">
        <v>8323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/>
      <c r="K3545">
        <v>1432663659</v>
      </c>
      <c r="L3545"/>
      <c r="M3545" t="b">
        <v>0</v>
      </c>
      <c r="N3545">
        <v>29</v>
      </c>
      <c r="O3545" t="b">
        <v>1</v>
      </c>
      <c r="P3545" t="s">
        <v>8271</v>
      </c>
      <c r="Q3545" s="5">
        <f t="shared" si="128"/>
        <v>1.0466666666666666</v>
      </c>
      <c r="R3545">
        <f t="shared" si="129"/>
        <v>86.206896551724142</v>
      </c>
      <c r="S3545" t="s">
        <v>8322</v>
      </c>
      <c r="T3545" t="s">
        <v>8323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/>
      <c r="K3546">
        <v>1423166257</v>
      </c>
      <c r="L3546"/>
      <c r="M3546" t="b">
        <v>0</v>
      </c>
      <c r="N3546">
        <v>24</v>
      </c>
      <c r="O3546" t="b">
        <v>1</v>
      </c>
      <c r="P3546" t="s">
        <v>8271</v>
      </c>
      <c r="Q3546" s="5">
        <f t="shared" si="128"/>
        <v>1</v>
      </c>
      <c r="R3546">
        <f t="shared" si="129"/>
        <v>10.458333333333334</v>
      </c>
      <c r="S3546" t="s">
        <v>8322</v>
      </c>
      <c r="T3546" t="s">
        <v>8323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/>
      <c r="K3547">
        <v>1426188159</v>
      </c>
      <c r="L3547"/>
      <c r="M3547" t="b">
        <v>0</v>
      </c>
      <c r="N3547">
        <v>8</v>
      </c>
      <c r="O3547" t="b">
        <v>1</v>
      </c>
      <c r="P3547" t="s">
        <v>8271</v>
      </c>
      <c r="Q3547" s="5">
        <f t="shared" si="128"/>
        <v>1.004</v>
      </c>
      <c r="R3547">
        <f t="shared" si="129"/>
        <v>140.625</v>
      </c>
      <c r="S3547" t="s">
        <v>8322</v>
      </c>
      <c r="T3547" t="s">
        <v>8323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/>
      <c r="K3548">
        <v>1426002684</v>
      </c>
      <c r="L3548"/>
      <c r="M3548" t="b">
        <v>0</v>
      </c>
      <c r="N3548">
        <v>19</v>
      </c>
      <c r="O3548" t="b">
        <v>1</v>
      </c>
      <c r="P3548" t="s">
        <v>8271</v>
      </c>
      <c r="Q3548" s="5">
        <f t="shared" si="128"/>
        <v>1.0227272727272727</v>
      </c>
      <c r="R3548">
        <f t="shared" si="129"/>
        <v>2107.5394736842104</v>
      </c>
      <c r="S3548" t="s">
        <v>8322</v>
      </c>
      <c r="T3548" t="s">
        <v>8323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/>
      <c r="K3549">
        <v>1461117201</v>
      </c>
      <c r="L3549"/>
      <c r="M3549" t="b">
        <v>0</v>
      </c>
      <c r="N3549">
        <v>336</v>
      </c>
      <c r="O3549" t="b">
        <v>1</v>
      </c>
      <c r="P3549" t="s">
        <v>8271</v>
      </c>
      <c r="Q3549" s="5">
        <f t="shared" si="128"/>
        <v>1.1440928571428572</v>
      </c>
      <c r="R3549">
        <f t="shared" si="129"/>
        <v>6.3690476190476186</v>
      </c>
      <c r="S3549" t="s">
        <v>8322</v>
      </c>
      <c r="T3549" t="s">
        <v>8323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/>
      <c r="K3550">
        <v>1455230214</v>
      </c>
      <c r="L3550"/>
      <c r="M3550" t="b">
        <v>0</v>
      </c>
      <c r="N3550">
        <v>13</v>
      </c>
      <c r="O3550" t="b">
        <v>1</v>
      </c>
      <c r="P3550" t="s">
        <v>8271</v>
      </c>
      <c r="Q3550" s="5">
        <f t="shared" si="128"/>
        <v>1.019047619047619</v>
      </c>
      <c r="R3550">
        <f t="shared" si="129"/>
        <v>78.461538461538467</v>
      </c>
      <c r="S3550" t="s">
        <v>8322</v>
      </c>
      <c r="T3550" t="s">
        <v>8323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/>
      <c r="K3551">
        <v>1438939673</v>
      </c>
      <c r="L3551"/>
      <c r="M3551" t="b">
        <v>0</v>
      </c>
      <c r="N3551">
        <v>42</v>
      </c>
      <c r="O3551" t="b">
        <v>1</v>
      </c>
      <c r="P3551" t="s">
        <v>8271</v>
      </c>
      <c r="Q3551" s="5">
        <f t="shared" si="128"/>
        <v>1.02</v>
      </c>
      <c r="R3551">
        <f t="shared" si="129"/>
        <v>62.38095238095238</v>
      </c>
      <c r="S3551" t="s">
        <v>8322</v>
      </c>
      <c r="T3551" t="s">
        <v>8323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/>
      <c r="K3552">
        <v>1459632398</v>
      </c>
      <c r="L3552"/>
      <c r="M3552" t="b">
        <v>0</v>
      </c>
      <c r="N3552">
        <v>64</v>
      </c>
      <c r="O3552" t="b">
        <v>1</v>
      </c>
      <c r="P3552" t="s">
        <v>8271</v>
      </c>
      <c r="Q3552" s="5">
        <f t="shared" si="128"/>
        <v>1.048</v>
      </c>
      <c r="R3552">
        <f t="shared" si="129"/>
        <v>23.8671875</v>
      </c>
      <c r="S3552" t="s">
        <v>8322</v>
      </c>
      <c r="T3552" t="s">
        <v>8323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/>
      <c r="K3553">
        <v>1398342170</v>
      </c>
      <c r="L3553"/>
      <c r="M3553" t="b">
        <v>0</v>
      </c>
      <c r="N3553">
        <v>25</v>
      </c>
      <c r="O3553" t="b">
        <v>1</v>
      </c>
      <c r="P3553" t="s">
        <v>8271</v>
      </c>
      <c r="Q3553" s="5">
        <f t="shared" si="128"/>
        <v>1.0183333333333333</v>
      </c>
      <c r="R3553">
        <f t="shared" si="129"/>
        <v>30.92</v>
      </c>
      <c r="S3553" t="s">
        <v>8322</v>
      </c>
      <c r="T3553" t="s">
        <v>8323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/>
      <c r="K3554">
        <v>1401372324</v>
      </c>
      <c r="L3554"/>
      <c r="M3554" t="b">
        <v>0</v>
      </c>
      <c r="N3554">
        <v>20</v>
      </c>
      <c r="O3554" t="b">
        <v>1</v>
      </c>
      <c r="P3554" t="s">
        <v>8271</v>
      </c>
      <c r="Q3554" s="5">
        <f t="shared" si="128"/>
        <v>1</v>
      </c>
      <c r="R3554">
        <f t="shared" si="129"/>
        <v>292.25</v>
      </c>
      <c r="S3554" t="s">
        <v>8322</v>
      </c>
      <c r="T3554" t="s">
        <v>8323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/>
      <c r="K3555">
        <v>1436575280</v>
      </c>
      <c r="L3555"/>
      <c r="M3555" t="b">
        <v>0</v>
      </c>
      <c r="N3555">
        <v>104</v>
      </c>
      <c r="O3555" t="b">
        <v>1</v>
      </c>
      <c r="P3555" t="s">
        <v>8271</v>
      </c>
      <c r="Q3555" s="5">
        <f t="shared" si="128"/>
        <v>1.0627272727272727</v>
      </c>
      <c r="R3555">
        <f t="shared" si="129"/>
        <v>54.529903846153843</v>
      </c>
      <c r="S3555" t="s">
        <v>8322</v>
      </c>
      <c r="T3555" t="s">
        <v>8323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/>
      <c r="K3556">
        <v>1421025159</v>
      </c>
      <c r="L3556"/>
      <c r="M3556" t="b">
        <v>0</v>
      </c>
      <c r="N3556">
        <v>53</v>
      </c>
      <c r="O3556" t="b">
        <v>1</v>
      </c>
      <c r="P3556" t="s">
        <v>8271</v>
      </c>
      <c r="Q3556" s="5">
        <f t="shared" si="128"/>
        <v>1.1342219999999998</v>
      </c>
      <c r="R3556">
        <f t="shared" si="129"/>
        <v>45.283018867924525</v>
      </c>
      <c r="S3556" t="s">
        <v>8322</v>
      </c>
      <c r="T3556" t="s">
        <v>8323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/>
      <c r="K3557">
        <v>1476786994</v>
      </c>
      <c r="L3557"/>
      <c r="M3557" t="b">
        <v>0</v>
      </c>
      <c r="N3557">
        <v>14</v>
      </c>
      <c r="O3557" t="b">
        <v>1</v>
      </c>
      <c r="P3557" t="s">
        <v>8271</v>
      </c>
      <c r="Q3557" s="5">
        <f t="shared" si="128"/>
        <v>1</v>
      </c>
      <c r="R3557">
        <f t="shared" si="129"/>
        <v>157.85714285714286</v>
      </c>
      <c r="S3557" t="s">
        <v>8322</v>
      </c>
      <c r="T3557" t="s">
        <v>8323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/>
      <c r="K3558">
        <v>1403105724</v>
      </c>
      <c r="L3558"/>
      <c r="M3558" t="b">
        <v>0</v>
      </c>
      <c r="N3558">
        <v>20</v>
      </c>
      <c r="O3558" t="b">
        <v>1</v>
      </c>
      <c r="P3558" t="s">
        <v>8271</v>
      </c>
      <c r="Q3558" s="5">
        <f t="shared" si="128"/>
        <v>1.0045454545454546</v>
      </c>
      <c r="R3558">
        <f t="shared" si="129"/>
        <v>5001.8</v>
      </c>
      <c r="S3558" t="s">
        <v>8322</v>
      </c>
      <c r="T3558" t="s">
        <v>8323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/>
      <c r="K3559">
        <v>1396334311</v>
      </c>
      <c r="L3559"/>
      <c r="M3559" t="b">
        <v>0</v>
      </c>
      <c r="N3559">
        <v>558</v>
      </c>
      <c r="O3559" t="b">
        <v>1</v>
      </c>
      <c r="P3559" t="s">
        <v>8271</v>
      </c>
      <c r="Q3559" s="5">
        <f t="shared" si="128"/>
        <v>1.0003599999999999</v>
      </c>
      <c r="R3559">
        <f t="shared" si="129"/>
        <v>0.90322580645161288</v>
      </c>
      <c r="S3559" t="s">
        <v>8322</v>
      </c>
      <c r="T3559" t="s">
        <v>8323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/>
      <c r="K3560">
        <v>1431718575</v>
      </c>
      <c r="L3560"/>
      <c r="M3560" t="b">
        <v>0</v>
      </c>
      <c r="N3560">
        <v>22</v>
      </c>
      <c r="O3560" t="b">
        <v>1</v>
      </c>
      <c r="P3560" t="s">
        <v>8271</v>
      </c>
      <c r="Q3560" s="5">
        <f t="shared" si="128"/>
        <v>1.44</v>
      </c>
      <c r="R3560">
        <f t="shared" si="129"/>
        <v>47.045454545454547</v>
      </c>
      <c r="S3560" t="s">
        <v>8322</v>
      </c>
      <c r="T3560" t="s">
        <v>8323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/>
      <c r="K3561">
        <v>1436408308</v>
      </c>
      <c r="L3561"/>
      <c r="M3561" t="b">
        <v>0</v>
      </c>
      <c r="N3561">
        <v>24</v>
      </c>
      <c r="O3561" t="b">
        <v>1</v>
      </c>
      <c r="P3561" t="s">
        <v>8271</v>
      </c>
      <c r="Q3561" s="5">
        <f t="shared" si="128"/>
        <v>1.0349999999999999</v>
      </c>
      <c r="R3561">
        <f t="shared" si="129"/>
        <v>144.58333333333334</v>
      </c>
      <c r="S3561" t="s">
        <v>8322</v>
      </c>
      <c r="T3561" t="s">
        <v>8323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/>
      <c r="K3562">
        <v>1429651266</v>
      </c>
      <c r="L3562"/>
      <c r="M3562" t="b">
        <v>0</v>
      </c>
      <c r="N3562">
        <v>74</v>
      </c>
      <c r="O3562" t="b">
        <v>1</v>
      </c>
      <c r="P3562" t="s">
        <v>8271</v>
      </c>
      <c r="Q3562" s="5">
        <f t="shared" si="128"/>
        <v>1.0843750000000001</v>
      </c>
      <c r="R3562">
        <f t="shared" si="129"/>
        <v>34.594594594594597</v>
      </c>
      <c r="S3562" t="s">
        <v>8322</v>
      </c>
      <c r="T3562" t="s">
        <v>8323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/>
      <c r="K3563">
        <v>1437236378</v>
      </c>
      <c r="L3563"/>
      <c r="M3563" t="b">
        <v>0</v>
      </c>
      <c r="N3563">
        <v>54</v>
      </c>
      <c r="O3563" t="b">
        <v>1</v>
      </c>
      <c r="P3563" t="s">
        <v>8271</v>
      </c>
      <c r="Q3563" s="5">
        <f t="shared" si="128"/>
        <v>1.024</v>
      </c>
      <c r="R3563">
        <f t="shared" si="129"/>
        <v>8.6851851851851851</v>
      </c>
      <c r="S3563" t="s">
        <v>8322</v>
      </c>
      <c r="T3563" t="s">
        <v>8323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/>
      <c r="K3564">
        <v>1457115427</v>
      </c>
      <c r="L3564"/>
      <c r="M3564" t="b">
        <v>0</v>
      </c>
      <c r="N3564">
        <v>31</v>
      </c>
      <c r="O3564" t="b">
        <v>1</v>
      </c>
      <c r="P3564" t="s">
        <v>8271</v>
      </c>
      <c r="Q3564" s="5">
        <f t="shared" si="128"/>
        <v>1.4888888888888889</v>
      </c>
      <c r="R3564">
        <f t="shared" si="129"/>
        <v>17.014516129032259</v>
      </c>
      <c r="S3564" t="s">
        <v>8322</v>
      </c>
      <c r="T3564" t="s">
        <v>8323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/>
      <c r="K3565">
        <v>1467648456</v>
      </c>
      <c r="L3565"/>
      <c r="M3565" t="b">
        <v>0</v>
      </c>
      <c r="N3565">
        <v>25</v>
      </c>
      <c r="O3565" t="b">
        <v>1</v>
      </c>
      <c r="P3565" t="s">
        <v>8271</v>
      </c>
      <c r="Q3565" s="5">
        <f t="shared" si="128"/>
        <v>1.0549000000000002</v>
      </c>
      <c r="R3565">
        <f t="shared" si="129"/>
        <v>40.200000000000003</v>
      </c>
      <c r="S3565" t="s">
        <v>8322</v>
      </c>
      <c r="T3565" t="s">
        <v>8323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/>
      <c r="K3566">
        <v>1440082649</v>
      </c>
      <c r="L3566"/>
      <c r="M3566" t="b">
        <v>0</v>
      </c>
      <c r="N3566">
        <v>17</v>
      </c>
      <c r="O3566" t="b">
        <v>1</v>
      </c>
      <c r="P3566" t="s">
        <v>8271</v>
      </c>
      <c r="Q3566" s="5">
        <f t="shared" si="128"/>
        <v>1.0049999999999999</v>
      </c>
      <c r="R3566">
        <f t="shared" si="129"/>
        <v>69.117647058823536</v>
      </c>
      <c r="S3566" t="s">
        <v>8322</v>
      </c>
      <c r="T3566" t="s">
        <v>8323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/>
      <c r="K3567">
        <v>1417456208</v>
      </c>
      <c r="L3567"/>
      <c r="M3567" t="b">
        <v>0</v>
      </c>
      <c r="N3567">
        <v>12</v>
      </c>
      <c r="O3567" t="b">
        <v>1</v>
      </c>
      <c r="P3567" t="s">
        <v>8271</v>
      </c>
      <c r="Q3567" s="5">
        <f t="shared" si="128"/>
        <v>1.3055555555555556</v>
      </c>
      <c r="R3567">
        <f t="shared" si="129"/>
        <v>174.58333333333334</v>
      </c>
      <c r="S3567" t="s">
        <v>8322</v>
      </c>
      <c r="T3567" t="s">
        <v>8323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/>
      <c r="K3568">
        <v>1419423083</v>
      </c>
      <c r="L3568"/>
      <c r="M3568" t="b">
        <v>0</v>
      </c>
      <c r="N3568">
        <v>38</v>
      </c>
      <c r="O3568" t="b">
        <v>1</v>
      </c>
      <c r="P3568" t="s">
        <v>8271</v>
      </c>
      <c r="Q3568" s="5">
        <f t="shared" si="128"/>
        <v>1.0475000000000001</v>
      </c>
      <c r="R3568">
        <f t="shared" si="129"/>
        <v>28.631578947368421</v>
      </c>
      <c r="S3568" t="s">
        <v>8322</v>
      </c>
      <c r="T3568" t="s">
        <v>8323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/>
      <c r="K3569">
        <v>1431372444</v>
      </c>
      <c r="L3569"/>
      <c r="M3569" t="b">
        <v>0</v>
      </c>
      <c r="N3569">
        <v>41</v>
      </c>
      <c r="O3569" t="b">
        <v>1</v>
      </c>
      <c r="P3569" t="s">
        <v>8271</v>
      </c>
      <c r="Q3569" s="5">
        <f t="shared" si="128"/>
        <v>1.0880000000000001</v>
      </c>
      <c r="R3569">
        <f t="shared" si="129"/>
        <v>27.073170731707318</v>
      </c>
      <c r="S3569" t="s">
        <v>8322</v>
      </c>
      <c r="T3569" t="s">
        <v>8323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/>
      <c r="K3570">
        <v>1408383994</v>
      </c>
      <c r="L3570"/>
      <c r="M3570" t="b">
        <v>0</v>
      </c>
      <c r="N3570">
        <v>19</v>
      </c>
      <c r="O3570" t="b">
        <v>1</v>
      </c>
      <c r="P3570" t="s">
        <v>8271</v>
      </c>
      <c r="Q3570" s="5">
        <f t="shared" si="128"/>
        <v>1.1100000000000001</v>
      </c>
      <c r="R3570">
        <f t="shared" si="129"/>
        <v>264.42105263157896</v>
      </c>
      <c r="S3570" t="s">
        <v>8322</v>
      </c>
      <c r="T3570" t="s">
        <v>8323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/>
      <c r="K3571">
        <v>1418142696</v>
      </c>
      <c r="L3571"/>
      <c r="M3571" t="b">
        <v>0</v>
      </c>
      <c r="N3571">
        <v>41</v>
      </c>
      <c r="O3571" t="b">
        <v>1</v>
      </c>
      <c r="P3571" t="s">
        <v>8271</v>
      </c>
      <c r="Q3571" s="5">
        <f t="shared" si="128"/>
        <v>1.0047999999999999</v>
      </c>
      <c r="R3571">
        <f t="shared" si="129"/>
        <v>55.780487804878049</v>
      </c>
      <c r="S3571" t="s">
        <v>8322</v>
      </c>
      <c r="T3571" t="s">
        <v>8323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/>
      <c r="K3572">
        <v>1417593483</v>
      </c>
      <c r="L3572"/>
      <c r="M3572" t="b">
        <v>0</v>
      </c>
      <c r="N3572">
        <v>26</v>
      </c>
      <c r="O3572" t="b">
        <v>1</v>
      </c>
      <c r="P3572" t="s">
        <v>8271</v>
      </c>
      <c r="Q3572" s="5">
        <f t="shared" si="128"/>
        <v>1.1435</v>
      </c>
      <c r="R3572">
        <f t="shared" si="129"/>
        <v>70.42307692307692</v>
      </c>
      <c r="S3572" t="s">
        <v>8322</v>
      </c>
      <c r="T3572" t="s">
        <v>8323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/>
      <c r="K3573">
        <v>1412109413</v>
      </c>
      <c r="L3573"/>
      <c r="M3573" t="b">
        <v>0</v>
      </c>
      <c r="N3573">
        <v>25</v>
      </c>
      <c r="O3573" t="b">
        <v>1</v>
      </c>
      <c r="P3573" t="s">
        <v>8271</v>
      </c>
      <c r="Q3573" s="5">
        <f t="shared" si="128"/>
        <v>1.2206666666666666</v>
      </c>
      <c r="R3573">
        <f t="shared" si="129"/>
        <v>20</v>
      </c>
      <c r="S3573" t="s">
        <v>8322</v>
      </c>
      <c r="T3573" t="s">
        <v>8323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/>
      <c r="K3574">
        <v>1432302082</v>
      </c>
      <c r="L3574"/>
      <c r="M3574" t="b">
        <v>0</v>
      </c>
      <c r="N3574">
        <v>9</v>
      </c>
      <c r="O3574" t="b">
        <v>1</v>
      </c>
      <c r="P3574" t="s">
        <v>8271</v>
      </c>
      <c r="Q3574" s="5">
        <f t="shared" si="128"/>
        <v>1</v>
      </c>
      <c r="R3574">
        <f t="shared" si="129"/>
        <v>342.66666666666669</v>
      </c>
      <c r="S3574" t="s">
        <v>8322</v>
      </c>
      <c r="T3574" t="s">
        <v>8323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/>
      <c r="K3575">
        <v>1412845246</v>
      </c>
      <c r="L3575"/>
      <c r="M3575" t="b">
        <v>0</v>
      </c>
      <c r="N3575">
        <v>78</v>
      </c>
      <c r="O3575" t="b">
        <v>1</v>
      </c>
      <c r="P3575" t="s">
        <v>8271</v>
      </c>
      <c r="Q3575" s="5">
        <f t="shared" si="128"/>
        <v>1.028</v>
      </c>
      <c r="R3575">
        <f t="shared" si="129"/>
        <v>78.910256410256409</v>
      </c>
      <c r="S3575" t="s">
        <v>8322</v>
      </c>
      <c r="T3575" t="s">
        <v>8323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/>
      <c r="K3576">
        <v>1413326248</v>
      </c>
      <c r="L3576"/>
      <c r="M3576" t="b">
        <v>0</v>
      </c>
      <c r="N3576">
        <v>45</v>
      </c>
      <c r="O3576" t="b">
        <v>1</v>
      </c>
      <c r="P3576" t="s">
        <v>8271</v>
      </c>
      <c r="Q3576" s="5">
        <f t="shared" si="128"/>
        <v>1.0612068965517241</v>
      </c>
      <c r="R3576">
        <f t="shared" si="129"/>
        <v>225.17777777777778</v>
      </c>
      <c r="S3576" t="s">
        <v>8322</v>
      </c>
      <c r="T3576" t="s">
        <v>8323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/>
      <c r="K3577">
        <v>1468176527</v>
      </c>
      <c r="L3577"/>
      <c r="M3577" t="b">
        <v>0</v>
      </c>
      <c r="N3577">
        <v>102</v>
      </c>
      <c r="O3577" t="b">
        <v>1</v>
      </c>
      <c r="P3577" t="s">
        <v>8271</v>
      </c>
      <c r="Q3577" s="5">
        <f t="shared" si="128"/>
        <v>1.0133000000000001</v>
      </c>
      <c r="R3577">
        <f t="shared" si="129"/>
        <v>0.98039215686274506</v>
      </c>
      <c r="S3577" t="s">
        <v>8322</v>
      </c>
      <c r="T3577" t="s">
        <v>8323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/>
      <c r="K3578">
        <v>1475759454</v>
      </c>
      <c r="L3578"/>
      <c r="M3578" t="b">
        <v>0</v>
      </c>
      <c r="N3578">
        <v>5</v>
      </c>
      <c r="O3578" t="b">
        <v>1</v>
      </c>
      <c r="P3578" t="s">
        <v>8271</v>
      </c>
      <c r="Q3578" s="5">
        <f t="shared" si="128"/>
        <v>1</v>
      </c>
      <c r="R3578">
        <f t="shared" si="129"/>
        <v>156</v>
      </c>
      <c r="S3578" t="s">
        <v>8322</v>
      </c>
      <c r="T3578" t="s">
        <v>8323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/>
      <c r="K3579">
        <v>1427741583</v>
      </c>
      <c r="L3579"/>
      <c r="M3579" t="b">
        <v>0</v>
      </c>
      <c r="N3579">
        <v>27</v>
      </c>
      <c r="O3579" t="b">
        <v>1</v>
      </c>
      <c r="P3579" t="s">
        <v>8271</v>
      </c>
      <c r="Q3579" s="5">
        <f t="shared" si="128"/>
        <v>1.3</v>
      </c>
      <c r="R3579">
        <f t="shared" si="129"/>
        <v>55.562962962962963</v>
      </c>
      <c r="S3579" t="s">
        <v>8322</v>
      </c>
      <c r="T3579" t="s">
        <v>8323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/>
      <c r="K3580">
        <v>1459445777</v>
      </c>
      <c r="L3580"/>
      <c r="M3580" t="b">
        <v>0</v>
      </c>
      <c r="N3580">
        <v>37</v>
      </c>
      <c r="O3580" t="b">
        <v>1</v>
      </c>
      <c r="P3580" t="s">
        <v>8271</v>
      </c>
      <c r="Q3580" s="5">
        <f t="shared" si="128"/>
        <v>1.0001333333333333</v>
      </c>
      <c r="R3580">
        <f t="shared" si="129"/>
        <v>13.513513513513514</v>
      </c>
      <c r="S3580" t="s">
        <v>8322</v>
      </c>
      <c r="T3580" t="s">
        <v>8323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/>
      <c r="K3581">
        <v>1456856256</v>
      </c>
      <c r="L3581"/>
      <c r="M3581" t="b">
        <v>0</v>
      </c>
      <c r="N3581">
        <v>14</v>
      </c>
      <c r="O3581" t="b">
        <v>1</v>
      </c>
      <c r="P3581" t="s">
        <v>8271</v>
      </c>
      <c r="Q3581" s="5">
        <f t="shared" si="128"/>
        <v>1</v>
      </c>
      <c r="R3581">
        <f t="shared" si="129"/>
        <v>73.214285714285708</v>
      </c>
      <c r="S3581" t="s">
        <v>8322</v>
      </c>
      <c r="T3581" t="s">
        <v>8323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/>
      <c r="K3582">
        <v>1421900022</v>
      </c>
      <c r="L3582"/>
      <c r="M3582" t="b">
        <v>0</v>
      </c>
      <c r="N3582">
        <v>27</v>
      </c>
      <c r="O3582" t="b">
        <v>1</v>
      </c>
      <c r="P3582" t="s">
        <v>8271</v>
      </c>
      <c r="Q3582" s="5">
        <f t="shared" si="128"/>
        <v>1.1388888888888888</v>
      </c>
      <c r="R3582">
        <f t="shared" si="129"/>
        <v>55.555555555555557</v>
      </c>
      <c r="S3582" t="s">
        <v>8322</v>
      </c>
      <c r="T3582" t="s">
        <v>8323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/>
      <c r="K3583">
        <v>1405509510</v>
      </c>
      <c r="L3583"/>
      <c r="M3583" t="b">
        <v>0</v>
      </c>
      <c r="N3583">
        <v>45</v>
      </c>
      <c r="O3583" t="b">
        <v>1</v>
      </c>
      <c r="P3583" t="s">
        <v>8271</v>
      </c>
      <c r="Q3583" s="5">
        <f t="shared" si="128"/>
        <v>1</v>
      </c>
      <c r="R3583">
        <f t="shared" si="129"/>
        <v>63.777777777777779</v>
      </c>
      <c r="S3583" t="s">
        <v>8322</v>
      </c>
      <c r="T3583" t="s">
        <v>8323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/>
      <c r="K3584">
        <v>1458613082</v>
      </c>
      <c r="L3584"/>
      <c r="M3584" t="b">
        <v>0</v>
      </c>
      <c r="N3584">
        <v>49</v>
      </c>
      <c r="O3584" t="b">
        <v>1</v>
      </c>
      <c r="P3584" t="s">
        <v>8271</v>
      </c>
      <c r="Q3584" s="5">
        <f t="shared" si="128"/>
        <v>2.87</v>
      </c>
      <c r="R3584">
        <f t="shared" si="129"/>
        <v>66.428571428571431</v>
      </c>
      <c r="S3584" t="s">
        <v>8322</v>
      </c>
      <c r="T3584" t="s">
        <v>8323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/>
      <c r="K3585">
        <v>1455790405</v>
      </c>
      <c r="L3585"/>
      <c r="M3585" t="b">
        <v>0</v>
      </c>
      <c r="N3585">
        <v>24</v>
      </c>
      <c r="O3585" t="b">
        <v>1</v>
      </c>
      <c r="P3585" t="s">
        <v>8271</v>
      </c>
      <c r="Q3585" s="5">
        <f t="shared" si="128"/>
        <v>1.085</v>
      </c>
      <c r="R3585">
        <f t="shared" si="129"/>
        <v>144.375</v>
      </c>
      <c r="S3585" t="s">
        <v>8322</v>
      </c>
      <c r="T3585" t="s">
        <v>8323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/>
      <c r="K3586">
        <v>1434180944</v>
      </c>
      <c r="L3586"/>
      <c r="M3586" t="b">
        <v>0</v>
      </c>
      <c r="N3586">
        <v>112</v>
      </c>
      <c r="O3586" t="b">
        <v>1</v>
      </c>
      <c r="P3586" t="s">
        <v>8271</v>
      </c>
      <c r="Q3586" s="5">
        <f t="shared" si="128"/>
        <v>1.155</v>
      </c>
      <c r="R3586">
        <f t="shared" si="129"/>
        <v>36.160714285714285</v>
      </c>
      <c r="S3586" t="s">
        <v>8322</v>
      </c>
      <c r="T3586" t="s">
        <v>8323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/>
      <c r="K3587">
        <v>1416589890</v>
      </c>
      <c r="L3587"/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30">E3587/D3587</f>
        <v>1.1911764705882353</v>
      </c>
      <c r="R3587">
        <f t="shared" ref="R3587:R3650" si="131">E3588/N3587</f>
        <v>356.82608695652175</v>
      </c>
      <c r="S3587" t="s">
        <v>8322</v>
      </c>
      <c r="T3587" t="s">
        <v>8323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/>
      <c r="K3588">
        <v>1469465070</v>
      </c>
      <c r="L3588"/>
      <c r="M3588" t="b">
        <v>0</v>
      </c>
      <c r="N3588">
        <v>54</v>
      </c>
      <c r="O3588" t="b">
        <v>1</v>
      </c>
      <c r="P3588" t="s">
        <v>8271</v>
      </c>
      <c r="Q3588" s="5">
        <f t="shared" si="130"/>
        <v>1.0942666666666667</v>
      </c>
      <c r="R3588">
        <f t="shared" si="131"/>
        <v>11.722222222222221</v>
      </c>
      <c r="S3588" t="s">
        <v>8322</v>
      </c>
      <c r="T3588" t="s">
        <v>8323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/>
      <c r="K3589">
        <v>1463144254</v>
      </c>
      <c r="L3589"/>
      <c r="M3589" t="b">
        <v>0</v>
      </c>
      <c r="N3589">
        <v>28</v>
      </c>
      <c r="O3589" t="b">
        <v>1</v>
      </c>
      <c r="P3589" t="s">
        <v>8271</v>
      </c>
      <c r="Q3589" s="5">
        <f t="shared" si="130"/>
        <v>1.266</v>
      </c>
      <c r="R3589">
        <f t="shared" si="131"/>
        <v>7.1785714285714288</v>
      </c>
      <c r="S3589" t="s">
        <v>8322</v>
      </c>
      <c r="T3589" t="s">
        <v>8323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/>
      <c r="K3590">
        <v>1428436410</v>
      </c>
      <c r="L3590"/>
      <c r="M3590" t="b">
        <v>0</v>
      </c>
      <c r="N3590">
        <v>11</v>
      </c>
      <c r="O3590" t="b">
        <v>1</v>
      </c>
      <c r="P3590" t="s">
        <v>8271</v>
      </c>
      <c r="Q3590" s="5">
        <f t="shared" si="130"/>
        <v>1.0049999999999999</v>
      </c>
      <c r="R3590">
        <f t="shared" si="131"/>
        <v>463.63636363636363</v>
      </c>
      <c r="S3590" t="s">
        <v>8322</v>
      </c>
      <c r="T3590" t="s">
        <v>8323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/>
      <c r="K3591">
        <v>1430494347</v>
      </c>
      <c r="L3591"/>
      <c r="M3591" t="b">
        <v>0</v>
      </c>
      <c r="N3591">
        <v>62</v>
      </c>
      <c r="O3591" t="b">
        <v>1</v>
      </c>
      <c r="P3591" t="s">
        <v>8271</v>
      </c>
      <c r="Q3591" s="5">
        <f t="shared" si="130"/>
        <v>1.2749999999999999</v>
      </c>
      <c r="R3591">
        <f t="shared" si="131"/>
        <v>80.693548387096769</v>
      </c>
      <c r="S3591" t="s">
        <v>8322</v>
      </c>
      <c r="T3591" t="s">
        <v>8323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/>
      <c r="K3592">
        <v>1411200034</v>
      </c>
      <c r="L3592"/>
      <c r="M3592" t="b">
        <v>0</v>
      </c>
      <c r="N3592">
        <v>73</v>
      </c>
      <c r="O3592" t="b">
        <v>1</v>
      </c>
      <c r="P3592" t="s">
        <v>8271</v>
      </c>
      <c r="Q3592" s="5">
        <f t="shared" si="130"/>
        <v>1.0005999999999999</v>
      </c>
      <c r="R3592">
        <f t="shared" si="131"/>
        <v>16.780821917808218</v>
      </c>
      <c r="S3592" t="s">
        <v>8322</v>
      </c>
      <c r="T3592" t="s">
        <v>8323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/>
      <c r="K3593">
        <v>1419979544</v>
      </c>
      <c r="L3593"/>
      <c r="M3593" t="b">
        <v>0</v>
      </c>
      <c r="N3593">
        <v>18</v>
      </c>
      <c r="O3593" t="b">
        <v>1</v>
      </c>
      <c r="P3593" t="s">
        <v>8271</v>
      </c>
      <c r="Q3593" s="5">
        <f t="shared" si="130"/>
        <v>1.75</v>
      </c>
      <c r="R3593">
        <f t="shared" si="131"/>
        <v>141.38888888888889</v>
      </c>
      <c r="S3593" t="s">
        <v>8322</v>
      </c>
      <c r="T3593" t="s">
        <v>8323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/>
      <c r="K3594">
        <v>1418673307</v>
      </c>
      <c r="L3594"/>
      <c r="M3594" t="b">
        <v>0</v>
      </c>
      <c r="N3594">
        <v>35</v>
      </c>
      <c r="O3594" t="b">
        <v>1</v>
      </c>
      <c r="P3594" t="s">
        <v>8271</v>
      </c>
      <c r="Q3594" s="5">
        <f t="shared" si="130"/>
        <v>1.2725</v>
      </c>
      <c r="R3594">
        <f t="shared" si="131"/>
        <v>94.828571428571422</v>
      </c>
      <c r="S3594" t="s">
        <v>8322</v>
      </c>
      <c r="T3594" t="s">
        <v>8323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/>
      <c r="K3595">
        <v>1417469639</v>
      </c>
      <c r="L3595"/>
      <c r="M3595" t="b">
        <v>0</v>
      </c>
      <c r="N3595">
        <v>43</v>
      </c>
      <c r="O3595" t="b">
        <v>1</v>
      </c>
      <c r="P3595" t="s">
        <v>8271</v>
      </c>
      <c r="Q3595" s="5">
        <f t="shared" si="130"/>
        <v>1.1063333333333334</v>
      </c>
      <c r="R3595">
        <f t="shared" si="131"/>
        <v>46.860465116279073</v>
      </c>
      <c r="S3595" t="s">
        <v>8322</v>
      </c>
      <c r="T3595" t="s">
        <v>8323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/>
      <c r="K3596">
        <v>1470792982</v>
      </c>
      <c r="L3596"/>
      <c r="M3596" t="b">
        <v>0</v>
      </c>
      <c r="N3596">
        <v>36</v>
      </c>
      <c r="O3596" t="b">
        <v>1</v>
      </c>
      <c r="P3596" t="s">
        <v>8271</v>
      </c>
      <c r="Q3596" s="5">
        <f t="shared" si="130"/>
        <v>1.2593749999999999</v>
      </c>
      <c r="R3596">
        <f t="shared" si="131"/>
        <v>85.583333333333329</v>
      </c>
      <c r="S3596" t="s">
        <v>8322</v>
      </c>
      <c r="T3596" t="s">
        <v>8323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/>
      <c r="K3597">
        <v>1423959123</v>
      </c>
      <c r="L3597"/>
      <c r="M3597" t="b">
        <v>0</v>
      </c>
      <c r="N3597">
        <v>62</v>
      </c>
      <c r="O3597" t="b">
        <v>1</v>
      </c>
      <c r="P3597" t="s">
        <v>8271</v>
      </c>
      <c r="Q3597" s="5">
        <f t="shared" si="130"/>
        <v>1.1850000000000001</v>
      </c>
      <c r="R3597">
        <f t="shared" si="131"/>
        <v>19.112903225806452</v>
      </c>
      <c r="S3597" t="s">
        <v>8322</v>
      </c>
      <c r="T3597" t="s">
        <v>8323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/>
      <c r="K3598">
        <v>1407258582</v>
      </c>
      <c r="L3598"/>
      <c r="M3598" t="b">
        <v>0</v>
      </c>
      <c r="N3598">
        <v>15</v>
      </c>
      <c r="O3598" t="b">
        <v>1</v>
      </c>
      <c r="P3598" t="s">
        <v>8271</v>
      </c>
      <c r="Q3598" s="5">
        <f t="shared" si="130"/>
        <v>1.0772727272727274</v>
      </c>
      <c r="R3598">
        <f t="shared" si="131"/>
        <v>171</v>
      </c>
      <c r="S3598" t="s">
        <v>8322</v>
      </c>
      <c r="T3598" t="s">
        <v>8323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/>
      <c r="K3599">
        <v>1455717790</v>
      </c>
      <c r="L3599"/>
      <c r="M3599" t="b">
        <v>0</v>
      </c>
      <c r="N3599">
        <v>33</v>
      </c>
      <c r="O3599" t="b">
        <v>1</v>
      </c>
      <c r="P3599" t="s">
        <v>8271</v>
      </c>
      <c r="Q3599" s="5">
        <f t="shared" si="130"/>
        <v>1.026</v>
      </c>
      <c r="R3599">
        <f t="shared" si="131"/>
        <v>33.363636363636367</v>
      </c>
      <c r="S3599" t="s">
        <v>8322</v>
      </c>
      <c r="T3599" t="s">
        <v>8323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/>
      <c r="K3600">
        <v>1408129822</v>
      </c>
      <c r="L3600"/>
      <c r="M3600" t="b">
        <v>0</v>
      </c>
      <c r="N3600">
        <v>27</v>
      </c>
      <c r="O3600" t="b">
        <v>1</v>
      </c>
      <c r="P3600" t="s">
        <v>8271</v>
      </c>
      <c r="Q3600" s="5">
        <f t="shared" si="130"/>
        <v>1.101</v>
      </c>
      <c r="R3600">
        <f t="shared" si="131"/>
        <v>37.407407407407405</v>
      </c>
      <c r="S3600" t="s">
        <v>8322</v>
      </c>
      <c r="T3600" t="s">
        <v>8323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/>
      <c r="K3601">
        <v>1438715077</v>
      </c>
      <c r="L3601"/>
      <c r="M3601" t="b">
        <v>0</v>
      </c>
      <c r="N3601">
        <v>17</v>
      </c>
      <c r="O3601" t="b">
        <v>1</v>
      </c>
      <c r="P3601" t="s">
        <v>8271</v>
      </c>
      <c r="Q3601" s="5">
        <f t="shared" si="130"/>
        <v>2.02</v>
      </c>
      <c r="R3601">
        <f t="shared" si="131"/>
        <v>0.76470588235294112</v>
      </c>
      <c r="S3601" t="s">
        <v>8322</v>
      </c>
      <c r="T3601" t="s">
        <v>8323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/>
      <c r="K3602">
        <v>1473970964</v>
      </c>
      <c r="L3602"/>
      <c r="M3602" t="b">
        <v>0</v>
      </c>
      <c r="N3602">
        <v>4</v>
      </c>
      <c r="O3602" t="b">
        <v>1</v>
      </c>
      <c r="P3602" t="s">
        <v>8271</v>
      </c>
      <c r="Q3602" s="5">
        <f t="shared" si="130"/>
        <v>1.3</v>
      </c>
      <c r="R3602">
        <f t="shared" si="131"/>
        <v>521.75</v>
      </c>
      <c r="S3602" t="s">
        <v>8322</v>
      </c>
      <c r="T3602" t="s">
        <v>8323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/>
      <c r="K3603">
        <v>1418860682</v>
      </c>
      <c r="L3603"/>
      <c r="M3603" t="b">
        <v>0</v>
      </c>
      <c r="N3603">
        <v>53</v>
      </c>
      <c r="O3603" t="b">
        <v>1</v>
      </c>
      <c r="P3603" t="s">
        <v>8271</v>
      </c>
      <c r="Q3603" s="5">
        <f t="shared" si="130"/>
        <v>1.0435000000000001</v>
      </c>
      <c r="R3603">
        <f t="shared" si="131"/>
        <v>75.509433962264154</v>
      </c>
      <c r="S3603" t="s">
        <v>8322</v>
      </c>
      <c r="T3603" t="s">
        <v>8323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/>
      <c r="K3604">
        <v>1458336479</v>
      </c>
      <c r="L3604"/>
      <c r="M3604" t="b">
        <v>0</v>
      </c>
      <c r="N3604">
        <v>49</v>
      </c>
      <c r="O3604" t="b">
        <v>1</v>
      </c>
      <c r="P3604" t="s">
        <v>8271</v>
      </c>
      <c r="Q3604" s="5">
        <f t="shared" si="130"/>
        <v>1.0004999999999999</v>
      </c>
      <c r="R3604">
        <f t="shared" si="131"/>
        <v>52.244897959183675</v>
      </c>
      <c r="S3604" t="s">
        <v>8322</v>
      </c>
      <c r="T3604" t="s">
        <v>8323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/>
      <c r="K3605">
        <v>1444164280</v>
      </c>
      <c r="L3605"/>
      <c r="M3605" t="b">
        <v>0</v>
      </c>
      <c r="N3605">
        <v>57</v>
      </c>
      <c r="O3605" t="b">
        <v>1</v>
      </c>
      <c r="P3605" t="s">
        <v>8271</v>
      </c>
      <c r="Q3605" s="5">
        <f t="shared" si="130"/>
        <v>1.7066666666666668</v>
      </c>
      <c r="R3605">
        <f t="shared" si="131"/>
        <v>59.385964912280699</v>
      </c>
      <c r="S3605" t="s">
        <v>8322</v>
      </c>
      <c r="T3605" t="s">
        <v>8323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/>
      <c r="K3606">
        <v>1461370956</v>
      </c>
      <c r="L3606"/>
      <c r="M3606" t="b">
        <v>0</v>
      </c>
      <c r="N3606">
        <v>69</v>
      </c>
      <c r="O3606" t="b">
        <v>1</v>
      </c>
      <c r="P3606" t="s">
        <v>8271</v>
      </c>
      <c r="Q3606" s="5">
        <f t="shared" si="130"/>
        <v>1.1283333333333334</v>
      </c>
      <c r="R3606">
        <f t="shared" si="131"/>
        <v>6.666666666666667</v>
      </c>
      <c r="S3606" t="s">
        <v>8322</v>
      </c>
      <c r="T3606" t="s">
        <v>8323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/>
      <c r="K3607">
        <v>1452798126</v>
      </c>
      <c r="L3607"/>
      <c r="M3607" t="b">
        <v>0</v>
      </c>
      <c r="N3607">
        <v>15</v>
      </c>
      <c r="O3607" t="b">
        <v>1</v>
      </c>
      <c r="P3607" t="s">
        <v>8271</v>
      </c>
      <c r="Q3607" s="5">
        <f t="shared" si="130"/>
        <v>1.84</v>
      </c>
      <c r="R3607">
        <f t="shared" si="131"/>
        <v>260.53333333333336</v>
      </c>
      <c r="S3607" t="s">
        <v>8322</v>
      </c>
      <c r="T3607" t="s">
        <v>8323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/>
      <c r="K3608">
        <v>1468593057</v>
      </c>
      <c r="L3608"/>
      <c r="M3608" t="b">
        <v>0</v>
      </c>
      <c r="N3608">
        <v>64</v>
      </c>
      <c r="O3608" t="b">
        <v>1</v>
      </c>
      <c r="P3608" t="s">
        <v>8271</v>
      </c>
      <c r="Q3608" s="5">
        <f t="shared" si="130"/>
        <v>1.3026666666666666</v>
      </c>
      <c r="R3608">
        <f t="shared" si="131"/>
        <v>9.0625</v>
      </c>
      <c r="S3608" t="s">
        <v>8322</v>
      </c>
      <c r="T3608" t="s">
        <v>8323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/>
      <c r="K3609">
        <v>1448924882</v>
      </c>
      <c r="L3609"/>
      <c r="M3609" t="b">
        <v>0</v>
      </c>
      <c r="N3609">
        <v>20</v>
      </c>
      <c r="O3609" t="b">
        <v>1</v>
      </c>
      <c r="P3609" t="s">
        <v>8271</v>
      </c>
      <c r="Q3609" s="5">
        <f t="shared" si="130"/>
        <v>1.0545454545454545</v>
      </c>
      <c r="R3609">
        <f t="shared" si="131"/>
        <v>40</v>
      </c>
      <c r="S3609" t="s">
        <v>8322</v>
      </c>
      <c r="T3609" t="s">
        <v>8323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/>
      <c r="K3610">
        <v>1463418090</v>
      </c>
      <c r="L3610"/>
      <c r="M3610" t="b">
        <v>0</v>
      </c>
      <c r="N3610">
        <v>27</v>
      </c>
      <c r="O3610" t="b">
        <v>1</v>
      </c>
      <c r="P3610" t="s">
        <v>8271</v>
      </c>
      <c r="Q3610" s="5">
        <f t="shared" si="130"/>
        <v>1</v>
      </c>
      <c r="R3610">
        <f t="shared" si="131"/>
        <v>111.29629629629629</v>
      </c>
      <c r="S3610" t="s">
        <v>8322</v>
      </c>
      <c r="T3610" t="s">
        <v>8323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/>
      <c r="K3611">
        <v>1456789685</v>
      </c>
      <c r="L3611"/>
      <c r="M3611" t="b">
        <v>0</v>
      </c>
      <c r="N3611">
        <v>21</v>
      </c>
      <c r="O3611" t="b">
        <v>1</v>
      </c>
      <c r="P3611" t="s">
        <v>8271</v>
      </c>
      <c r="Q3611" s="5">
        <f t="shared" si="130"/>
        <v>1.5331632653061225</v>
      </c>
      <c r="R3611">
        <f t="shared" si="131"/>
        <v>77.285714285714292</v>
      </c>
      <c r="S3611" t="s">
        <v>8322</v>
      </c>
      <c r="T3611" t="s">
        <v>8323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/>
      <c r="K3612">
        <v>1437214936</v>
      </c>
      <c r="L3612"/>
      <c r="M3612" t="b">
        <v>0</v>
      </c>
      <c r="N3612">
        <v>31</v>
      </c>
      <c r="O3612" t="b">
        <v>1</v>
      </c>
      <c r="P3612" t="s">
        <v>8271</v>
      </c>
      <c r="Q3612" s="5">
        <f t="shared" si="130"/>
        <v>1.623</v>
      </c>
      <c r="R3612">
        <f t="shared" si="131"/>
        <v>109.6774193548387</v>
      </c>
      <c r="S3612" t="s">
        <v>8322</v>
      </c>
      <c r="T3612" t="s">
        <v>8323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/>
      <c r="K3613">
        <v>1425891201</v>
      </c>
      <c r="L3613"/>
      <c r="M3613" t="b">
        <v>0</v>
      </c>
      <c r="N3613">
        <v>51</v>
      </c>
      <c r="O3613" t="b">
        <v>1</v>
      </c>
      <c r="P3613" t="s">
        <v>8271</v>
      </c>
      <c r="Q3613" s="5">
        <f t="shared" si="130"/>
        <v>1.36</v>
      </c>
      <c r="R3613">
        <f t="shared" si="131"/>
        <v>141.56862745098039</v>
      </c>
      <c r="S3613" t="s">
        <v>8322</v>
      </c>
      <c r="T3613" t="s">
        <v>8323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/>
      <c r="K3614">
        <v>1401470811</v>
      </c>
      <c r="L3614"/>
      <c r="M3614" t="b">
        <v>0</v>
      </c>
      <c r="N3614">
        <v>57</v>
      </c>
      <c r="O3614" t="b">
        <v>1</v>
      </c>
      <c r="P3614" t="s">
        <v>8271</v>
      </c>
      <c r="Q3614" s="5">
        <f t="shared" si="130"/>
        <v>1.444</v>
      </c>
      <c r="R3614">
        <f t="shared" si="131"/>
        <v>21.92982456140351</v>
      </c>
      <c r="S3614" t="s">
        <v>8322</v>
      </c>
      <c r="T3614" t="s">
        <v>8323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/>
      <c r="K3615">
        <v>1401372574</v>
      </c>
      <c r="L3615"/>
      <c r="M3615" t="b">
        <v>0</v>
      </c>
      <c r="N3615">
        <v>20</v>
      </c>
      <c r="O3615" t="b">
        <v>1</v>
      </c>
      <c r="P3615" t="s">
        <v>8271</v>
      </c>
      <c r="Q3615" s="5">
        <f t="shared" si="130"/>
        <v>1</v>
      </c>
      <c r="R3615">
        <f t="shared" si="131"/>
        <v>126</v>
      </c>
      <c r="S3615" t="s">
        <v>8322</v>
      </c>
      <c r="T3615" t="s">
        <v>8323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/>
      <c r="K3616">
        <v>1432083616</v>
      </c>
      <c r="L3616"/>
      <c r="M3616" t="b">
        <v>0</v>
      </c>
      <c r="N3616">
        <v>71</v>
      </c>
      <c r="O3616" t="b">
        <v>1</v>
      </c>
      <c r="P3616" t="s">
        <v>8271</v>
      </c>
      <c r="Q3616" s="5">
        <f t="shared" si="130"/>
        <v>1.008</v>
      </c>
      <c r="R3616">
        <f t="shared" si="131"/>
        <v>37.605633802816904</v>
      </c>
      <c r="S3616" t="s">
        <v>8322</v>
      </c>
      <c r="T3616" t="s">
        <v>8323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/>
      <c r="K3617">
        <v>1447164896</v>
      </c>
      <c r="L3617"/>
      <c r="M3617" t="b">
        <v>0</v>
      </c>
      <c r="N3617">
        <v>72</v>
      </c>
      <c r="O3617" t="b">
        <v>1</v>
      </c>
      <c r="P3617" t="s">
        <v>8271</v>
      </c>
      <c r="Q3617" s="5">
        <f t="shared" si="130"/>
        <v>1.0680000000000001</v>
      </c>
      <c r="R3617">
        <f t="shared" si="131"/>
        <v>43.333333333333336</v>
      </c>
      <c r="S3617" t="s">
        <v>8322</v>
      </c>
      <c r="T3617" t="s">
        <v>8323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/>
      <c r="K3618">
        <v>1424213264</v>
      </c>
      <c r="L3618"/>
      <c r="M3618" t="b">
        <v>0</v>
      </c>
      <c r="N3618">
        <v>45</v>
      </c>
      <c r="O3618" t="b">
        <v>1</v>
      </c>
      <c r="P3618" t="s">
        <v>8271</v>
      </c>
      <c r="Q3618" s="5">
        <f t="shared" si="130"/>
        <v>1.248</v>
      </c>
      <c r="R3618">
        <f t="shared" si="131"/>
        <v>19.555555555555557</v>
      </c>
      <c r="S3618" t="s">
        <v>8322</v>
      </c>
      <c r="T3618" t="s">
        <v>8323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/>
      <c r="K3619">
        <v>1486996729</v>
      </c>
      <c r="L3619"/>
      <c r="M3619" t="b">
        <v>0</v>
      </c>
      <c r="N3619">
        <v>51</v>
      </c>
      <c r="O3619" t="b">
        <v>1</v>
      </c>
      <c r="P3619" t="s">
        <v>8271</v>
      </c>
      <c r="Q3619" s="5">
        <f t="shared" si="130"/>
        <v>1.1891891891891893</v>
      </c>
      <c r="R3619">
        <f t="shared" si="131"/>
        <v>39.607843137254903</v>
      </c>
      <c r="S3619" t="s">
        <v>8322</v>
      </c>
      <c r="T3619" t="s">
        <v>8323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/>
      <c r="K3620">
        <v>1430751850</v>
      </c>
      <c r="L3620"/>
      <c r="M3620" t="b">
        <v>0</v>
      </c>
      <c r="N3620">
        <v>56</v>
      </c>
      <c r="O3620" t="b">
        <v>1</v>
      </c>
      <c r="P3620" t="s">
        <v>8271</v>
      </c>
      <c r="Q3620" s="5">
        <f t="shared" si="130"/>
        <v>1.01</v>
      </c>
      <c r="R3620">
        <f t="shared" si="131"/>
        <v>20.178571428571427</v>
      </c>
      <c r="S3620" t="s">
        <v>8322</v>
      </c>
      <c r="T3620" t="s">
        <v>8323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/>
      <c r="K3621">
        <v>1476760226</v>
      </c>
      <c r="L3621"/>
      <c r="M3621" t="b">
        <v>0</v>
      </c>
      <c r="N3621">
        <v>17</v>
      </c>
      <c r="O3621" t="b">
        <v>1</v>
      </c>
      <c r="P3621" t="s">
        <v>8271</v>
      </c>
      <c r="Q3621" s="5">
        <f t="shared" si="130"/>
        <v>1.1299999999999999</v>
      </c>
      <c r="R3621">
        <f t="shared" si="131"/>
        <v>649.70588235294122</v>
      </c>
      <c r="S3621" t="s">
        <v>8322</v>
      </c>
      <c r="T3621" t="s">
        <v>8323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/>
      <c r="K3622">
        <v>1422916261</v>
      </c>
      <c r="L3622"/>
      <c r="M3622" t="b">
        <v>0</v>
      </c>
      <c r="N3622">
        <v>197</v>
      </c>
      <c r="O3622" t="b">
        <v>1</v>
      </c>
      <c r="P3622" t="s">
        <v>8271</v>
      </c>
      <c r="Q3622" s="5">
        <f t="shared" si="130"/>
        <v>1.0519047619047619</v>
      </c>
      <c r="R3622">
        <f t="shared" si="131"/>
        <v>16.710659898477157</v>
      </c>
      <c r="S3622" t="s">
        <v>8322</v>
      </c>
      <c r="T3622" t="s">
        <v>8323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/>
      <c r="K3623">
        <v>1473200844</v>
      </c>
      <c r="L3623"/>
      <c r="M3623" t="b">
        <v>0</v>
      </c>
      <c r="N3623">
        <v>70</v>
      </c>
      <c r="O3623" t="b">
        <v>1</v>
      </c>
      <c r="P3623" t="s">
        <v>8271</v>
      </c>
      <c r="Q3623" s="5">
        <f t="shared" si="130"/>
        <v>1.0973333333333333</v>
      </c>
      <c r="R3623">
        <f t="shared" si="131"/>
        <v>14.299857142857142</v>
      </c>
      <c r="S3623" t="s">
        <v>8322</v>
      </c>
      <c r="T3623" t="s">
        <v>8323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/>
      <c r="K3624">
        <v>1409030371</v>
      </c>
      <c r="L3624"/>
      <c r="M3624" t="b">
        <v>0</v>
      </c>
      <c r="N3624">
        <v>21</v>
      </c>
      <c r="O3624" t="b">
        <v>1</v>
      </c>
      <c r="P3624" t="s">
        <v>8271</v>
      </c>
      <c r="Q3624" s="5">
        <f t="shared" si="130"/>
        <v>1.00099</v>
      </c>
      <c r="R3624">
        <f t="shared" si="131"/>
        <v>142.85714285714286</v>
      </c>
      <c r="S3624" t="s">
        <v>8322</v>
      </c>
      <c r="T3624" t="s">
        <v>8323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/>
      <c r="K3625">
        <v>1404841270</v>
      </c>
      <c r="L3625"/>
      <c r="M3625" t="b">
        <v>0</v>
      </c>
      <c r="N3625">
        <v>34</v>
      </c>
      <c r="O3625" t="b">
        <v>1</v>
      </c>
      <c r="P3625" t="s">
        <v>8271</v>
      </c>
      <c r="Q3625" s="5">
        <f t="shared" si="130"/>
        <v>1.2</v>
      </c>
      <c r="R3625">
        <f t="shared" si="131"/>
        <v>92.588235294117652</v>
      </c>
      <c r="S3625" t="s">
        <v>8322</v>
      </c>
      <c r="T3625" t="s">
        <v>8323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/>
      <c r="K3626">
        <v>1466793290</v>
      </c>
      <c r="L3626"/>
      <c r="M3626" t="b">
        <v>0</v>
      </c>
      <c r="N3626">
        <v>39</v>
      </c>
      <c r="O3626" t="b">
        <v>1</v>
      </c>
      <c r="P3626" t="s">
        <v>8271</v>
      </c>
      <c r="Q3626" s="5">
        <f t="shared" si="130"/>
        <v>1.0493333333333332</v>
      </c>
      <c r="R3626">
        <f t="shared" si="131"/>
        <v>78.974358974358978</v>
      </c>
      <c r="S3626" t="s">
        <v>8322</v>
      </c>
      <c r="T3626" t="s">
        <v>8323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/>
      <c r="K3627">
        <v>1433259577</v>
      </c>
      <c r="L3627"/>
      <c r="M3627" t="b">
        <v>0</v>
      </c>
      <c r="N3627">
        <v>78</v>
      </c>
      <c r="O3627" t="b">
        <v>1</v>
      </c>
      <c r="P3627" t="s">
        <v>8271</v>
      </c>
      <c r="Q3627" s="5">
        <f t="shared" si="130"/>
        <v>1.0266666666666666</v>
      </c>
      <c r="R3627">
        <f t="shared" si="131"/>
        <v>52.217948717948715</v>
      </c>
      <c r="S3627" t="s">
        <v>8322</v>
      </c>
      <c r="T3627" t="s">
        <v>8323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/>
      <c r="K3628">
        <v>1406390457</v>
      </c>
      <c r="L3628"/>
      <c r="M3628" t="b">
        <v>0</v>
      </c>
      <c r="N3628">
        <v>48</v>
      </c>
      <c r="O3628" t="b">
        <v>1</v>
      </c>
      <c r="P3628" t="s">
        <v>8271</v>
      </c>
      <c r="Q3628" s="5">
        <f t="shared" si="130"/>
        <v>1.0182500000000001</v>
      </c>
      <c r="R3628">
        <f t="shared" si="131"/>
        <v>41.666666666666664</v>
      </c>
      <c r="S3628" t="s">
        <v>8322</v>
      </c>
      <c r="T3628" t="s">
        <v>8323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/>
      <c r="K3629">
        <v>1459446487</v>
      </c>
      <c r="L3629"/>
      <c r="M3629" t="b">
        <v>0</v>
      </c>
      <c r="N3629">
        <v>29</v>
      </c>
      <c r="O3629" t="b">
        <v>1</v>
      </c>
      <c r="P3629" t="s">
        <v>8271</v>
      </c>
      <c r="Q3629" s="5">
        <f t="shared" si="130"/>
        <v>1</v>
      </c>
      <c r="R3629">
        <f t="shared" si="131"/>
        <v>0</v>
      </c>
      <c r="S3629" t="s">
        <v>8322</v>
      </c>
      <c r="T3629" t="s">
        <v>8323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/>
      <c r="K3630">
        <v>1444852796</v>
      </c>
      <c r="L3630"/>
      <c r="M3630" t="b">
        <v>0</v>
      </c>
      <c r="N3630">
        <v>0</v>
      </c>
      <c r="O3630" t="b">
        <v>0</v>
      </c>
      <c r="P3630" t="s">
        <v>8305</v>
      </c>
      <c r="Q3630" s="5">
        <f t="shared" si="130"/>
        <v>0</v>
      </c>
      <c r="R3630" t="e">
        <f t="shared" si="131"/>
        <v>#DIV/0!</v>
      </c>
      <c r="S3630" t="s">
        <v>8322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/>
      <c r="K3631">
        <v>1457403364</v>
      </c>
      <c r="L3631"/>
      <c r="M3631" t="b">
        <v>0</v>
      </c>
      <c r="N3631">
        <v>2</v>
      </c>
      <c r="O3631" t="b">
        <v>0</v>
      </c>
      <c r="P3631" t="s">
        <v>8305</v>
      </c>
      <c r="Q3631" s="5">
        <f t="shared" si="130"/>
        <v>1.9999999999999999E-6</v>
      </c>
      <c r="R3631">
        <f t="shared" si="131"/>
        <v>0.5</v>
      </c>
      <c r="S3631" t="s">
        <v>8322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/>
      <c r="K3632">
        <v>1414700390</v>
      </c>
      <c r="L3632"/>
      <c r="M3632" t="b">
        <v>0</v>
      </c>
      <c r="N3632">
        <v>1</v>
      </c>
      <c r="O3632" t="b">
        <v>0</v>
      </c>
      <c r="P3632" t="s">
        <v>8305</v>
      </c>
      <c r="Q3632" s="5">
        <f t="shared" si="130"/>
        <v>3.3333333333333332E-4</v>
      </c>
      <c r="R3632">
        <f t="shared" si="131"/>
        <v>8725</v>
      </c>
      <c r="S3632" t="s">
        <v>8322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/>
      <c r="K3633">
        <v>1409335497</v>
      </c>
      <c r="L3633"/>
      <c r="M3633" t="b">
        <v>0</v>
      </c>
      <c r="N3633">
        <v>59</v>
      </c>
      <c r="O3633" t="b">
        <v>0</v>
      </c>
      <c r="P3633" t="s">
        <v>8305</v>
      </c>
      <c r="Q3633" s="5">
        <f t="shared" si="130"/>
        <v>0.51023391812865493</v>
      </c>
      <c r="R3633">
        <f t="shared" si="131"/>
        <v>1.6949152542372881</v>
      </c>
      <c r="S3633" t="s">
        <v>8322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/>
      <c r="K3634">
        <v>1415053749</v>
      </c>
      <c r="L3634"/>
      <c r="M3634" t="b">
        <v>0</v>
      </c>
      <c r="N3634">
        <v>1</v>
      </c>
      <c r="O3634" t="b">
        <v>0</v>
      </c>
      <c r="P3634" t="s">
        <v>8305</v>
      </c>
      <c r="Q3634" s="5">
        <f t="shared" si="130"/>
        <v>0.2</v>
      </c>
      <c r="R3634">
        <f t="shared" si="131"/>
        <v>1762</v>
      </c>
      <c r="S3634" t="s">
        <v>8322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/>
      <c r="K3635">
        <v>1475765867</v>
      </c>
      <c r="L3635"/>
      <c r="M3635" t="b">
        <v>0</v>
      </c>
      <c r="N3635">
        <v>31</v>
      </c>
      <c r="O3635" t="b">
        <v>0</v>
      </c>
      <c r="P3635" t="s">
        <v>8305</v>
      </c>
      <c r="Q3635" s="5">
        <f t="shared" si="130"/>
        <v>0.35239999999999999</v>
      </c>
      <c r="R3635">
        <f t="shared" si="131"/>
        <v>102.74193548387096</v>
      </c>
      <c r="S3635" t="s">
        <v>8322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/>
      <c r="K3636">
        <v>1480219174</v>
      </c>
      <c r="L3636"/>
      <c r="M3636" t="b">
        <v>0</v>
      </c>
      <c r="N3636">
        <v>18</v>
      </c>
      <c r="O3636" t="b">
        <v>0</v>
      </c>
      <c r="P3636" t="s">
        <v>8305</v>
      </c>
      <c r="Q3636" s="5">
        <f t="shared" si="130"/>
        <v>4.2466666666666666E-2</v>
      </c>
      <c r="R3636">
        <f t="shared" si="131"/>
        <v>70.888888888888886</v>
      </c>
      <c r="S3636" t="s">
        <v>8322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/>
      <c r="K3637">
        <v>1458594676</v>
      </c>
      <c r="L3637"/>
      <c r="M3637" t="b">
        <v>0</v>
      </c>
      <c r="N3637">
        <v>10</v>
      </c>
      <c r="O3637" t="b">
        <v>0</v>
      </c>
      <c r="P3637" t="s">
        <v>8305</v>
      </c>
      <c r="Q3637" s="5">
        <f t="shared" si="130"/>
        <v>0.36457142857142855</v>
      </c>
      <c r="R3637">
        <f t="shared" si="131"/>
        <v>0</v>
      </c>
      <c r="S3637" t="s">
        <v>8322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/>
      <c r="K3638">
        <v>1439224829</v>
      </c>
      <c r="L3638"/>
      <c r="M3638" t="b">
        <v>0</v>
      </c>
      <c r="N3638">
        <v>0</v>
      </c>
      <c r="O3638" t="b">
        <v>0</v>
      </c>
      <c r="P3638" t="s">
        <v>8305</v>
      </c>
      <c r="Q3638" s="5">
        <f t="shared" si="130"/>
        <v>0</v>
      </c>
      <c r="R3638" t="e">
        <f t="shared" si="131"/>
        <v>#DIV/0!</v>
      </c>
      <c r="S3638" t="s">
        <v>8322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/>
      <c r="K3639">
        <v>1417538935</v>
      </c>
      <c r="L3639"/>
      <c r="M3639" t="b">
        <v>0</v>
      </c>
      <c r="N3639">
        <v>14</v>
      </c>
      <c r="O3639" t="b">
        <v>0</v>
      </c>
      <c r="P3639" t="s">
        <v>8305</v>
      </c>
      <c r="Q3639" s="5">
        <f t="shared" si="130"/>
        <v>0.30866666666666664</v>
      </c>
      <c r="R3639">
        <f t="shared" si="131"/>
        <v>15.428571428571429</v>
      </c>
      <c r="S3639" t="s">
        <v>8322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/>
      <c r="K3640">
        <v>1424275732</v>
      </c>
      <c r="L3640"/>
      <c r="M3640" t="b">
        <v>0</v>
      </c>
      <c r="N3640">
        <v>2</v>
      </c>
      <c r="O3640" t="b">
        <v>0</v>
      </c>
      <c r="P3640" t="s">
        <v>8305</v>
      </c>
      <c r="Q3640" s="5">
        <f t="shared" si="130"/>
        <v>6.545454545454546E-2</v>
      </c>
      <c r="R3640">
        <f t="shared" si="131"/>
        <v>0.5</v>
      </c>
      <c r="S3640" t="s">
        <v>8322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/>
      <c r="K3641">
        <v>1470672906</v>
      </c>
      <c r="L3641"/>
      <c r="M3641" t="b">
        <v>0</v>
      </c>
      <c r="N3641">
        <v>1</v>
      </c>
      <c r="O3641" t="b">
        <v>0</v>
      </c>
      <c r="P3641" t="s">
        <v>8305</v>
      </c>
      <c r="Q3641" s="5">
        <f t="shared" si="130"/>
        <v>4.0000000000000003E-5</v>
      </c>
      <c r="R3641">
        <f t="shared" si="131"/>
        <v>55</v>
      </c>
      <c r="S3641" t="s">
        <v>8322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/>
      <c r="K3642">
        <v>1428691530</v>
      </c>
      <c r="L3642"/>
      <c r="M3642" t="b">
        <v>0</v>
      </c>
      <c r="N3642">
        <v>3</v>
      </c>
      <c r="O3642" t="b">
        <v>0</v>
      </c>
      <c r="P3642" t="s">
        <v>8305</v>
      </c>
      <c r="Q3642" s="5">
        <f t="shared" si="130"/>
        <v>5.5E-2</v>
      </c>
      <c r="R3642">
        <f t="shared" si="131"/>
        <v>0</v>
      </c>
      <c r="S3642" t="s">
        <v>8322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/>
      <c r="K3643">
        <v>1410966179</v>
      </c>
      <c r="L3643"/>
      <c r="M3643" t="b">
        <v>0</v>
      </c>
      <c r="N3643">
        <v>0</v>
      </c>
      <c r="O3643" t="b">
        <v>0</v>
      </c>
      <c r="P3643" t="s">
        <v>8305</v>
      </c>
      <c r="Q3643" s="5">
        <f t="shared" si="130"/>
        <v>0</v>
      </c>
      <c r="R3643" t="e">
        <f t="shared" si="131"/>
        <v>#DIV/0!</v>
      </c>
      <c r="S3643" t="s">
        <v>8322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/>
      <c r="K3644">
        <v>1445369727</v>
      </c>
      <c r="L3644"/>
      <c r="M3644" t="b">
        <v>0</v>
      </c>
      <c r="N3644">
        <v>2</v>
      </c>
      <c r="O3644" t="b">
        <v>0</v>
      </c>
      <c r="P3644" t="s">
        <v>8305</v>
      </c>
      <c r="Q3644" s="5">
        <f t="shared" si="130"/>
        <v>2.1428571428571429E-2</v>
      </c>
      <c r="R3644">
        <f t="shared" si="131"/>
        <v>0</v>
      </c>
      <c r="S3644" t="s">
        <v>8322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/>
      <c r="K3645">
        <v>1444274839</v>
      </c>
      <c r="L3645"/>
      <c r="M3645" t="b">
        <v>0</v>
      </c>
      <c r="N3645">
        <v>0</v>
      </c>
      <c r="O3645" t="b">
        <v>0</v>
      </c>
      <c r="P3645" t="s">
        <v>8305</v>
      </c>
      <c r="Q3645" s="5">
        <f t="shared" si="130"/>
        <v>0</v>
      </c>
      <c r="R3645" t="e">
        <f t="shared" si="131"/>
        <v>#DIV/0!</v>
      </c>
      <c r="S3645" t="s">
        <v>8322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/>
      <c r="K3646">
        <v>1454996887</v>
      </c>
      <c r="L3646"/>
      <c r="M3646" t="b">
        <v>0</v>
      </c>
      <c r="N3646">
        <v>12</v>
      </c>
      <c r="O3646" t="b">
        <v>0</v>
      </c>
      <c r="P3646" t="s">
        <v>8305</v>
      </c>
      <c r="Q3646" s="5">
        <f t="shared" si="130"/>
        <v>0.16420000000000001</v>
      </c>
      <c r="R3646">
        <f t="shared" si="131"/>
        <v>8.3333333333333329E-2</v>
      </c>
      <c r="S3646" t="s">
        <v>8322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/>
      <c r="K3647">
        <v>1477178238</v>
      </c>
      <c r="L3647"/>
      <c r="M3647" t="b">
        <v>0</v>
      </c>
      <c r="N3647">
        <v>1</v>
      </c>
      <c r="O3647" t="b">
        <v>0</v>
      </c>
      <c r="P3647" t="s">
        <v>8305</v>
      </c>
      <c r="Q3647" s="5">
        <f t="shared" si="130"/>
        <v>1E-3</v>
      </c>
      <c r="R3647">
        <f t="shared" si="131"/>
        <v>481</v>
      </c>
      <c r="S3647" t="s">
        <v>8322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/>
      <c r="K3648">
        <v>1431770802</v>
      </c>
      <c r="L3648"/>
      <c r="M3648" t="b">
        <v>0</v>
      </c>
      <c r="N3648">
        <v>8</v>
      </c>
      <c r="O3648" t="b">
        <v>0</v>
      </c>
      <c r="P3648" t="s">
        <v>8305</v>
      </c>
      <c r="Q3648" s="5">
        <f t="shared" si="130"/>
        <v>4.8099999999999997E-2</v>
      </c>
      <c r="R3648">
        <f t="shared" si="131"/>
        <v>3.75</v>
      </c>
      <c r="S3648" t="s">
        <v>8322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/>
      <c r="K3649">
        <v>1471370327</v>
      </c>
      <c r="L3649"/>
      <c r="M3649" t="b">
        <v>0</v>
      </c>
      <c r="N3649">
        <v>2</v>
      </c>
      <c r="O3649" t="b">
        <v>0</v>
      </c>
      <c r="P3649" t="s">
        <v>8305</v>
      </c>
      <c r="Q3649" s="5">
        <f t="shared" si="130"/>
        <v>0.06</v>
      </c>
      <c r="R3649">
        <f t="shared" si="131"/>
        <v>20076.5</v>
      </c>
      <c r="S3649" t="s">
        <v>8322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/>
      <c r="K3650">
        <v>1409900445</v>
      </c>
      <c r="L3650"/>
      <c r="M3650" t="b">
        <v>0</v>
      </c>
      <c r="N3650">
        <v>73</v>
      </c>
      <c r="O3650" t="b">
        <v>1</v>
      </c>
      <c r="P3650" t="s">
        <v>8271</v>
      </c>
      <c r="Q3650" s="5">
        <f t="shared" si="130"/>
        <v>1.003825</v>
      </c>
      <c r="R3650">
        <f t="shared" si="131"/>
        <v>10.684931506849315</v>
      </c>
      <c r="S3650" t="s">
        <v>8322</v>
      </c>
      <c r="T3650" t="s">
        <v>8323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/>
      <c r="K3651">
        <v>1400691994</v>
      </c>
      <c r="L3651"/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32">E3651/D3651</f>
        <v>1.04</v>
      </c>
      <c r="R3651">
        <f t="shared" ref="R3651:R3714" si="133">E3652/N3651</f>
        <v>62.5</v>
      </c>
      <c r="S3651" t="s">
        <v>8322</v>
      </c>
      <c r="T3651" t="s">
        <v>8323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/>
      <c r="K3652">
        <v>1452598184</v>
      </c>
      <c r="L3652"/>
      <c r="M3652" t="b">
        <v>0</v>
      </c>
      <c r="N3652">
        <v>17</v>
      </c>
      <c r="O3652" t="b">
        <v>1</v>
      </c>
      <c r="P3652" t="s">
        <v>8271</v>
      </c>
      <c r="Q3652" s="5">
        <f t="shared" si="132"/>
        <v>1</v>
      </c>
      <c r="R3652">
        <f t="shared" si="133"/>
        <v>30.588235294117649</v>
      </c>
      <c r="S3652" t="s">
        <v>8322</v>
      </c>
      <c r="T3652" t="s">
        <v>8323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/>
      <c r="K3653">
        <v>1404833442</v>
      </c>
      <c r="L3653"/>
      <c r="M3653" t="b">
        <v>0</v>
      </c>
      <c r="N3653">
        <v>9</v>
      </c>
      <c r="O3653" t="b">
        <v>1</v>
      </c>
      <c r="P3653" t="s">
        <v>8271</v>
      </c>
      <c r="Q3653" s="5">
        <f t="shared" si="132"/>
        <v>1.04</v>
      </c>
      <c r="R3653">
        <f t="shared" si="133"/>
        <v>83.555555555555557</v>
      </c>
      <c r="S3653" t="s">
        <v>8322</v>
      </c>
      <c r="T3653" t="s">
        <v>8323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/>
      <c r="K3654">
        <v>1471188502</v>
      </c>
      <c r="L3654"/>
      <c r="M3654" t="b">
        <v>0</v>
      </c>
      <c r="N3654">
        <v>17</v>
      </c>
      <c r="O3654" t="b">
        <v>1</v>
      </c>
      <c r="P3654" t="s">
        <v>8271</v>
      </c>
      <c r="Q3654" s="5">
        <f t="shared" si="132"/>
        <v>2.5066666666666668</v>
      </c>
      <c r="R3654">
        <f t="shared" si="133"/>
        <v>118.23529411764706</v>
      </c>
      <c r="S3654" t="s">
        <v>8322</v>
      </c>
      <c r="T3654" t="s">
        <v>8323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/>
      <c r="K3655">
        <v>1436172207</v>
      </c>
      <c r="L3655"/>
      <c r="M3655" t="b">
        <v>0</v>
      </c>
      <c r="N3655">
        <v>33</v>
      </c>
      <c r="O3655" t="b">
        <v>1</v>
      </c>
      <c r="P3655" t="s">
        <v>8271</v>
      </c>
      <c r="Q3655" s="5">
        <f t="shared" si="132"/>
        <v>1.0049999999999999</v>
      </c>
      <c r="R3655">
        <f t="shared" si="133"/>
        <v>79.272727272727266</v>
      </c>
      <c r="S3655" t="s">
        <v>8322</v>
      </c>
      <c r="T3655" t="s">
        <v>8323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/>
      <c r="K3656">
        <v>1457690386</v>
      </c>
      <c r="L3656"/>
      <c r="M3656" t="b">
        <v>0</v>
      </c>
      <c r="N3656">
        <v>38</v>
      </c>
      <c r="O3656" t="b">
        <v>1</v>
      </c>
      <c r="P3656" t="s">
        <v>8271</v>
      </c>
      <c r="Q3656" s="5">
        <f t="shared" si="132"/>
        <v>1.744</v>
      </c>
      <c r="R3656">
        <f t="shared" si="133"/>
        <v>152.97368421052633</v>
      </c>
      <c r="S3656" t="s">
        <v>8322</v>
      </c>
      <c r="T3656" t="s">
        <v>8323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/>
      <c r="K3657">
        <v>1434654998</v>
      </c>
      <c r="L3657"/>
      <c r="M3657" t="b">
        <v>0</v>
      </c>
      <c r="N3657">
        <v>79</v>
      </c>
      <c r="O3657" t="b">
        <v>1</v>
      </c>
      <c r="P3657" t="s">
        <v>8271</v>
      </c>
      <c r="Q3657" s="5">
        <f t="shared" si="132"/>
        <v>1.1626000000000001</v>
      </c>
      <c r="R3657">
        <f t="shared" si="133"/>
        <v>66.974683544303801</v>
      </c>
      <c r="S3657" t="s">
        <v>8322</v>
      </c>
      <c r="T3657" t="s">
        <v>8323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/>
      <c r="K3658">
        <v>1483393836</v>
      </c>
      <c r="L3658"/>
      <c r="M3658" t="b">
        <v>0</v>
      </c>
      <c r="N3658">
        <v>46</v>
      </c>
      <c r="O3658" t="b">
        <v>1</v>
      </c>
      <c r="P3658" t="s">
        <v>8271</v>
      </c>
      <c r="Q3658" s="5">
        <f t="shared" si="132"/>
        <v>1.0582</v>
      </c>
      <c r="R3658">
        <f t="shared" si="133"/>
        <v>48.152173913043477</v>
      </c>
      <c r="S3658" t="s">
        <v>8322</v>
      </c>
      <c r="T3658" t="s">
        <v>8323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/>
      <c r="K3659">
        <v>1462806419</v>
      </c>
      <c r="L3659"/>
      <c r="M3659" t="b">
        <v>0</v>
      </c>
      <c r="N3659">
        <v>20</v>
      </c>
      <c r="O3659" t="b">
        <v>1</v>
      </c>
      <c r="P3659" t="s">
        <v>8271</v>
      </c>
      <c r="Q3659" s="5">
        <f t="shared" si="132"/>
        <v>1.1074999999999999</v>
      </c>
      <c r="R3659">
        <f t="shared" si="133"/>
        <v>75.5</v>
      </c>
      <c r="S3659" t="s">
        <v>8322</v>
      </c>
      <c r="T3659" t="s">
        <v>8323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/>
      <c r="K3660">
        <v>1400272580</v>
      </c>
      <c r="L3660"/>
      <c r="M3660" t="b">
        <v>0</v>
      </c>
      <c r="N3660">
        <v>20</v>
      </c>
      <c r="O3660" t="b">
        <v>1</v>
      </c>
      <c r="P3660" t="s">
        <v>8271</v>
      </c>
      <c r="Q3660" s="5">
        <f t="shared" si="132"/>
        <v>1.0066666666666666</v>
      </c>
      <c r="R3660">
        <f t="shared" si="133"/>
        <v>153.05000000000001</v>
      </c>
      <c r="S3660" t="s">
        <v>8322</v>
      </c>
      <c r="T3660" t="s">
        <v>8323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/>
      <c r="K3661">
        <v>1424414350</v>
      </c>
      <c r="L3661"/>
      <c r="M3661" t="b">
        <v>0</v>
      </c>
      <c r="N3661">
        <v>13</v>
      </c>
      <c r="O3661" t="b">
        <v>1</v>
      </c>
      <c r="P3661" t="s">
        <v>8271</v>
      </c>
      <c r="Q3661" s="5">
        <f t="shared" si="132"/>
        <v>1.0203333333333333</v>
      </c>
      <c r="R3661">
        <f t="shared" si="133"/>
        <v>19.23076923076923</v>
      </c>
      <c r="S3661" t="s">
        <v>8322</v>
      </c>
      <c r="T3661" t="s">
        <v>8323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/>
      <c r="K3662">
        <v>1417208925</v>
      </c>
      <c r="L3662"/>
      <c r="M3662" t="b">
        <v>0</v>
      </c>
      <c r="N3662">
        <v>22</v>
      </c>
      <c r="O3662" t="b">
        <v>1</v>
      </c>
      <c r="P3662" t="s">
        <v>8271</v>
      </c>
      <c r="Q3662" s="5">
        <f t="shared" si="132"/>
        <v>1</v>
      </c>
      <c r="R3662">
        <f t="shared" si="133"/>
        <v>151.36363636363637</v>
      </c>
      <c r="S3662" t="s">
        <v>8322</v>
      </c>
      <c r="T3662" t="s">
        <v>8323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/>
      <c r="K3663">
        <v>1458336672</v>
      </c>
      <c r="L3663"/>
      <c r="M3663" t="b">
        <v>0</v>
      </c>
      <c r="N3663">
        <v>36</v>
      </c>
      <c r="O3663" t="b">
        <v>1</v>
      </c>
      <c r="P3663" t="s">
        <v>8271</v>
      </c>
      <c r="Q3663" s="5">
        <f t="shared" si="132"/>
        <v>1.1100000000000001</v>
      </c>
      <c r="R3663">
        <f t="shared" si="133"/>
        <v>225.38888888888889</v>
      </c>
      <c r="S3663" t="s">
        <v>8322</v>
      </c>
      <c r="T3663" t="s">
        <v>8323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/>
      <c r="K3664">
        <v>1425187014</v>
      </c>
      <c r="L3664"/>
      <c r="M3664" t="b">
        <v>0</v>
      </c>
      <c r="N3664">
        <v>40</v>
      </c>
      <c r="O3664" t="b">
        <v>1</v>
      </c>
      <c r="P3664" t="s">
        <v>8271</v>
      </c>
      <c r="Q3664" s="5">
        <f t="shared" si="132"/>
        <v>1.0142500000000001</v>
      </c>
      <c r="R3664">
        <f t="shared" si="133"/>
        <v>5.85</v>
      </c>
      <c r="S3664" t="s">
        <v>8322</v>
      </c>
      <c r="T3664" t="s">
        <v>8323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/>
      <c r="K3665">
        <v>1477133430</v>
      </c>
      <c r="L3665"/>
      <c r="M3665" t="b">
        <v>0</v>
      </c>
      <c r="N3665">
        <v>9</v>
      </c>
      <c r="O3665" t="b">
        <v>1</v>
      </c>
      <c r="P3665" t="s">
        <v>8271</v>
      </c>
      <c r="Q3665" s="5">
        <f t="shared" si="132"/>
        <v>1.04</v>
      </c>
      <c r="R3665">
        <f t="shared" si="133"/>
        <v>97.222222222222229</v>
      </c>
      <c r="S3665" t="s">
        <v>8322</v>
      </c>
      <c r="T3665" t="s">
        <v>8323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/>
      <c r="K3666">
        <v>1464847089</v>
      </c>
      <c r="L3666"/>
      <c r="M3666" t="b">
        <v>0</v>
      </c>
      <c r="N3666">
        <v>19</v>
      </c>
      <c r="O3666" t="b">
        <v>1</v>
      </c>
      <c r="P3666" t="s">
        <v>8271</v>
      </c>
      <c r="Q3666" s="5">
        <f t="shared" si="132"/>
        <v>1.09375</v>
      </c>
      <c r="R3666">
        <f t="shared" si="133"/>
        <v>37.578947368421055</v>
      </c>
      <c r="S3666" t="s">
        <v>8322</v>
      </c>
      <c r="T3666" t="s">
        <v>8323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/>
      <c r="K3667">
        <v>1445109822</v>
      </c>
      <c r="L3667"/>
      <c r="M3667" t="b">
        <v>0</v>
      </c>
      <c r="N3667">
        <v>14</v>
      </c>
      <c r="O3667" t="b">
        <v>1</v>
      </c>
      <c r="P3667" t="s">
        <v>8271</v>
      </c>
      <c r="Q3667" s="5">
        <f t="shared" si="132"/>
        <v>1.1516129032258065</v>
      </c>
      <c r="R3667">
        <f t="shared" si="133"/>
        <v>85.714285714285708</v>
      </c>
      <c r="S3667" t="s">
        <v>8322</v>
      </c>
      <c r="T3667" t="s">
        <v>8323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/>
      <c r="K3668">
        <v>1404337382</v>
      </c>
      <c r="L3668"/>
      <c r="M3668" t="b">
        <v>0</v>
      </c>
      <c r="N3668">
        <v>38</v>
      </c>
      <c r="O3668" t="b">
        <v>1</v>
      </c>
      <c r="P3668" t="s">
        <v>8271</v>
      </c>
      <c r="Q3668" s="5">
        <f t="shared" si="132"/>
        <v>1</v>
      </c>
      <c r="R3668">
        <f t="shared" si="133"/>
        <v>81.450263157894739</v>
      </c>
      <c r="S3668" t="s">
        <v>8322</v>
      </c>
      <c r="T3668" t="s">
        <v>8323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/>
      <c r="K3669">
        <v>1434669419</v>
      </c>
      <c r="L3669"/>
      <c r="M3669" t="b">
        <v>0</v>
      </c>
      <c r="N3669">
        <v>58</v>
      </c>
      <c r="O3669" t="b">
        <v>1</v>
      </c>
      <c r="P3669" t="s">
        <v>8271</v>
      </c>
      <c r="Q3669" s="5">
        <f t="shared" si="132"/>
        <v>1.0317033333333334</v>
      </c>
      <c r="R3669">
        <f t="shared" si="133"/>
        <v>17.844827586206897</v>
      </c>
      <c r="S3669" t="s">
        <v>8322</v>
      </c>
      <c r="T3669" t="s">
        <v>8323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/>
      <c r="K3670">
        <v>1435670452</v>
      </c>
      <c r="L3670"/>
      <c r="M3670" t="b">
        <v>0</v>
      </c>
      <c r="N3670">
        <v>28</v>
      </c>
      <c r="O3670" t="b">
        <v>1</v>
      </c>
      <c r="P3670" t="s">
        <v>8271</v>
      </c>
      <c r="Q3670" s="5">
        <f t="shared" si="132"/>
        <v>1.0349999999999999</v>
      </c>
      <c r="R3670">
        <f t="shared" si="133"/>
        <v>49.357142857142854</v>
      </c>
      <c r="S3670" t="s">
        <v>8322</v>
      </c>
      <c r="T3670" t="s">
        <v>8323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/>
      <c r="K3671">
        <v>1431447137</v>
      </c>
      <c r="L3671"/>
      <c r="M3671" t="b">
        <v>0</v>
      </c>
      <c r="N3671">
        <v>17</v>
      </c>
      <c r="O3671" t="b">
        <v>1</v>
      </c>
      <c r="P3671" t="s">
        <v>8271</v>
      </c>
      <c r="Q3671" s="5">
        <f t="shared" si="132"/>
        <v>1.3819999999999999</v>
      </c>
      <c r="R3671">
        <f t="shared" si="133"/>
        <v>14.176470588235293</v>
      </c>
      <c r="S3671" t="s">
        <v>8322</v>
      </c>
      <c r="T3671" t="s">
        <v>8323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/>
      <c r="K3672">
        <v>1431951611</v>
      </c>
      <c r="L3672"/>
      <c r="M3672" t="b">
        <v>0</v>
      </c>
      <c r="N3672">
        <v>12</v>
      </c>
      <c r="O3672" t="b">
        <v>1</v>
      </c>
      <c r="P3672" t="s">
        <v>8271</v>
      </c>
      <c r="Q3672" s="5">
        <f t="shared" si="132"/>
        <v>1.0954545454545455</v>
      </c>
      <c r="R3672">
        <f t="shared" si="133"/>
        <v>294.16666666666669</v>
      </c>
      <c r="S3672" t="s">
        <v>8322</v>
      </c>
      <c r="T3672" t="s">
        <v>8323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/>
      <c r="K3673">
        <v>1404140667</v>
      </c>
      <c r="L3673"/>
      <c r="M3673" t="b">
        <v>0</v>
      </c>
      <c r="N3673">
        <v>40</v>
      </c>
      <c r="O3673" t="b">
        <v>1</v>
      </c>
      <c r="P3673" t="s">
        <v>8271</v>
      </c>
      <c r="Q3673" s="5">
        <f t="shared" si="132"/>
        <v>1.0085714285714287</v>
      </c>
      <c r="R3673">
        <f t="shared" si="133"/>
        <v>76.150000000000006</v>
      </c>
      <c r="S3673" t="s">
        <v>8322</v>
      </c>
      <c r="T3673" t="s">
        <v>8323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/>
      <c r="K3674">
        <v>1409179384</v>
      </c>
      <c r="L3674"/>
      <c r="M3674" t="b">
        <v>0</v>
      </c>
      <c r="N3674">
        <v>57</v>
      </c>
      <c r="O3674" t="b">
        <v>1</v>
      </c>
      <c r="P3674" t="s">
        <v>8271</v>
      </c>
      <c r="Q3674" s="5">
        <f t="shared" si="132"/>
        <v>1.0153333333333334</v>
      </c>
      <c r="R3674">
        <f t="shared" si="133"/>
        <v>79.736842105263165</v>
      </c>
      <c r="S3674" t="s">
        <v>8322</v>
      </c>
      <c r="T3674" t="s">
        <v>8323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/>
      <c r="K3675">
        <v>1412233497</v>
      </c>
      <c r="L3675"/>
      <c r="M3675" t="b">
        <v>0</v>
      </c>
      <c r="N3675">
        <v>114</v>
      </c>
      <c r="O3675" t="b">
        <v>1</v>
      </c>
      <c r="P3675" t="s">
        <v>8271</v>
      </c>
      <c r="Q3675" s="5">
        <f t="shared" si="132"/>
        <v>1.13625</v>
      </c>
      <c r="R3675">
        <f t="shared" si="133"/>
        <v>39.473684210526315</v>
      </c>
      <c r="S3675" t="s">
        <v>8322</v>
      </c>
      <c r="T3675" t="s">
        <v>8323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/>
      <c r="K3676">
        <v>1467752229</v>
      </c>
      <c r="L3676"/>
      <c r="M3676" t="b">
        <v>0</v>
      </c>
      <c r="N3676">
        <v>31</v>
      </c>
      <c r="O3676" t="b">
        <v>1</v>
      </c>
      <c r="P3676" t="s">
        <v>8271</v>
      </c>
      <c r="Q3676" s="5">
        <f t="shared" si="132"/>
        <v>1</v>
      </c>
      <c r="R3676">
        <f t="shared" si="133"/>
        <v>2.2580645161290325</v>
      </c>
      <c r="S3676" t="s">
        <v>8322</v>
      </c>
      <c r="T3676" t="s">
        <v>8323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/>
      <c r="K3677">
        <v>1462285182</v>
      </c>
      <c r="L3677"/>
      <c r="M3677" t="b">
        <v>0</v>
      </c>
      <c r="N3677">
        <v>3</v>
      </c>
      <c r="O3677" t="b">
        <v>1</v>
      </c>
      <c r="P3677" t="s">
        <v>8271</v>
      </c>
      <c r="Q3677" s="5">
        <f t="shared" si="132"/>
        <v>1.4</v>
      </c>
      <c r="R3677">
        <f t="shared" si="133"/>
        <v>343.33333333333331</v>
      </c>
      <c r="S3677" t="s">
        <v>8322</v>
      </c>
      <c r="T3677" t="s">
        <v>8323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/>
      <c r="K3678">
        <v>1408995284</v>
      </c>
      <c r="L3678"/>
      <c r="M3678" t="b">
        <v>0</v>
      </c>
      <c r="N3678">
        <v>16</v>
      </c>
      <c r="O3678" t="b">
        <v>1</v>
      </c>
      <c r="P3678" t="s">
        <v>8271</v>
      </c>
      <c r="Q3678" s="5">
        <f t="shared" si="132"/>
        <v>1.2875000000000001</v>
      </c>
      <c r="R3678">
        <f t="shared" si="133"/>
        <v>771.78125</v>
      </c>
      <c r="S3678" t="s">
        <v>8322</v>
      </c>
      <c r="T3678" t="s">
        <v>8323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/>
      <c r="K3679">
        <v>1402580818</v>
      </c>
      <c r="L3679"/>
      <c r="M3679" t="b">
        <v>0</v>
      </c>
      <c r="N3679">
        <v>199</v>
      </c>
      <c r="O3679" t="b">
        <v>1</v>
      </c>
      <c r="P3679" t="s">
        <v>8271</v>
      </c>
      <c r="Q3679" s="5">
        <f t="shared" si="132"/>
        <v>1.0290416666666666</v>
      </c>
      <c r="R3679">
        <f t="shared" si="133"/>
        <v>10.301507537688442</v>
      </c>
      <c r="S3679" t="s">
        <v>8322</v>
      </c>
      <c r="T3679" t="s">
        <v>8323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/>
      <c r="K3680">
        <v>1430052298</v>
      </c>
      <c r="L3680"/>
      <c r="M3680" t="b">
        <v>0</v>
      </c>
      <c r="N3680">
        <v>31</v>
      </c>
      <c r="O3680" t="b">
        <v>1</v>
      </c>
      <c r="P3680" t="s">
        <v>8271</v>
      </c>
      <c r="Q3680" s="5">
        <f t="shared" si="132"/>
        <v>1.0249999999999999</v>
      </c>
      <c r="R3680">
        <f t="shared" si="133"/>
        <v>71.032258064516128</v>
      </c>
      <c r="S3680" t="s">
        <v>8322</v>
      </c>
      <c r="T3680" t="s">
        <v>8323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/>
      <c r="K3681">
        <v>1401214581</v>
      </c>
      <c r="L3681"/>
      <c r="M3681" t="b">
        <v>0</v>
      </c>
      <c r="N3681">
        <v>30</v>
      </c>
      <c r="O3681" t="b">
        <v>1</v>
      </c>
      <c r="P3681" t="s">
        <v>8271</v>
      </c>
      <c r="Q3681" s="5">
        <f t="shared" si="132"/>
        <v>1.101</v>
      </c>
      <c r="R3681">
        <f t="shared" si="133"/>
        <v>112.76666666666667</v>
      </c>
      <c r="S3681" t="s">
        <v>8322</v>
      </c>
      <c r="T3681" t="s">
        <v>8323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/>
      <c r="K3682">
        <v>1473850434</v>
      </c>
      <c r="L3682"/>
      <c r="M3682" t="b">
        <v>0</v>
      </c>
      <c r="N3682">
        <v>34</v>
      </c>
      <c r="O3682" t="b">
        <v>1</v>
      </c>
      <c r="P3682" t="s">
        <v>8271</v>
      </c>
      <c r="Q3682" s="5">
        <f t="shared" si="132"/>
        <v>1.1276666666666666</v>
      </c>
      <c r="R3682">
        <f t="shared" si="133"/>
        <v>32.911764705882355</v>
      </c>
      <c r="S3682" t="s">
        <v>8322</v>
      </c>
      <c r="T3682" t="s">
        <v>8323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/>
      <c r="K3683">
        <v>1452008290</v>
      </c>
      <c r="L3683"/>
      <c r="M3683" t="b">
        <v>0</v>
      </c>
      <c r="N3683">
        <v>18</v>
      </c>
      <c r="O3683" t="b">
        <v>1</v>
      </c>
      <c r="P3683" t="s">
        <v>8271</v>
      </c>
      <c r="Q3683" s="5">
        <f t="shared" si="132"/>
        <v>1.119</v>
      </c>
      <c r="R3683">
        <f t="shared" si="133"/>
        <v>232</v>
      </c>
      <c r="S3683" t="s">
        <v>8322</v>
      </c>
      <c r="T3683" t="s">
        <v>8323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/>
      <c r="K3684">
        <v>1399998418</v>
      </c>
      <c r="L3684"/>
      <c r="M3684" t="b">
        <v>0</v>
      </c>
      <c r="N3684">
        <v>67</v>
      </c>
      <c r="O3684" t="b">
        <v>1</v>
      </c>
      <c r="P3684" t="s">
        <v>8271</v>
      </c>
      <c r="Q3684" s="5">
        <f t="shared" si="132"/>
        <v>1.3919999999999999</v>
      </c>
      <c r="R3684">
        <f t="shared" si="133"/>
        <v>57.910447761194028</v>
      </c>
      <c r="S3684" t="s">
        <v>8322</v>
      </c>
      <c r="T3684" t="s">
        <v>8323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/>
      <c r="K3685">
        <v>1474339696</v>
      </c>
      <c r="L3685"/>
      <c r="M3685" t="b">
        <v>0</v>
      </c>
      <c r="N3685">
        <v>66</v>
      </c>
      <c r="O3685" t="b">
        <v>1</v>
      </c>
      <c r="P3685" t="s">
        <v>8271</v>
      </c>
      <c r="Q3685" s="5">
        <f t="shared" si="132"/>
        <v>1.1085714285714285</v>
      </c>
      <c r="R3685">
        <f t="shared" si="133"/>
        <v>15.803030303030303</v>
      </c>
      <c r="S3685" t="s">
        <v>8322</v>
      </c>
      <c r="T3685" t="s">
        <v>8323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/>
      <c r="K3686">
        <v>1438575586</v>
      </c>
      <c r="L3686"/>
      <c r="M3686" t="b">
        <v>0</v>
      </c>
      <c r="N3686">
        <v>23</v>
      </c>
      <c r="O3686" t="b">
        <v>1</v>
      </c>
      <c r="P3686" t="s">
        <v>8271</v>
      </c>
      <c r="Q3686" s="5">
        <f t="shared" si="132"/>
        <v>1.3906666666666667</v>
      </c>
      <c r="R3686">
        <f t="shared" si="133"/>
        <v>229.78260869565219</v>
      </c>
      <c r="S3686" t="s">
        <v>8322</v>
      </c>
      <c r="T3686" t="s">
        <v>8323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/>
      <c r="K3687">
        <v>1398348859</v>
      </c>
      <c r="L3687"/>
      <c r="M3687" t="b">
        <v>0</v>
      </c>
      <c r="N3687">
        <v>126</v>
      </c>
      <c r="O3687" t="b">
        <v>1</v>
      </c>
      <c r="P3687" t="s">
        <v>8271</v>
      </c>
      <c r="Q3687" s="5">
        <f t="shared" si="132"/>
        <v>1.0569999999999999</v>
      </c>
      <c r="R3687">
        <f t="shared" si="133"/>
        <v>2.8174603174603177</v>
      </c>
      <c r="S3687" t="s">
        <v>8322</v>
      </c>
      <c r="T3687" t="s">
        <v>8323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/>
      <c r="K3688">
        <v>1439567660</v>
      </c>
      <c r="L3688"/>
      <c r="M3688" t="b">
        <v>0</v>
      </c>
      <c r="N3688">
        <v>6</v>
      </c>
      <c r="O3688" t="b">
        <v>1</v>
      </c>
      <c r="P3688" t="s">
        <v>8271</v>
      </c>
      <c r="Q3688" s="5">
        <f t="shared" si="132"/>
        <v>1.0142857142857142</v>
      </c>
      <c r="R3688">
        <f t="shared" si="133"/>
        <v>835.375</v>
      </c>
      <c r="S3688" t="s">
        <v>8322</v>
      </c>
      <c r="T3688" t="s">
        <v>8323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/>
      <c r="K3689">
        <v>1401254055</v>
      </c>
      <c r="L3689"/>
      <c r="M3689" t="b">
        <v>0</v>
      </c>
      <c r="N3689">
        <v>25</v>
      </c>
      <c r="O3689" t="b">
        <v>1</v>
      </c>
      <c r="P3689" t="s">
        <v>8271</v>
      </c>
      <c r="Q3689" s="5">
        <f t="shared" si="132"/>
        <v>1.0024500000000001</v>
      </c>
      <c r="R3689">
        <f t="shared" si="133"/>
        <v>131</v>
      </c>
      <c r="S3689" t="s">
        <v>8322</v>
      </c>
      <c r="T3689" t="s">
        <v>8323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/>
      <c r="K3690">
        <v>1404932004</v>
      </c>
      <c r="L3690"/>
      <c r="M3690" t="b">
        <v>0</v>
      </c>
      <c r="N3690">
        <v>39</v>
      </c>
      <c r="O3690" t="b">
        <v>1</v>
      </c>
      <c r="P3690" t="s">
        <v>8271</v>
      </c>
      <c r="Q3690" s="5">
        <f t="shared" si="132"/>
        <v>1.0916666666666666</v>
      </c>
      <c r="R3690">
        <f t="shared" si="133"/>
        <v>91.025641025641022</v>
      </c>
      <c r="S3690" t="s">
        <v>8322</v>
      </c>
      <c r="T3690" t="s">
        <v>8323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/>
      <c r="K3691">
        <v>1432410639</v>
      </c>
      <c r="L3691"/>
      <c r="M3691" t="b">
        <v>0</v>
      </c>
      <c r="N3691">
        <v>62</v>
      </c>
      <c r="O3691" t="b">
        <v>1</v>
      </c>
      <c r="P3691" t="s">
        <v>8271</v>
      </c>
      <c r="Q3691" s="5">
        <f t="shared" si="132"/>
        <v>1.1833333333333333</v>
      </c>
      <c r="R3691">
        <f t="shared" si="133"/>
        <v>29.032258064516128</v>
      </c>
      <c r="S3691" t="s">
        <v>8322</v>
      </c>
      <c r="T3691" t="s">
        <v>8323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/>
      <c r="K3692">
        <v>1414506083</v>
      </c>
      <c r="L3692"/>
      <c r="M3692" t="b">
        <v>0</v>
      </c>
      <c r="N3692">
        <v>31</v>
      </c>
      <c r="O3692" t="b">
        <v>1</v>
      </c>
      <c r="P3692" t="s">
        <v>8271</v>
      </c>
      <c r="Q3692" s="5">
        <f t="shared" si="132"/>
        <v>1.2</v>
      </c>
      <c r="R3692">
        <f t="shared" si="133"/>
        <v>1651.0967741935483</v>
      </c>
      <c r="S3692" t="s">
        <v>8322</v>
      </c>
      <c r="T3692" t="s">
        <v>8323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/>
      <c r="K3693">
        <v>1421426929</v>
      </c>
      <c r="L3693"/>
      <c r="M3693" t="b">
        <v>0</v>
      </c>
      <c r="N3693">
        <v>274</v>
      </c>
      <c r="O3693" t="b">
        <v>1</v>
      </c>
      <c r="P3693" t="s">
        <v>8271</v>
      </c>
      <c r="Q3693" s="5">
        <f t="shared" si="132"/>
        <v>1.2796000000000001</v>
      </c>
      <c r="R3693">
        <f t="shared" si="133"/>
        <v>4.5985401459854014</v>
      </c>
      <c r="S3693" t="s">
        <v>8322</v>
      </c>
      <c r="T3693" t="s">
        <v>8323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/>
      <c r="K3694">
        <v>1410304179</v>
      </c>
      <c r="L3694"/>
      <c r="M3694" t="b">
        <v>0</v>
      </c>
      <c r="N3694">
        <v>17</v>
      </c>
      <c r="O3694" t="b">
        <v>1</v>
      </c>
      <c r="P3694" t="s">
        <v>8271</v>
      </c>
      <c r="Q3694" s="5">
        <f t="shared" si="132"/>
        <v>1.26</v>
      </c>
      <c r="R3694">
        <f t="shared" si="133"/>
        <v>25.294117647058822</v>
      </c>
      <c r="S3694" t="s">
        <v>8322</v>
      </c>
      <c r="T3694" t="s">
        <v>8323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/>
      <c r="K3695">
        <v>1446352529</v>
      </c>
      <c r="L3695"/>
      <c r="M3695" t="b">
        <v>0</v>
      </c>
      <c r="N3695">
        <v>14</v>
      </c>
      <c r="O3695" t="b">
        <v>1</v>
      </c>
      <c r="P3695" t="s">
        <v>8271</v>
      </c>
      <c r="Q3695" s="5">
        <f t="shared" si="132"/>
        <v>1.2912912912912913</v>
      </c>
      <c r="R3695">
        <f t="shared" si="133"/>
        <v>268.57142857142856</v>
      </c>
      <c r="S3695" t="s">
        <v>8322</v>
      </c>
      <c r="T3695" t="s">
        <v>8323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/>
      <c r="K3696">
        <v>1461985967</v>
      </c>
      <c r="L3696"/>
      <c r="M3696" t="b">
        <v>0</v>
      </c>
      <c r="N3696">
        <v>60</v>
      </c>
      <c r="O3696" t="b">
        <v>1</v>
      </c>
      <c r="P3696" t="s">
        <v>8271</v>
      </c>
      <c r="Q3696" s="5">
        <f t="shared" si="132"/>
        <v>1.0742857142857143</v>
      </c>
      <c r="R3696">
        <f t="shared" si="133"/>
        <v>66.75</v>
      </c>
      <c r="S3696" t="s">
        <v>8322</v>
      </c>
      <c r="T3696" t="s">
        <v>8323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/>
      <c r="K3697">
        <v>1419281610</v>
      </c>
      <c r="L3697"/>
      <c r="M3697" t="b">
        <v>0</v>
      </c>
      <c r="N3697">
        <v>33</v>
      </c>
      <c r="O3697" t="b">
        <v>1</v>
      </c>
      <c r="P3697" t="s">
        <v>8271</v>
      </c>
      <c r="Q3697" s="5">
        <f t="shared" si="132"/>
        <v>1.00125</v>
      </c>
      <c r="R3697">
        <f t="shared" si="133"/>
        <v>93.939393939393938</v>
      </c>
      <c r="S3697" t="s">
        <v>8322</v>
      </c>
      <c r="T3697" t="s">
        <v>8323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/>
      <c r="K3698">
        <v>1418654916</v>
      </c>
      <c r="L3698"/>
      <c r="M3698" t="b">
        <v>0</v>
      </c>
      <c r="N3698">
        <v>78</v>
      </c>
      <c r="O3698" t="b">
        <v>1</v>
      </c>
      <c r="P3698" t="s">
        <v>8271</v>
      </c>
      <c r="Q3698" s="5">
        <f t="shared" si="132"/>
        <v>1.55</v>
      </c>
      <c r="R3698">
        <f t="shared" si="133"/>
        <v>27.692307692307693</v>
      </c>
      <c r="S3698" t="s">
        <v>8322</v>
      </c>
      <c r="T3698" t="s">
        <v>8323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/>
      <c r="K3699">
        <v>1461064248</v>
      </c>
      <c r="L3699"/>
      <c r="M3699" t="b">
        <v>0</v>
      </c>
      <c r="N3699">
        <v>30</v>
      </c>
      <c r="O3699" t="b">
        <v>1</v>
      </c>
      <c r="P3699" t="s">
        <v>8271</v>
      </c>
      <c r="Q3699" s="5">
        <f t="shared" si="132"/>
        <v>1.08</v>
      </c>
      <c r="R3699">
        <f t="shared" si="133"/>
        <v>184.2</v>
      </c>
      <c r="S3699" t="s">
        <v>8322</v>
      </c>
      <c r="T3699" t="s">
        <v>8323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/>
      <c r="K3700">
        <v>1454354487</v>
      </c>
      <c r="L3700"/>
      <c r="M3700" t="b">
        <v>0</v>
      </c>
      <c r="N3700">
        <v>136</v>
      </c>
      <c r="O3700" t="b">
        <v>1</v>
      </c>
      <c r="P3700" t="s">
        <v>8271</v>
      </c>
      <c r="Q3700" s="5">
        <f t="shared" si="132"/>
        <v>1.1052</v>
      </c>
      <c r="R3700">
        <f t="shared" si="133"/>
        <v>18.529411764705884</v>
      </c>
      <c r="S3700" t="s">
        <v>8322</v>
      </c>
      <c r="T3700" t="s">
        <v>8323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/>
      <c r="K3701">
        <v>1410791216</v>
      </c>
      <c r="L3701"/>
      <c r="M3701" t="b">
        <v>0</v>
      </c>
      <c r="N3701">
        <v>40</v>
      </c>
      <c r="O3701" t="b">
        <v>1</v>
      </c>
      <c r="P3701" t="s">
        <v>8271</v>
      </c>
      <c r="Q3701" s="5">
        <f t="shared" si="132"/>
        <v>1.008</v>
      </c>
      <c r="R3701">
        <f t="shared" si="133"/>
        <v>15.15</v>
      </c>
      <c r="S3701" t="s">
        <v>8322</v>
      </c>
      <c r="T3701" t="s">
        <v>8323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/>
      <c r="K3702">
        <v>1409493800</v>
      </c>
      <c r="L3702"/>
      <c r="M3702" t="b">
        <v>0</v>
      </c>
      <c r="N3702">
        <v>18</v>
      </c>
      <c r="O3702" t="b">
        <v>1</v>
      </c>
      <c r="P3702" t="s">
        <v>8271</v>
      </c>
      <c r="Q3702" s="5">
        <f t="shared" si="132"/>
        <v>1.212</v>
      </c>
      <c r="R3702">
        <f t="shared" si="133"/>
        <v>83.611111111111114</v>
      </c>
      <c r="S3702" t="s">
        <v>8322</v>
      </c>
      <c r="T3702" t="s">
        <v>8323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/>
      <c r="K3703">
        <v>1430830793</v>
      </c>
      <c r="L3703"/>
      <c r="M3703" t="b">
        <v>0</v>
      </c>
      <c r="N3703">
        <v>39</v>
      </c>
      <c r="O3703" t="b">
        <v>1</v>
      </c>
      <c r="P3703" t="s">
        <v>8271</v>
      </c>
      <c r="Q3703" s="5">
        <f t="shared" si="132"/>
        <v>1.0033333333333334</v>
      </c>
      <c r="R3703">
        <f t="shared" si="133"/>
        <v>83.974358974358978</v>
      </c>
      <c r="S3703" t="s">
        <v>8322</v>
      </c>
      <c r="T3703" t="s">
        <v>8323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/>
      <c r="K3704">
        <v>1464958484</v>
      </c>
      <c r="L3704"/>
      <c r="M3704" t="b">
        <v>0</v>
      </c>
      <c r="N3704">
        <v>21</v>
      </c>
      <c r="O3704" t="b">
        <v>1</v>
      </c>
      <c r="P3704" t="s">
        <v>8271</v>
      </c>
      <c r="Q3704" s="5">
        <f t="shared" si="132"/>
        <v>1.0916666666666666</v>
      </c>
      <c r="R3704">
        <f t="shared" si="133"/>
        <v>61.714285714285715</v>
      </c>
      <c r="S3704" t="s">
        <v>8322</v>
      </c>
      <c r="T3704" t="s">
        <v>8323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/>
      <c r="K3705">
        <v>1467720388</v>
      </c>
      <c r="L3705"/>
      <c r="M3705" t="b">
        <v>0</v>
      </c>
      <c r="N3705">
        <v>30</v>
      </c>
      <c r="O3705" t="b">
        <v>1</v>
      </c>
      <c r="P3705" t="s">
        <v>8271</v>
      </c>
      <c r="Q3705" s="5">
        <f t="shared" si="132"/>
        <v>1.2342857142857142</v>
      </c>
      <c r="R3705">
        <f t="shared" si="133"/>
        <v>13.633666666666667</v>
      </c>
      <c r="S3705" t="s">
        <v>8322</v>
      </c>
      <c r="T3705" t="s">
        <v>8323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/>
      <c r="K3706">
        <v>1459528394</v>
      </c>
      <c r="L3706"/>
      <c r="M3706" t="b">
        <v>0</v>
      </c>
      <c r="N3706">
        <v>27</v>
      </c>
      <c r="O3706" t="b">
        <v>1</v>
      </c>
      <c r="P3706" t="s">
        <v>8271</v>
      </c>
      <c r="Q3706" s="5">
        <f t="shared" si="132"/>
        <v>1.3633666666666666</v>
      </c>
      <c r="R3706">
        <f t="shared" si="133"/>
        <v>108.33333333333333</v>
      </c>
      <c r="S3706" t="s">
        <v>8322</v>
      </c>
      <c r="T3706" t="s">
        <v>8323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/>
      <c r="K3707">
        <v>1401714114</v>
      </c>
      <c r="L3707"/>
      <c r="M3707" t="b">
        <v>0</v>
      </c>
      <c r="N3707">
        <v>35</v>
      </c>
      <c r="O3707" t="b">
        <v>1</v>
      </c>
      <c r="P3707" t="s">
        <v>8271</v>
      </c>
      <c r="Q3707" s="5">
        <f t="shared" si="132"/>
        <v>1.0346657233816767</v>
      </c>
      <c r="R3707">
        <f t="shared" si="133"/>
        <v>52</v>
      </c>
      <c r="S3707" t="s">
        <v>8322</v>
      </c>
      <c r="T3707" t="s">
        <v>8323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/>
      <c r="K3708">
        <v>1409262949</v>
      </c>
      <c r="L3708"/>
      <c r="M3708" t="b">
        <v>0</v>
      </c>
      <c r="N3708">
        <v>13</v>
      </c>
      <c r="O3708" t="b">
        <v>1</v>
      </c>
      <c r="P3708" t="s">
        <v>8271</v>
      </c>
      <c r="Q3708" s="5">
        <f t="shared" si="132"/>
        <v>1.2133333333333334</v>
      </c>
      <c r="R3708">
        <f t="shared" si="133"/>
        <v>143.07692307692307</v>
      </c>
      <c r="S3708" t="s">
        <v>8322</v>
      </c>
      <c r="T3708" t="s">
        <v>8323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/>
      <c r="K3709">
        <v>1467335378</v>
      </c>
      <c r="L3709"/>
      <c r="M3709" t="b">
        <v>0</v>
      </c>
      <c r="N3709">
        <v>23</v>
      </c>
      <c r="O3709" t="b">
        <v>1</v>
      </c>
      <c r="P3709" t="s">
        <v>8271</v>
      </c>
      <c r="Q3709" s="5">
        <f t="shared" si="132"/>
        <v>1.86</v>
      </c>
      <c r="R3709">
        <f t="shared" si="133"/>
        <v>91.304347826086953</v>
      </c>
      <c r="S3709" t="s">
        <v>8322</v>
      </c>
      <c r="T3709" t="s">
        <v>8323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/>
      <c r="K3710">
        <v>1403234686</v>
      </c>
      <c r="L3710"/>
      <c r="M3710" t="b">
        <v>0</v>
      </c>
      <c r="N3710">
        <v>39</v>
      </c>
      <c r="O3710" t="b">
        <v>1</v>
      </c>
      <c r="P3710" t="s">
        <v>8271</v>
      </c>
      <c r="Q3710" s="5">
        <f t="shared" si="132"/>
        <v>3</v>
      </c>
      <c r="R3710">
        <f t="shared" si="133"/>
        <v>27.756410256410255</v>
      </c>
      <c r="S3710" t="s">
        <v>8322</v>
      </c>
      <c r="T3710" t="s">
        <v>8323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/>
      <c r="K3711">
        <v>1401123546</v>
      </c>
      <c r="L3711"/>
      <c r="M3711" t="b">
        <v>0</v>
      </c>
      <c r="N3711">
        <v>35</v>
      </c>
      <c r="O3711" t="b">
        <v>1</v>
      </c>
      <c r="P3711" t="s">
        <v>8271</v>
      </c>
      <c r="Q3711" s="5">
        <f t="shared" si="132"/>
        <v>1.0825</v>
      </c>
      <c r="R3711">
        <f t="shared" si="133"/>
        <v>52.428571428571431</v>
      </c>
      <c r="S3711" t="s">
        <v>8322</v>
      </c>
      <c r="T3711" t="s">
        <v>8323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/>
      <c r="K3712">
        <v>1425908988</v>
      </c>
      <c r="L3712"/>
      <c r="M3712" t="b">
        <v>0</v>
      </c>
      <c r="N3712">
        <v>27</v>
      </c>
      <c r="O3712" t="b">
        <v>1</v>
      </c>
      <c r="P3712" t="s">
        <v>8271</v>
      </c>
      <c r="Q3712" s="5">
        <f t="shared" si="132"/>
        <v>1.4115384615384616</v>
      </c>
      <c r="R3712">
        <f t="shared" si="133"/>
        <v>21.111111111111111</v>
      </c>
      <c r="S3712" t="s">
        <v>8322</v>
      </c>
      <c r="T3712" t="s">
        <v>8323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/>
      <c r="K3713">
        <v>1400606573</v>
      </c>
      <c r="L3713"/>
      <c r="M3713" t="b">
        <v>0</v>
      </c>
      <c r="N3713">
        <v>21</v>
      </c>
      <c r="O3713" t="b">
        <v>1</v>
      </c>
      <c r="P3713" t="s">
        <v>8271</v>
      </c>
      <c r="Q3713" s="5">
        <f t="shared" si="132"/>
        <v>1.1399999999999999</v>
      </c>
      <c r="R3713">
        <f t="shared" si="133"/>
        <v>549.04761904761904</v>
      </c>
      <c r="S3713" t="s">
        <v>8322</v>
      </c>
      <c r="T3713" t="s">
        <v>8323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/>
      <c r="K3714">
        <v>1431230867</v>
      </c>
      <c r="L3714"/>
      <c r="M3714" t="b">
        <v>0</v>
      </c>
      <c r="N3714">
        <v>104</v>
      </c>
      <c r="O3714" t="b">
        <v>1</v>
      </c>
      <c r="P3714" t="s">
        <v>8271</v>
      </c>
      <c r="Q3714" s="5">
        <f t="shared" si="132"/>
        <v>1.5373333333333334</v>
      </c>
      <c r="R3714">
        <f t="shared" si="133"/>
        <v>19.51923076923077</v>
      </c>
      <c r="S3714" t="s">
        <v>8322</v>
      </c>
      <c r="T3714" t="s">
        <v>8323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/>
      <c r="K3715">
        <v>1463334166</v>
      </c>
      <c r="L3715"/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34">E3715/D3715</f>
        <v>1.0149999999999999</v>
      </c>
      <c r="R3715">
        <f t="shared" ref="R3715:R3778" si="135">E3716/N3715</f>
        <v>538.68421052631584</v>
      </c>
      <c r="S3715" t="s">
        <v>8322</v>
      </c>
      <c r="T3715" t="s">
        <v>8323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/>
      <c r="K3716">
        <v>1429881667</v>
      </c>
      <c r="L3716"/>
      <c r="M3716" t="b">
        <v>0</v>
      </c>
      <c r="N3716">
        <v>97</v>
      </c>
      <c r="O3716" t="b">
        <v>1</v>
      </c>
      <c r="P3716" t="s">
        <v>8271</v>
      </c>
      <c r="Q3716" s="5">
        <f t="shared" si="134"/>
        <v>1.0235000000000001</v>
      </c>
      <c r="R3716">
        <f t="shared" si="135"/>
        <v>37.010309278350519</v>
      </c>
      <c r="S3716" t="s">
        <v>8322</v>
      </c>
      <c r="T3716" t="s">
        <v>8323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/>
      <c r="K3717">
        <v>1422834819</v>
      </c>
      <c r="L3717"/>
      <c r="M3717" t="b">
        <v>0</v>
      </c>
      <c r="N3717">
        <v>27</v>
      </c>
      <c r="O3717" t="b">
        <v>1</v>
      </c>
      <c r="P3717" t="s">
        <v>8271</v>
      </c>
      <c r="Q3717" s="5">
        <f t="shared" si="134"/>
        <v>1.0257142857142858</v>
      </c>
      <c r="R3717">
        <f t="shared" si="135"/>
        <v>46.148148148148145</v>
      </c>
      <c r="S3717" t="s">
        <v>8322</v>
      </c>
      <c r="T3717" t="s">
        <v>8323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/>
      <c r="K3718">
        <v>1450819109</v>
      </c>
      <c r="L3718"/>
      <c r="M3718" t="b">
        <v>0</v>
      </c>
      <c r="N3718">
        <v>24</v>
      </c>
      <c r="O3718" t="b">
        <v>1</v>
      </c>
      <c r="P3718" t="s">
        <v>8271</v>
      </c>
      <c r="Q3718" s="5">
        <f t="shared" si="134"/>
        <v>1.5575000000000001</v>
      </c>
      <c r="R3718">
        <f t="shared" si="135"/>
        <v>167.91666666666666</v>
      </c>
      <c r="S3718" t="s">
        <v>8322</v>
      </c>
      <c r="T3718" t="s">
        <v>8323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/>
      <c r="K3719">
        <v>1428526049</v>
      </c>
      <c r="L3719"/>
      <c r="M3719" t="b">
        <v>0</v>
      </c>
      <c r="N3719">
        <v>13</v>
      </c>
      <c r="O3719" t="b">
        <v>1</v>
      </c>
      <c r="P3719" t="s">
        <v>8271</v>
      </c>
      <c r="Q3719" s="5">
        <f t="shared" si="134"/>
        <v>1.0075000000000001</v>
      </c>
      <c r="R3719">
        <f t="shared" si="135"/>
        <v>92.07692307692308</v>
      </c>
      <c r="S3719" t="s">
        <v>8322</v>
      </c>
      <c r="T3719" t="s">
        <v>8323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/>
      <c r="K3720">
        <v>1422465075</v>
      </c>
      <c r="L3720"/>
      <c r="M3720" t="b">
        <v>0</v>
      </c>
      <c r="N3720">
        <v>46</v>
      </c>
      <c r="O3720" t="b">
        <v>1</v>
      </c>
      <c r="P3720" t="s">
        <v>8271</v>
      </c>
      <c r="Q3720" s="5">
        <f t="shared" si="134"/>
        <v>2.3940000000000001</v>
      </c>
      <c r="R3720">
        <f t="shared" si="135"/>
        <v>9.1304347826086953</v>
      </c>
      <c r="S3720" t="s">
        <v>8322</v>
      </c>
      <c r="T3720" t="s">
        <v>8323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/>
      <c r="K3721">
        <v>1432402266</v>
      </c>
      <c r="L3721"/>
      <c r="M3721" t="b">
        <v>0</v>
      </c>
      <c r="N3721">
        <v>4</v>
      </c>
      <c r="O3721" t="b">
        <v>1</v>
      </c>
      <c r="P3721" t="s">
        <v>8271</v>
      </c>
      <c r="Q3721" s="5">
        <f t="shared" si="134"/>
        <v>2.1</v>
      </c>
      <c r="R3721">
        <f t="shared" si="135"/>
        <v>862.25</v>
      </c>
      <c r="S3721" t="s">
        <v>8322</v>
      </c>
      <c r="T3721" t="s">
        <v>8323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/>
      <c r="K3722">
        <v>1433980206</v>
      </c>
      <c r="L3722"/>
      <c r="M3722" t="b">
        <v>0</v>
      </c>
      <c r="N3722">
        <v>40</v>
      </c>
      <c r="O3722" t="b">
        <v>1</v>
      </c>
      <c r="P3722" t="s">
        <v>8271</v>
      </c>
      <c r="Q3722" s="5">
        <f t="shared" si="134"/>
        <v>1.0451515151515152</v>
      </c>
      <c r="R3722">
        <f t="shared" si="135"/>
        <v>126</v>
      </c>
      <c r="S3722" t="s">
        <v>8322</v>
      </c>
      <c r="T3722" t="s">
        <v>8323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/>
      <c r="K3723">
        <v>1413412084</v>
      </c>
      <c r="L3723"/>
      <c r="M3723" t="b">
        <v>0</v>
      </c>
      <c r="N3723">
        <v>44</v>
      </c>
      <c r="O3723" t="b">
        <v>1</v>
      </c>
      <c r="P3723" t="s">
        <v>8271</v>
      </c>
      <c r="Q3723" s="5">
        <f t="shared" si="134"/>
        <v>1.008</v>
      </c>
      <c r="R3723">
        <f t="shared" si="135"/>
        <v>37.909090909090907</v>
      </c>
      <c r="S3723" t="s">
        <v>8322</v>
      </c>
      <c r="T3723" t="s">
        <v>8323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/>
      <c r="K3724">
        <v>1452614847</v>
      </c>
      <c r="L3724"/>
      <c r="M3724" t="b">
        <v>0</v>
      </c>
      <c r="N3724">
        <v>35</v>
      </c>
      <c r="O3724" t="b">
        <v>1</v>
      </c>
      <c r="P3724" t="s">
        <v>8271</v>
      </c>
      <c r="Q3724" s="5">
        <f t="shared" si="134"/>
        <v>1.1120000000000001</v>
      </c>
      <c r="R3724">
        <f t="shared" si="135"/>
        <v>131.19999999999999</v>
      </c>
      <c r="S3724" t="s">
        <v>8322</v>
      </c>
      <c r="T3724" t="s">
        <v>8323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/>
      <c r="K3725">
        <v>1414778662</v>
      </c>
      <c r="L3725"/>
      <c r="M3725" t="b">
        <v>0</v>
      </c>
      <c r="N3725">
        <v>63</v>
      </c>
      <c r="O3725" t="b">
        <v>1</v>
      </c>
      <c r="P3725" t="s">
        <v>8271</v>
      </c>
      <c r="Q3725" s="5">
        <f t="shared" si="134"/>
        <v>1.0204444444444445</v>
      </c>
      <c r="R3725">
        <f t="shared" si="135"/>
        <v>69.992857142857147</v>
      </c>
      <c r="S3725" t="s">
        <v>8322</v>
      </c>
      <c r="T3725" t="s">
        <v>8323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/>
      <c r="K3726">
        <v>1459856860</v>
      </c>
      <c r="L3726"/>
      <c r="M3726" t="b">
        <v>0</v>
      </c>
      <c r="N3726">
        <v>89</v>
      </c>
      <c r="O3726" t="b">
        <v>1</v>
      </c>
      <c r="P3726" t="s">
        <v>8271</v>
      </c>
      <c r="Q3726" s="5">
        <f t="shared" si="134"/>
        <v>1.0254767441860466</v>
      </c>
      <c r="R3726">
        <f t="shared" si="135"/>
        <v>4.2808988764044944</v>
      </c>
      <c r="S3726" t="s">
        <v>8322</v>
      </c>
      <c r="T3726" t="s">
        <v>8323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/>
      <c r="K3727">
        <v>1454366467</v>
      </c>
      <c r="L3727"/>
      <c r="M3727" t="b">
        <v>0</v>
      </c>
      <c r="N3727">
        <v>15</v>
      </c>
      <c r="O3727" t="b">
        <v>1</v>
      </c>
      <c r="P3727" t="s">
        <v>8271</v>
      </c>
      <c r="Q3727" s="5">
        <f t="shared" si="134"/>
        <v>1.27</v>
      </c>
      <c r="R3727">
        <f t="shared" si="135"/>
        <v>191.93333333333334</v>
      </c>
      <c r="S3727" t="s">
        <v>8322</v>
      </c>
      <c r="T3727" t="s">
        <v>8323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/>
      <c r="K3728">
        <v>1459567371</v>
      </c>
      <c r="L3728"/>
      <c r="M3728" t="b">
        <v>0</v>
      </c>
      <c r="N3728">
        <v>46</v>
      </c>
      <c r="O3728" t="b">
        <v>1</v>
      </c>
      <c r="P3728" t="s">
        <v>8271</v>
      </c>
      <c r="Q3728" s="5">
        <f t="shared" si="134"/>
        <v>3.3870588235294119</v>
      </c>
      <c r="R3728">
        <f t="shared" si="135"/>
        <v>43.804347826086953</v>
      </c>
      <c r="S3728" t="s">
        <v>8322</v>
      </c>
      <c r="T3728" t="s">
        <v>8323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/>
      <c r="K3729">
        <v>1474273294</v>
      </c>
      <c r="L3729"/>
      <c r="M3729" t="b">
        <v>0</v>
      </c>
      <c r="N3729">
        <v>33</v>
      </c>
      <c r="O3729" t="b">
        <v>1</v>
      </c>
      <c r="P3729" t="s">
        <v>8271</v>
      </c>
      <c r="Q3729" s="5">
        <f t="shared" si="134"/>
        <v>1.0075000000000001</v>
      </c>
      <c r="R3729">
        <f t="shared" si="135"/>
        <v>56.424242424242422</v>
      </c>
      <c r="S3729" t="s">
        <v>8322</v>
      </c>
      <c r="T3729" t="s">
        <v>8323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/>
      <c r="K3730">
        <v>1437365176</v>
      </c>
      <c r="L3730"/>
      <c r="M3730" t="b">
        <v>0</v>
      </c>
      <c r="N3730">
        <v>31</v>
      </c>
      <c r="O3730" t="b">
        <v>0</v>
      </c>
      <c r="P3730" t="s">
        <v>8271</v>
      </c>
      <c r="Q3730" s="5">
        <f t="shared" si="134"/>
        <v>9.3100000000000002E-2</v>
      </c>
      <c r="R3730">
        <f t="shared" si="135"/>
        <v>11.67741935483871</v>
      </c>
      <c r="S3730" t="s">
        <v>8322</v>
      </c>
      <c r="T3730" t="s">
        <v>8323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/>
      <c r="K3731">
        <v>1423198512</v>
      </c>
      <c r="L3731"/>
      <c r="M3731" t="b">
        <v>0</v>
      </c>
      <c r="N3731">
        <v>5</v>
      </c>
      <c r="O3731" t="b">
        <v>0</v>
      </c>
      <c r="P3731" t="s">
        <v>8271</v>
      </c>
      <c r="Q3731" s="5">
        <f t="shared" si="134"/>
        <v>7.2400000000000006E-2</v>
      </c>
      <c r="R3731">
        <f t="shared" si="135"/>
        <v>20</v>
      </c>
      <c r="S3731" t="s">
        <v>8322</v>
      </c>
      <c r="T3731" t="s">
        <v>8323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/>
      <c r="K3732">
        <v>1437236159</v>
      </c>
      <c r="L3732"/>
      <c r="M3732" t="b">
        <v>0</v>
      </c>
      <c r="N3732">
        <v>1</v>
      </c>
      <c r="O3732" t="b">
        <v>0</v>
      </c>
      <c r="P3732" t="s">
        <v>8271</v>
      </c>
      <c r="Q3732" s="5">
        <f t="shared" si="134"/>
        <v>0.1</v>
      </c>
      <c r="R3732">
        <f t="shared" si="135"/>
        <v>620</v>
      </c>
      <c r="S3732" t="s">
        <v>8322</v>
      </c>
      <c r="T3732" t="s">
        <v>8323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/>
      <c r="K3733">
        <v>1418234646</v>
      </c>
      <c r="L3733"/>
      <c r="M3733" t="b">
        <v>0</v>
      </c>
      <c r="N3733">
        <v>12</v>
      </c>
      <c r="O3733" t="b">
        <v>0</v>
      </c>
      <c r="P3733" t="s">
        <v>8271</v>
      </c>
      <c r="Q3733" s="5">
        <f t="shared" si="134"/>
        <v>0.11272727272727273</v>
      </c>
      <c r="R3733">
        <f t="shared" si="135"/>
        <v>10.916666666666666</v>
      </c>
      <c r="S3733" t="s">
        <v>8322</v>
      </c>
      <c r="T3733" t="s">
        <v>8323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/>
      <c r="K3734">
        <v>1416932133</v>
      </c>
      <c r="L3734"/>
      <c r="M3734" t="b">
        <v>0</v>
      </c>
      <c r="N3734">
        <v>4</v>
      </c>
      <c r="O3734" t="b">
        <v>0</v>
      </c>
      <c r="P3734" t="s">
        <v>8271</v>
      </c>
      <c r="Q3734" s="5">
        <f t="shared" si="134"/>
        <v>0.15411764705882353</v>
      </c>
      <c r="R3734">
        <f t="shared" si="135"/>
        <v>0</v>
      </c>
      <c r="S3734" t="s">
        <v>8322</v>
      </c>
      <c r="T3734" t="s">
        <v>8323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/>
      <c r="K3735">
        <v>1428539708</v>
      </c>
      <c r="L3735"/>
      <c r="M3735" t="b">
        <v>0</v>
      </c>
      <c r="N3735">
        <v>0</v>
      </c>
      <c r="O3735" t="b">
        <v>0</v>
      </c>
      <c r="P3735" t="s">
        <v>8271</v>
      </c>
      <c r="Q3735" s="5">
        <f t="shared" si="134"/>
        <v>0</v>
      </c>
      <c r="R3735" t="e">
        <f t="shared" si="135"/>
        <v>#DIV/0!</v>
      </c>
      <c r="S3735" t="s">
        <v>8322</v>
      </c>
      <c r="T3735" t="s">
        <v>8323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/>
      <c r="K3736">
        <v>1427405896</v>
      </c>
      <c r="L3736"/>
      <c r="M3736" t="b">
        <v>0</v>
      </c>
      <c r="N3736">
        <v>7</v>
      </c>
      <c r="O3736" t="b">
        <v>0</v>
      </c>
      <c r="P3736" t="s">
        <v>8271</v>
      </c>
      <c r="Q3736" s="5">
        <f t="shared" si="134"/>
        <v>0.28466666666666668</v>
      </c>
      <c r="R3736">
        <f t="shared" si="135"/>
        <v>2.8571428571428572</v>
      </c>
      <c r="S3736" t="s">
        <v>8322</v>
      </c>
      <c r="T3736" t="s">
        <v>8323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/>
      <c r="K3737">
        <v>1430239089</v>
      </c>
      <c r="L3737"/>
      <c r="M3737" t="b">
        <v>0</v>
      </c>
      <c r="N3737">
        <v>2</v>
      </c>
      <c r="O3737" t="b">
        <v>0</v>
      </c>
      <c r="P3737" t="s">
        <v>8271</v>
      </c>
      <c r="Q3737" s="5">
        <f t="shared" si="134"/>
        <v>0.13333333333333333</v>
      </c>
      <c r="R3737">
        <f t="shared" si="135"/>
        <v>5</v>
      </c>
      <c r="S3737" t="s">
        <v>8322</v>
      </c>
      <c r="T3737" t="s">
        <v>8323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/>
      <c r="K3738">
        <v>1423847093</v>
      </c>
      <c r="L3738"/>
      <c r="M3738" t="b">
        <v>0</v>
      </c>
      <c r="N3738">
        <v>1</v>
      </c>
      <c r="O3738" t="b">
        <v>0</v>
      </c>
      <c r="P3738" t="s">
        <v>8271</v>
      </c>
      <c r="Q3738" s="5">
        <f t="shared" si="134"/>
        <v>6.6666666666666671E-3</v>
      </c>
      <c r="R3738">
        <f t="shared" si="135"/>
        <v>150</v>
      </c>
      <c r="S3738" t="s">
        <v>8322</v>
      </c>
      <c r="T3738" t="s">
        <v>8323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/>
      <c r="K3739">
        <v>1445358903</v>
      </c>
      <c r="L3739"/>
      <c r="M3739" t="b">
        <v>0</v>
      </c>
      <c r="N3739">
        <v>4</v>
      </c>
      <c r="O3739" t="b">
        <v>0</v>
      </c>
      <c r="P3739" t="s">
        <v>8271</v>
      </c>
      <c r="Q3739" s="5">
        <f t="shared" si="134"/>
        <v>0.21428571428571427</v>
      </c>
      <c r="R3739">
        <f t="shared" si="135"/>
        <v>67.5</v>
      </c>
      <c r="S3739" t="s">
        <v>8322</v>
      </c>
      <c r="T3739" t="s">
        <v>8323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/>
      <c r="K3740">
        <v>1403562705</v>
      </c>
      <c r="L3740"/>
      <c r="M3740" t="b">
        <v>0</v>
      </c>
      <c r="N3740">
        <v>6</v>
      </c>
      <c r="O3740" t="b">
        <v>0</v>
      </c>
      <c r="P3740" t="s">
        <v>8271</v>
      </c>
      <c r="Q3740" s="5">
        <f t="shared" si="134"/>
        <v>0.18</v>
      </c>
      <c r="R3740">
        <f t="shared" si="135"/>
        <v>134.16666666666666</v>
      </c>
      <c r="S3740" t="s">
        <v>8322</v>
      </c>
      <c r="T3740" t="s">
        <v>8323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/>
      <c r="K3741">
        <v>1467024468</v>
      </c>
      <c r="L3741"/>
      <c r="M3741" t="b">
        <v>0</v>
      </c>
      <c r="N3741">
        <v>8</v>
      </c>
      <c r="O3741" t="b">
        <v>0</v>
      </c>
      <c r="P3741" t="s">
        <v>8271</v>
      </c>
      <c r="Q3741" s="5">
        <f t="shared" si="134"/>
        <v>0.20125000000000001</v>
      </c>
      <c r="R3741">
        <f t="shared" si="135"/>
        <v>44.75</v>
      </c>
      <c r="S3741" t="s">
        <v>8322</v>
      </c>
      <c r="T3741" t="s">
        <v>8323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/>
      <c r="K3742">
        <v>1405217355</v>
      </c>
      <c r="L3742"/>
      <c r="M3742" t="b">
        <v>0</v>
      </c>
      <c r="N3742">
        <v>14</v>
      </c>
      <c r="O3742" t="b">
        <v>0</v>
      </c>
      <c r="P3742" t="s">
        <v>8271</v>
      </c>
      <c r="Q3742" s="5">
        <f t="shared" si="134"/>
        <v>0.17899999999999999</v>
      </c>
      <c r="R3742">
        <f t="shared" si="135"/>
        <v>0</v>
      </c>
      <c r="S3742" t="s">
        <v>8322</v>
      </c>
      <c r="T3742" t="s">
        <v>8323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/>
      <c r="K3743">
        <v>1447797950</v>
      </c>
      <c r="L3743"/>
      <c r="M3743" t="b">
        <v>0</v>
      </c>
      <c r="N3743">
        <v>0</v>
      </c>
      <c r="O3743" t="b">
        <v>0</v>
      </c>
      <c r="P3743" t="s">
        <v>8271</v>
      </c>
      <c r="Q3743" s="5">
        <f t="shared" si="134"/>
        <v>0</v>
      </c>
      <c r="R3743" t="e">
        <f t="shared" si="135"/>
        <v>#DIV/0!</v>
      </c>
      <c r="S3743" t="s">
        <v>8322</v>
      </c>
      <c r="T3743" t="s">
        <v>8323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/>
      <c r="K3744">
        <v>1407388144</v>
      </c>
      <c r="L3744"/>
      <c r="M3744" t="b">
        <v>0</v>
      </c>
      <c r="N3744">
        <v>4</v>
      </c>
      <c r="O3744" t="b">
        <v>0</v>
      </c>
      <c r="P3744" t="s">
        <v>8271</v>
      </c>
      <c r="Q3744" s="5">
        <f t="shared" si="134"/>
        <v>0.02</v>
      </c>
      <c r="R3744">
        <f t="shared" si="135"/>
        <v>0</v>
      </c>
      <c r="S3744" t="s">
        <v>8322</v>
      </c>
      <c r="T3744" t="s">
        <v>8323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/>
      <c r="K3745">
        <v>1401814964</v>
      </c>
      <c r="L3745"/>
      <c r="M3745" t="b">
        <v>0</v>
      </c>
      <c r="N3745">
        <v>0</v>
      </c>
      <c r="O3745" t="b">
        <v>0</v>
      </c>
      <c r="P3745" t="s">
        <v>8271</v>
      </c>
      <c r="Q3745" s="5">
        <f t="shared" si="134"/>
        <v>0</v>
      </c>
      <c r="R3745" t="e">
        <f t="shared" si="135"/>
        <v>#DIV/0!</v>
      </c>
      <c r="S3745" t="s">
        <v>8322</v>
      </c>
      <c r="T3745" t="s">
        <v>8323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/>
      <c r="K3746">
        <v>1401823952</v>
      </c>
      <c r="L3746"/>
      <c r="M3746" t="b">
        <v>0</v>
      </c>
      <c r="N3746">
        <v>0</v>
      </c>
      <c r="O3746" t="b">
        <v>0</v>
      </c>
      <c r="P3746" t="s">
        <v>8271</v>
      </c>
      <c r="Q3746" s="5">
        <f t="shared" si="134"/>
        <v>0</v>
      </c>
      <c r="R3746" t="e">
        <f t="shared" si="135"/>
        <v>#DIV/0!</v>
      </c>
      <c r="S3746" t="s">
        <v>8322</v>
      </c>
      <c r="T3746" t="s">
        <v>8323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/>
      <c r="K3747">
        <v>1405097102</v>
      </c>
      <c r="L3747"/>
      <c r="M3747" t="b">
        <v>0</v>
      </c>
      <c r="N3747">
        <v>1</v>
      </c>
      <c r="O3747" t="b">
        <v>0</v>
      </c>
      <c r="P3747" t="s">
        <v>8271</v>
      </c>
      <c r="Q3747" s="5">
        <f t="shared" si="134"/>
        <v>0.1</v>
      </c>
      <c r="R3747">
        <f t="shared" si="135"/>
        <v>202</v>
      </c>
      <c r="S3747" t="s">
        <v>8322</v>
      </c>
      <c r="T3747" t="s">
        <v>8323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/>
      <c r="K3748">
        <v>1473326439</v>
      </c>
      <c r="L3748"/>
      <c r="M3748" t="b">
        <v>0</v>
      </c>
      <c r="N3748">
        <v>1</v>
      </c>
      <c r="O3748" t="b">
        <v>0</v>
      </c>
      <c r="P3748" t="s">
        <v>8271</v>
      </c>
      <c r="Q3748" s="5">
        <f t="shared" si="134"/>
        <v>2.3764705882352941E-2</v>
      </c>
      <c r="R3748">
        <f t="shared" si="135"/>
        <v>25</v>
      </c>
      <c r="S3748" t="s">
        <v>8322</v>
      </c>
      <c r="T3748" t="s">
        <v>8323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/>
      <c r="K3749">
        <v>1433833896</v>
      </c>
      <c r="L3749"/>
      <c r="M3749" t="b">
        <v>0</v>
      </c>
      <c r="N3749">
        <v>1</v>
      </c>
      <c r="O3749" t="b">
        <v>0</v>
      </c>
      <c r="P3749" t="s">
        <v>8271</v>
      </c>
      <c r="Q3749" s="5">
        <f t="shared" si="134"/>
        <v>0.01</v>
      </c>
      <c r="R3749">
        <f t="shared" si="135"/>
        <v>5176</v>
      </c>
      <c r="S3749" t="s">
        <v>8322</v>
      </c>
      <c r="T3749" t="s">
        <v>8323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/>
      <c r="K3750">
        <v>1453827436</v>
      </c>
      <c r="L3750"/>
      <c r="M3750" t="b">
        <v>0</v>
      </c>
      <c r="N3750">
        <v>52</v>
      </c>
      <c r="O3750" t="b">
        <v>1</v>
      </c>
      <c r="P3750" t="s">
        <v>8305</v>
      </c>
      <c r="Q3750" s="5">
        <f t="shared" si="134"/>
        <v>1.0351999999999999</v>
      </c>
      <c r="R3750">
        <f t="shared" si="135"/>
        <v>10.096153846153847</v>
      </c>
      <c r="S3750" t="s">
        <v>8322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/>
      <c r="K3751">
        <v>1459220588</v>
      </c>
      <c r="L3751"/>
      <c r="M3751" t="b">
        <v>0</v>
      </c>
      <c r="N3751">
        <v>7</v>
      </c>
      <c r="O3751" t="b">
        <v>1</v>
      </c>
      <c r="P3751" t="s">
        <v>8305</v>
      </c>
      <c r="Q3751" s="5">
        <f t="shared" si="134"/>
        <v>1.05</v>
      </c>
      <c r="R3751">
        <f t="shared" si="135"/>
        <v>861</v>
      </c>
      <c r="S3751" t="s">
        <v>8322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/>
      <c r="K3752">
        <v>1421105608</v>
      </c>
      <c r="L3752"/>
      <c r="M3752" t="b">
        <v>0</v>
      </c>
      <c r="N3752">
        <v>28</v>
      </c>
      <c r="O3752" t="b">
        <v>1</v>
      </c>
      <c r="P3752" t="s">
        <v>8305</v>
      </c>
      <c r="Q3752" s="5">
        <f t="shared" si="134"/>
        <v>1.0044999999999999</v>
      </c>
      <c r="R3752">
        <f t="shared" si="135"/>
        <v>47.357142857142854</v>
      </c>
      <c r="S3752" t="s">
        <v>8322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/>
      <c r="K3753">
        <v>1454460673</v>
      </c>
      <c r="L3753"/>
      <c r="M3753" t="b">
        <v>0</v>
      </c>
      <c r="N3753">
        <v>11</v>
      </c>
      <c r="O3753" t="b">
        <v>1</v>
      </c>
      <c r="P3753" t="s">
        <v>8305</v>
      </c>
      <c r="Q3753" s="5">
        <f t="shared" si="134"/>
        <v>1.3260000000000001</v>
      </c>
      <c r="R3753">
        <f t="shared" si="135"/>
        <v>51.363636363636367</v>
      </c>
      <c r="S3753" t="s">
        <v>8322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/>
      <c r="K3754">
        <v>1473189335</v>
      </c>
      <c r="L3754"/>
      <c r="M3754" t="b">
        <v>0</v>
      </c>
      <c r="N3754">
        <v>15</v>
      </c>
      <c r="O3754" t="b">
        <v>1</v>
      </c>
      <c r="P3754" t="s">
        <v>8305</v>
      </c>
      <c r="Q3754" s="5">
        <f t="shared" si="134"/>
        <v>1.1299999999999999</v>
      </c>
      <c r="R3754">
        <f t="shared" si="135"/>
        <v>344.46666666666664</v>
      </c>
      <c r="S3754" t="s">
        <v>8322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/>
      <c r="K3755">
        <v>1430768800</v>
      </c>
      <c r="L3755"/>
      <c r="M3755" t="b">
        <v>0</v>
      </c>
      <c r="N3755">
        <v>30</v>
      </c>
      <c r="O3755" t="b">
        <v>1</v>
      </c>
      <c r="P3755" t="s">
        <v>8305</v>
      </c>
      <c r="Q3755" s="5">
        <f t="shared" si="134"/>
        <v>1.0334000000000001</v>
      </c>
      <c r="R3755">
        <f t="shared" si="135"/>
        <v>100</v>
      </c>
      <c r="S3755" t="s">
        <v>8322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/>
      <c r="K3756">
        <v>1403125737</v>
      </c>
      <c r="L3756"/>
      <c r="M3756" t="b">
        <v>0</v>
      </c>
      <c r="N3756">
        <v>27</v>
      </c>
      <c r="O3756" t="b">
        <v>1</v>
      </c>
      <c r="P3756" t="s">
        <v>8305</v>
      </c>
      <c r="Q3756" s="5">
        <f t="shared" si="134"/>
        <v>1.2</v>
      </c>
      <c r="R3756">
        <f t="shared" si="135"/>
        <v>26.407407407407408</v>
      </c>
      <c r="S3756" t="s">
        <v>8322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/>
      <c r="K3757">
        <v>1458161307</v>
      </c>
      <c r="L3757"/>
      <c r="M3757" t="b">
        <v>0</v>
      </c>
      <c r="N3757">
        <v>28</v>
      </c>
      <c r="O3757" t="b">
        <v>1</v>
      </c>
      <c r="P3757" t="s">
        <v>8305</v>
      </c>
      <c r="Q3757" s="5">
        <f t="shared" si="134"/>
        <v>1.2963636363636364</v>
      </c>
      <c r="R3757">
        <f t="shared" si="135"/>
        <v>162.5</v>
      </c>
      <c r="S3757" t="s">
        <v>8322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/>
      <c r="K3758">
        <v>1399923198</v>
      </c>
      <c r="L3758"/>
      <c r="M3758" t="b">
        <v>0</v>
      </c>
      <c r="N3758">
        <v>17</v>
      </c>
      <c r="O3758" t="b">
        <v>1</v>
      </c>
      <c r="P3758" t="s">
        <v>8305</v>
      </c>
      <c r="Q3758" s="5">
        <f t="shared" si="134"/>
        <v>1.0111111111111111</v>
      </c>
      <c r="R3758">
        <f t="shared" si="135"/>
        <v>223.41176470588235</v>
      </c>
      <c r="S3758" t="s">
        <v>8322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/>
      <c r="K3759">
        <v>1415737515</v>
      </c>
      <c r="L3759"/>
      <c r="M3759" t="b">
        <v>0</v>
      </c>
      <c r="N3759">
        <v>50</v>
      </c>
      <c r="O3759" t="b">
        <v>1</v>
      </c>
      <c r="P3759" t="s">
        <v>8305</v>
      </c>
      <c r="Q3759" s="5">
        <f t="shared" si="134"/>
        <v>1.0851428571428572</v>
      </c>
      <c r="R3759">
        <f t="shared" si="135"/>
        <v>30.7</v>
      </c>
      <c r="S3759" t="s">
        <v>8322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/>
      <c r="K3760">
        <v>1397819938</v>
      </c>
      <c r="L3760"/>
      <c r="M3760" t="b">
        <v>0</v>
      </c>
      <c r="N3760">
        <v>26</v>
      </c>
      <c r="O3760" t="b">
        <v>1</v>
      </c>
      <c r="P3760" t="s">
        <v>8305</v>
      </c>
      <c r="Q3760" s="5">
        <f t="shared" si="134"/>
        <v>1.0233333333333334</v>
      </c>
      <c r="R3760">
        <f t="shared" si="135"/>
        <v>169.60653846153849</v>
      </c>
      <c r="S3760" t="s">
        <v>8322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/>
      <c r="K3761">
        <v>1435372553</v>
      </c>
      <c r="L3761"/>
      <c r="M3761" t="b">
        <v>0</v>
      </c>
      <c r="N3761">
        <v>88</v>
      </c>
      <c r="O3761" t="b">
        <v>1</v>
      </c>
      <c r="P3761" t="s">
        <v>8305</v>
      </c>
      <c r="Q3761" s="5">
        <f t="shared" si="134"/>
        <v>1.1024425000000002</v>
      </c>
      <c r="R3761">
        <f t="shared" si="135"/>
        <v>57.395113636363639</v>
      </c>
      <c r="S3761" t="s">
        <v>8322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/>
      <c r="K3762">
        <v>1397133386</v>
      </c>
      <c r="L3762"/>
      <c r="M3762" t="b">
        <v>0</v>
      </c>
      <c r="N3762">
        <v>91</v>
      </c>
      <c r="O3762" t="b">
        <v>1</v>
      </c>
      <c r="P3762" t="s">
        <v>8305</v>
      </c>
      <c r="Q3762" s="5">
        <f t="shared" si="134"/>
        <v>1.010154</v>
      </c>
      <c r="R3762">
        <f t="shared" si="135"/>
        <v>5.4945054945054945</v>
      </c>
      <c r="S3762" t="s">
        <v>8322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/>
      <c r="K3763">
        <v>1434625937</v>
      </c>
      <c r="L3763"/>
      <c r="M3763" t="b">
        <v>0</v>
      </c>
      <c r="N3763">
        <v>3</v>
      </c>
      <c r="O3763" t="b">
        <v>1</v>
      </c>
      <c r="P3763" t="s">
        <v>8305</v>
      </c>
      <c r="Q3763" s="5">
        <f t="shared" si="134"/>
        <v>1</v>
      </c>
      <c r="R3763">
        <f t="shared" si="135"/>
        <v>442.66666666666669</v>
      </c>
      <c r="S3763" t="s">
        <v>8322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/>
      <c r="K3764">
        <v>1436383889</v>
      </c>
      <c r="L3764"/>
      <c r="M3764" t="b">
        <v>0</v>
      </c>
      <c r="N3764">
        <v>28</v>
      </c>
      <c r="O3764" t="b">
        <v>1</v>
      </c>
      <c r="P3764" t="s">
        <v>8305</v>
      </c>
      <c r="Q3764" s="5">
        <f t="shared" si="134"/>
        <v>1.0624</v>
      </c>
      <c r="R3764">
        <f t="shared" si="135"/>
        <v>178.57142857142858</v>
      </c>
      <c r="S3764" t="s">
        <v>8322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/>
      <c r="K3765">
        <v>1425319226</v>
      </c>
      <c r="L3765"/>
      <c r="M3765" t="b">
        <v>0</v>
      </c>
      <c r="N3765">
        <v>77</v>
      </c>
      <c r="O3765" t="b">
        <v>1</v>
      </c>
      <c r="P3765" t="s">
        <v>8305</v>
      </c>
      <c r="Q3765" s="5">
        <f t="shared" si="134"/>
        <v>1</v>
      </c>
      <c r="R3765">
        <f t="shared" si="135"/>
        <v>19.480519480519479</v>
      </c>
      <c r="S3765" t="s">
        <v>8322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/>
      <c r="K3766">
        <v>1462824832</v>
      </c>
      <c r="L3766"/>
      <c r="M3766" t="b">
        <v>0</v>
      </c>
      <c r="N3766">
        <v>27</v>
      </c>
      <c r="O3766" t="b">
        <v>1</v>
      </c>
      <c r="P3766" t="s">
        <v>8305</v>
      </c>
      <c r="Q3766" s="5">
        <f t="shared" si="134"/>
        <v>1</v>
      </c>
      <c r="R3766">
        <f t="shared" si="135"/>
        <v>294.14814814814815</v>
      </c>
      <c r="S3766" t="s">
        <v>8322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/>
      <c r="K3767">
        <v>1404153482</v>
      </c>
      <c r="L3767"/>
      <c r="M3767" t="b">
        <v>0</v>
      </c>
      <c r="N3767">
        <v>107</v>
      </c>
      <c r="O3767" t="b">
        <v>1</v>
      </c>
      <c r="P3767" t="s">
        <v>8305</v>
      </c>
      <c r="Q3767" s="5">
        <f t="shared" si="134"/>
        <v>1.1345714285714286</v>
      </c>
      <c r="R3767">
        <f t="shared" si="135"/>
        <v>95.934672897196265</v>
      </c>
      <c r="S3767" t="s">
        <v>8322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/>
      <c r="K3768">
        <v>1401336045</v>
      </c>
      <c r="L3768"/>
      <c r="M3768" t="b">
        <v>0</v>
      </c>
      <c r="N3768">
        <v>96</v>
      </c>
      <c r="O3768" t="b">
        <v>1</v>
      </c>
      <c r="P3768" t="s">
        <v>8305</v>
      </c>
      <c r="Q3768" s="5">
        <f t="shared" si="134"/>
        <v>1.0265010000000001</v>
      </c>
      <c r="R3768">
        <f t="shared" si="135"/>
        <v>24.322916666666668</v>
      </c>
      <c r="S3768" t="s">
        <v>8322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/>
      <c r="K3769">
        <v>1423960097</v>
      </c>
      <c r="L3769"/>
      <c r="M3769" t="b">
        <v>0</v>
      </c>
      <c r="N3769">
        <v>56</v>
      </c>
      <c r="O3769" t="b">
        <v>1</v>
      </c>
      <c r="P3769" t="s">
        <v>8305</v>
      </c>
      <c r="Q3769" s="5">
        <f t="shared" si="134"/>
        <v>1.1675</v>
      </c>
      <c r="R3769">
        <f t="shared" si="135"/>
        <v>76.894821428571419</v>
      </c>
      <c r="S3769" t="s">
        <v>8322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/>
      <c r="K3770">
        <v>1400002090</v>
      </c>
      <c r="L3770"/>
      <c r="M3770" t="b">
        <v>0</v>
      </c>
      <c r="N3770">
        <v>58</v>
      </c>
      <c r="O3770" t="b">
        <v>1</v>
      </c>
      <c r="P3770" t="s">
        <v>8305</v>
      </c>
      <c r="Q3770" s="5">
        <f t="shared" si="134"/>
        <v>1.0765274999999999</v>
      </c>
      <c r="R3770">
        <f t="shared" si="135"/>
        <v>18.96551724137931</v>
      </c>
      <c r="S3770" t="s">
        <v>8322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/>
      <c r="K3771">
        <v>1458138079</v>
      </c>
      <c r="L3771"/>
      <c r="M3771" t="b">
        <v>0</v>
      </c>
      <c r="N3771">
        <v>15</v>
      </c>
      <c r="O3771" t="b">
        <v>1</v>
      </c>
      <c r="P3771" t="s">
        <v>8305</v>
      </c>
      <c r="Q3771" s="5">
        <f t="shared" si="134"/>
        <v>1</v>
      </c>
      <c r="R3771">
        <f t="shared" si="135"/>
        <v>133.33333333333334</v>
      </c>
      <c r="S3771" t="s">
        <v>8322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/>
      <c r="K3772">
        <v>1431642010</v>
      </c>
      <c r="L3772"/>
      <c r="M3772" t="b">
        <v>0</v>
      </c>
      <c r="N3772">
        <v>20</v>
      </c>
      <c r="O3772" t="b">
        <v>1</v>
      </c>
      <c r="P3772" t="s">
        <v>8305</v>
      </c>
      <c r="Q3772" s="5">
        <f t="shared" si="134"/>
        <v>1</v>
      </c>
      <c r="R3772">
        <f t="shared" si="135"/>
        <v>73</v>
      </c>
      <c r="S3772" t="s">
        <v>8322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/>
      <c r="K3773">
        <v>1462307652</v>
      </c>
      <c r="L3773"/>
      <c r="M3773" t="b">
        <v>0</v>
      </c>
      <c r="N3773">
        <v>38</v>
      </c>
      <c r="O3773" t="b">
        <v>1</v>
      </c>
      <c r="P3773" t="s">
        <v>8305</v>
      </c>
      <c r="Q3773" s="5">
        <f t="shared" si="134"/>
        <v>1.46</v>
      </c>
      <c r="R3773">
        <f t="shared" si="135"/>
        <v>145</v>
      </c>
      <c r="S3773" t="s">
        <v>8322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/>
      <c r="K3774">
        <v>1478616506</v>
      </c>
      <c r="L3774"/>
      <c r="M3774" t="b">
        <v>0</v>
      </c>
      <c r="N3774">
        <v>33</v>
      </c>
      <c r="O3774" t="b">
        <v>1</v>
      </c>
      <c r="P3774" t="s">
        <v>8305</v>
      </c>
      <c r="Q3774" s="5">
        <f t="shared" si="134"/>
        <v>1.1020000000000001</v>
      </c>
      <c r="R3774">
        <f t="shared" si="135"/>
        <v>163.93939393939394</v>
      </c>
      <c r="S3774" t="s">
        <v>8322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/>
      <c r="K3775">
        <v>1476317247</v>
      </c>
      <c r="L3775"/>
      <c r="M3775" t="b">
        <v>0</v>
      </c>
      <c r="N3775">
        <v>57</v>
      </c>
      <c r="O3775" t="b">
        <v>1</v>
      </c>
      <c r="P3775" t="s">
        <v>8305</v>
      </c>
      <c r="Q3775" s="5">
        <f t="shared" si="134"/>
        <v>1.0820000000000001</v>
      </c>
      <c r="R3775">
        <f t="shared" si="135"/>
        <v>43.859649122807021</v>
      </c>
      <c r="S3775" t="s">
        <v>8322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/>
      <c r="K3776">
        <v>1427223655</v>
      </c>
      <c r="L3776"/>
      <c r="M3776" t="b">
        <v>0</v>
      </c>
      <c r="N3776">
        <v>25</v>
      </c>
      <c r="O3776" t="b">
        <v>1</v>
      </c>
      <c r="P3776" t="s">
        <v>8305</v>
      </c>
      <c r="Q3776" s="5">
        <f t="shared" si="134"/>
        <v>1</v>
      </c>
      <c r="R3776">
        <f t="shared" si="135"/>
        <v>80.2</v>
      </c>
      <c r="S3776" t="s">
        <v>8322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/>
      <c r="K3777">
        <v>1426199843</v>
      </c>
      <c r="L3777"/>
      <c r="M3777" t="b">
        <v>0</v>
      </c>
      <c r="N3777">
        <v>14</v>
      </c>
      <c r="O3777" t="b">
        <v>1</v>
      </c>
      <c r="P3777" t="s">
        <v>8305</v>
      </c>
      <c r="Q3777" s="5">
        <f t="shared" si="134"/>
        <v>1.0024999999999999</v>
      </c>
      <c r="R3777">
        <f t="shared" si="135"/>
        <v>609.78571428571433</v>
      </c>
      <c r="S3777" t="s">
        <v>8322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/>
      <c r="K3778">
        <v>1403599778</v>
      </c>
      <c r="L3778"/>
      <c r="M3778" t="b">
        <v>0</v>
      </c>
      <c r="N3778">
        <v>94</v>
      </c>
      <c r="O3778" t="b">
        <v>1</v>
      </c>
      <c r="P3778" t="s">
        <v>8305</v>
      </c>
      <c r="Q3778" s="5">
        <f t="shared" si="134"/>
        <v>1.0671250000000001</v>
      </c>
      <c r="R3778">
        <f t="shared" si="135"/>
        <v>30.468085106382979</v>
      </c>
      <c r="S3778" t="s">
        <v>8322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/>
      <c r="K3779">
        <v>1409884821</v>
      </c>
      <c r="L3779"/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36">E3779/D3779</f>
        <v>1.4319999999999999</v>
      </c>
      <c r="R3779">
        <f t="shared" ref="R3779:R3842" si="137">E3780/N3779</f>
        <v>42.728813559322035</v>
      </c>
      <c r="S3779" t="s">
        <v>8322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/>
      <c r="K3780">
        <v>1418758780</v>
      </c>
      <c r="L3780"/>
      <c r="M3780" t="b">
        <v>0</v>
      </c>
      <c r="N3780">
        <v>36</v>
      </c>
      <c r="O3780" t="b">
        <v>1</v>
      </c>
      <c r="P3780" t="s">
        <v>8305</v>
      </c>
      <c r="Q3780" s="5">
        <f t="shared" si="136"/>
        <v>1.0504166666666668</v>
      </c>
      <c r="R3780">
        <f t="shared" si="137"/>
        <v>433.25</v>
      </c>
      <c r="S3780" t="s">
        <v>8322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/>
      <c r="K3781">
        <v>1456421940</v>
      </c>
      <c r="L3781"/>
      <c r="M3781" t="b">
        <v>0</v>
      </c>
      <c r="N3781">
        <v>115</v>
      </c>
      <c r="O3781" t="b">
        <v>1</v>
      </c>
      <c r="P3781" t="s">
        <v>8305</v>
      </c>
      <c r="Q3781" s="5">
        <f t="shared" si="136"/>
        <v>1.0398000000000001</v>
      </c>
      <c r="R3781">
        <f t="shared" si="137"/>
        <v>26.086956521739129</v>
      </c>
      <c r="S3781" t="s">
        <v>8322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/>
      <c r="K3782">
        <v>1433999785</v>
      </c>
      <c r="L3782"/>
      <c r="M3782" t="b">
        <v>0</v>
      </c>
      <c r="N3782">
        <v>30</v>
      </c>
      <c r="O3782" t="b">
        <v>1</v>
      </c>
      <c r="P3782" t="s">
        <v>8305</v>
      </c>
      <c r="Q3782" s="5">
        <f t="shared" si="136"/>
        <v>1.2</v>
      </c>
      <c r="R3782">
        <f t="shared" si="137"/>
        <v>164.5</v>
      </c>
      <c r="S3782" t="s">
        <v>8322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/>
      <c r="K3783">
        <v>1408050685</v>
      </c>
      <c r="L3783"/>
      <c r="M3783" t="b">
        <v>0</v>
      </c>
      <c r="N3783">
        <v>52</v>
      </c>
      <c r="O3783" t="b">
        <v>1</v>
      </c>
      <c r="P3783" t="s">
        <v>8305</v>
      </c>
      <c r="Q3783" s="5">
        <f t="shared" si="136"/>
        <v>1.0966666666666667</v>
      </c>
      <c r="R3783">
        <f t="shared" si="137"/>
        <v>39.134615384615387</v>
      </c>
      <c r="S3783" t="s">
        <v>8322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/>
      <c r="K3784">
        <v>1466887297</v>
      </c>
      <c r="L3784"/>
      <c r="M3784" t="b">
        <v>0</v>
      </c>
      <c r="N3784">
        <v>27</v>
      </c>
      <c r="O3784" t="b">
        <v>1</v>
      </c>
      <c r="P3784" t="s">
        <v>8305</v>
      </c>
      <c r="Q3784" s="5">
        <f t="shared" si="136"/>
        <v>1.0175000000000001</v>
      </c>
      <c r="R3784">
        <f t="shared" si="137"/>
        <v>57.296296296296298</v>
      </c>
      <c r="S3784" t="s">
        <v>8322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/>
      <c r="K3785">
        <v>1455938520</v>
      </c>
      <c r="L3785"/>
      <c r="M3785" t="b">
        <v>0</v>
      </c>
      <c r="N3785">
        <v>24</v>
      </c>
      <c r="O3785" t="b">
        <v>1</v>
      </c>
      <c r="P3785" t="s">
        <v>8305</v>
      </c>
      <c r="Q3785" s="5">
        <f t="shared" si="136"/>
        <v>1.2891666666666666</v>
      </c>
      <c r="R3785">
        <f t="shared" si="137"/>
        <v>47.916666666666664</v>
      </c>
      <c r="S3785" t="s">
        <v>8322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/>
      <c r="K3786">
        <v>1465601532</v>
      </c>
      <c r="L3786"/>
      <c r="M3786" t="b">
        <v>0</v>
      </c>
      <c r="N3786">
        <v>10</v>
      </c>
      <c r="O3786" t="b">
        <v>1</v>
      </c>
      <c r="P3786" t="s">
        <v>8305</v>
      </c>
      <c r="Q3786" s="5">
        <f t="shared" si="136"/>
        <v>1.1499999999999999</v>
      </c>
      <c r="R3786">
        <f t="shared" si="137"/>
        <v>301.5</v>
      </c>
      <c r="S3786" t="s">
        <v>8322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/>
      <c r="K3787">
        <v>1467040769</v>
      </c>
      <c r="L3787"/>
      <c r="M3787" t="b">
        <v>0</v>
      </c>
      <c r="N3787">
        <v>30</v>
      </c>
      <c r="O3787" t="b">
        <v>1</v>
      </c>
      <c r="P3787" t="s">
        <v>8305</v>
      </c>
      <c r="Q3787" s="5">
        <f t="shared" si="136"/>
        <v>1.5075000000000001</v>
      </c>
      <c r="R3787">
        <f t="shared" si="137"/>
        <v>221.93333333333334</v>
      </c>
      <c r="S3787" t="s">
        <v>8322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/>
      <c r="K3788">
        <v>1461718475</v>
      </c>
      <c r="L3788"/>
      <c r="M3788" t="b">
        <v>0</v>
      </c>
      <c r="N3788">
        <v>71</v>
      </c>
      <c r="O3788" t="b">
        <v>1</v>
      </c>
      <c r="P3788" t="s">
        <v>8305</v>
      </c>
      <c r="Q3788" s="5">
        <f t="shared" si="136"/>
        <v>1.1096666666666666</v>
      </c>
      <c r="R3788">
        <f t="shared" si="137"/>
        <v>4.943661971830986</v>
      </c>
      <c r="S3788" t="s">
        <v>8322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/>
      <c r="K3789">
        <v>1434113406</v>
      </c>
      <c r="L3789"/>
      <c r="M3789" t="b">
        <v>0</v>
      </c>
      <c r="N3789">
        <v>10</v>
      </c>
      <c r="O3789" t="b">
        <v>1</v>
      </c>
      <c r="P3789" t="s">
        <v>8305</v>
      </c>
      <c r="Q3789" s="5">
        <f t="shared" si="136"/>
        <v>1.0028571428571429</v>
      </c>
      <c r="R3789">
        <f t="shared" si="137"/>
        <v>50</v>
      </c>
      <c r="S3789" t="s">
        <v>8322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/>
      <c r="K3790">
        <v>1448469719</v>
      </c>
      <c r="L3790"/>
      <c r="M3790" t="b">
        <v>0</v>
      </c>
      <c r="N3790">
        <v>1</v>
      </c>
      <c r="O3790" t="b">
        <v>0</v>
      </c>
      <c r="P3790" t="s">
        <v>8305</v>
      </c>
      <c r="Q3790" s="5">
        <f t="shared" si="136"/>
        <v>6.6666666666666671E-3</v>
      </c>
      <c r="R3790">
        <f t="shared" si="137"/>
        <v>116</v>
      </c>
      <c r="S3790" t="s">
        <v>8322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/>
      <c r="K3791">
        <v>1431630618</v>
      </c>
      <c r="L3791"/>
      <c r="M3791" t="b">
        <v>0</v>
      </c>
      <c r="N3791">
        <v>4</v>
      </c>
      <c r="O3791" t="b">
        <v>0</v>
      </c>
      <c r="P3791" t="s">
        <v>8305</v>
      </c>
      <c r="Q3791" s="5">
        <f t="shared" si="136"/>
        <v>3.267605633802817E-2</v>
      </c>
      <c r="R3791">
        <f t="shared" si="137"/>
        <v>0</v>
      </c>
      <c r="S3791" t="s">
        <v>8322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/>
      <c r="K3792">
        <v>1477238423</v>
      </c>
      <c r="L3792"/>
      <c r="M3792" t="b">
        <v>0</v>
      </c>
      <c r="N3792">
        <v>0</v>
      </c>
      <c r="O3792" t="b">
        <v>0</v>
      </c>
      <c r="P3792" t="s">
        <v>8305</v>
      </c>
      <c r="Q3792" s="5">
        <f t="shared" si="136"/>
        <v>0</v>
      </c>
      <c r="R3792" t="e">
        <f t="shared" si="137"/>
        <v>#DIV/0!</v>
      </c>
      <c r="S3792" t="s">
        <v>8322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/>
      <c r="K3793">
        <v>1399480592</v>
      </c>
      <c r="L3793"/>
      <c r="M3793" t="b">
        <v>0</v>
      </c>
      <c r="N3793">
        <v>0</v>
      </c>
      <c r="O3793" t="b">
        <v>0</v>
      </c>
      <c r="P3793" t="s">
        <v>8305</v>
      </c>
      <c r="Q3793" s="5">
        <f t="shared" si="136"/>
        <v>0</v>
      </c>
      <c r="R3793" t="e">
        <f t="shared" si="137"/>
        <v>#DIV/0!</v>
      </c>
      <c r="S3793" t="s">
        <v>8322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/>
      <c r="K3794">
        <v>1434365022</v>
      </c>
      <c r="L3794"/>
      <c r="M3794" t="b">
        <v>0</v>
      </c>
      <c r="N3794">
        <v>2</v>
      </c>
      <c r="O3794" t="b">
        <v>0</v>
      </c>
      <c r="P3794" t="s">
        <v>8305</v>
      </c>
      <c r="Q3794" s="5">
        <f t="shared" si="136"/>
        <v>2.8E-3</v>
      </c>
      <c r="R3794">
        <f t="shared" si="137"/>
        <v>2088</v>
      </c>
      <c r="S3794" t="s">
        <v>8322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/>
      <c r="K3795">
        <v>1416954729</v>
      </c>
      <c r="L3795"/>
      <c r="M3795" t="b">
        <v>0</v>
      </c>
      <c r="N3795">
        <v>24</v>
      </c>
      <c r="O3795" t="b">
        <v>0</v>
      </c>
      <c r="P3795" t="s">
        <v>8305</v>
      </c>
      <c r="Q3795" s="5">
        <f t="shared" si="136"/>
        <v>0.59657142857142853</v>
      </c>
      <c r="R3795">
        <f t="shared" si="137"/>
        <v>2.0833333333333335</v>
      </c>
      <c r="S3795" t="s">
        <v>8322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/>
      <c r="K3796">
        <v>1431093354</v>
      </c>
      <c r="L3796"/>
      <c r="M3796" t="b">
        <v>0</v>
      </c>
      <c r="N3796">
        <v>1</v>
      </c>
      <c r="O3796" t="b">
        <v>0</v>
      </c>
      <c r="P3796" t="s">
        <v>8305</v>
      </c>
      <c r="Q3796" s="5">
        <f t="shared" si="136"/>
        <v>0.01</v>
      </c>
      <c r="R3796">
        <f t="shared" si="137"/>
        <v>10</v>
      </c>
      <c r="S3796" t="s">
        <v>8322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/>
      <c r="K3797">
        <v>1437042490</v>
      </c>
      <c r="L3797"/>
      <c r="M3797" t="b">
        <v>0</v>
      </c>
      <c r="N3797">
        <v>2</v>
      </c>
      <c r="O3797" t="b">
        <v>0</v>
      </c>
      <c r="P3797" t="s">
        <v>8305</v>
      </c>
      <c r="Q3797" s="5">
        <f t="shared" si="136"/>
        <v>1.6666666666666666E-2</v>
      </c>
      <c r="R3797">
        <f t="shared" si="137"/>
        <v>0.5</v>
      </c>
      <c r="S3797" t="s">
        <v>8322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/>
      <c r="K3798">
        <v>1479170556</v>
      </c>
      <c r="L3798"/>
      <c r="M3798" t="b">
        <v>0</v>
      </c>
      <c r="N3798">
        <v>1</v>
      </c>
      <c r="O3798" t="b">
        <v>0</v>
      </c>
      <c r="P3798" t="s">
        <v>8305</v>
      </c>
      <c r="Q3798" s="5">
        <f t="shared" si="136"/>
        <v>4.4444444444444447E-5</v>
      </c>
      <c r="R3798">
        <f t="shared" si="137"/>
        <v>5380</v>
      </c>
      <c r="S3798" t="s">
        <v>8322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/>
      <c r="K3799">
        <v>1426972165</v>
      </c>
      <c r="L3799"/>
      <c r="M3799" t="b">
        <v>0</v>
      </c>
      <c r="N3799">
        <v>37</v>
      </c>
      <c r="O3799" t="b">
        <v>0</v>
      </c>
      <c r="P3799" t="s">
        <v>8305</v>
      </c>
      <c r="Q3799" s="5">
        <f t="shared" si="136"/>
        <v>0.89666666666666661</v>
      </c>
      <c r="R3799">
        <f t="shared" si="137"/>
        <v>27.702702702702702</v>
      </c>
      <c r="S3799" t="s">
        <v>8322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/>
      <c r="K3800">
        <v>1405099248</v>
      </c>
      <c r="L3800"/>
      <c r="M3800" t="b">
        <v>0</v>
      </c>
      <c r="N3800">
        <v>5</v>
      </c>
      <c r="O3800" t="b">
        <v>0</v>
      </c>
      <c r="P3800" t="s">
        <v>8305</v>
      </c>
      <c r="Q3800" s="5">
        <f t="shared" si="136"/>
        <v>1.4642857142857143E-2</v>
      </c>
      <c r="R3800">
        <f t="shared" si="137"/>
        <v>80.400000000000006</v>
      </c>
      <c r="S3800" t="s">
        <v>8322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/>
      <c r="K3801">
        <v>1455142843</v>
      </c>
      <c r="L3801"/>
      <c r="M3801" t="b">
        <v>0</v>
      </c>
      <c r="N3801">
        <v>4</v>
      </c>
      <c r="O3801" t="b">
        <v>0</v>
      </c>
      <c r="P3801" t="s">
        <v>8305</v>
      </c>
      <c r="Q3801" s="5">
        <f t="shared" si="136"/>
        <v>4.02E-2</v>
      </c>
      <c r="R3801">
        <f t="shared" si="137"/>
        <v>220.25</v>
      </c>
      <c r="S3801" t="s">
        <v>8322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/>
      <c r="K3802">
        <v>1418146883</v>
      </c>
      <c r="L3802"/>
      <c r="M3802" t="b">
        <v>0</v>
      </c>
      <c r="N3802">
        <v>16</v>
      </c>
      <c r="O3802" t="b">
        <v>0</v>
      </c>
      <c r="P3802" t="s">
        <v>8305</v>
      </c>
      <c r="Q3802" s="5">
        <f t="shared" si="136"/>
        <v>4.0045454545454544E-2</v>
      </c>
      <c r="R3802">
        <f t="shared" si="137"/>
        <v>26.625</v>
      </c>
      <c r="S3802" t="s">
        <v>8322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/>
      <c r="K3803">
        <v>1417536816</v>
      </c>
      <c r="L3803"/>
      <c r="M3803" t="b">
        <v>0</v>
      </c>
      <c r="N3803">
        <v>9</v>
      </c>
      <c r="O3803" t="b">
        <v>0</v>
      </c>
      <c r="P3803" t="s">
        <v>8305</v>
      </c>
      <c r="Q3803" s="5">
        <f t="shared" si="136"/>
        <v>8.5199999999999998E-2</v>
      </c>
      <c r="R3803">
        <f t="shared" si="137"/>
        <v>0</v>
      </c>
      <c r="S3803" t="s">
        <v>8322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/>
      <c r="K3804">
        <v>1442890906</v>
      </c>
      <c r="L3804"/>
      <c r="M3804" t="b">
        <v>0</v>
      </c>
      <c r="N3804">
        <v>0</v>
      </c>
      <c r="O3804" t="b">
        <v>0</v>
      </c>
      <c r="P3804" t="s">
        <v>8305</v>
      </c>
      <c r="Q3804" s="5">
        <f t="shared" si="136"/>
        <v>0</v>
      </c>
      <c r="R3804" t="e">
        <f t="shared" si="137"/>
        <v>#DIV/0!</v>
      </c>
      <c r="S3804" t="s">
        <v>8322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/>
      <c r="K3805">
        <v>1454541568</v>
      </c>
      <c r="L3805"/>
      <c r="M3805" t="b">
        <v>0</v>
      </c>
      <c r="N3805">
        <v>40</v>
      </c>
      <c r="O3805" t="b">
        <v>0</v>
      </c>
      <c r="P3805" t="s">
        <v>8305</v>
      </c>
      <c r="Q3805" s="5">
        <f t="shared" si="136"/>
        <v>0.19650000000000001</v>
      </c>
      <c r="R3805">
        <f t="shared" si="137"/>
        <v>0</v>
      </c>
      <c r="S3805" t="s">
        <v>8322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/>
      <c r="K3806">
        <v>1465172024</v>
      </c>
      <c r="L3806"/>
      <c r="M3806" t="b">
        <v>0</v>
      </c>
      <c r="N3806">
        <v>0</v>
      </c>
      <c r="O3806" t="b">
        <v>0</v>
      </c>
      <c r="P3806" t="s">
        <v>8305</v>
      </c>
      <c r="Q3806" s="5">
        <f t="shared" si="136"/>
        <v>0</v>
      </c>
      <c r="R3806" t="e">
        <f t="shared" si="137"/>
        <v>#DIV/0!</v>
      </c>
      <c r="S3806" t="s">
        <v>8322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/>
      <c r="K3807">
        <v>1406668640</v>
      </c>
      <c r="L3807"/>
      <c r="M3807" t="b">
        <v>0</v>
      </c>
      <c r="N3807">
        <v>2</v>
      </c>
      <c r="O3807" t="b">
        <v>0</v>
      </c>
      <c r="P3807" t="s">
        <v>8305</v>
      </c>
      <c r="Q3807" s="5">
        <f t="shared" si="136"/>
        <v>2.0000000000000002E-5</v>
      </c>
      <c r="R3807">
        <f t="shared" si="137"/>
        <v>2.5</v>
      </c>
      <c r="S3807" t="s">
        <v>8322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/>
      <c r="K3808">
        <v>1402294381</v>
      </c>
      <c r="L3808"/>
      <c r="M3808" t="b">
        <v>0</v>
      </c>
      <c r="N3808">
        <v>1</v>
      </c>
      <c r="O3808" t="b">
        <v>0</v>
      </c>
      <c r="P3808" t="s">
        <v>8305</v>
      </c>
      <c r="Q3808" s="5">
        <f t="shared" si="136"/>
        <v>6.6666666666666664E-4</v>
      </c>
      <c r="R3808">
        <f t="shared" si="137"/>
        <v>455</v>
      </c>
      <c r="S3808" t="s">
        <v>8322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/>
      <c r="K3809">
        <v>1427492939</v>
      </c>
      <c r="L3809"/>
      <c r="M3809" t="b">
        <v>0</v>
      </c>
      <c r="N3809">
        <v>9</v>
      </c>
      <c r="O3809" t="b">
        <v>0</v>
      </c>
      <c r="P3809" t="s">
        <v>8305</v>
      </c>
      <c r="Q3809" s="5">
        <f t="shared" si="136"/>
        <v>0.30333333333333334</v>
      </c>
      <c r="R3809">
        <f t="shared" si="137"/>
        <v>111.11111111111111</v>
      </c>
      <c r="S3809" t="s">
        <v>8322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/>
      <c r="K3810">
        <v>1424775219</v>
      </c>
      <c r="L3810"/>
      <c r="M3810" t="b">
        <v>0</v>
      </c>
      <c r="N3810">
        <v>24</v>
      </c>
      <c r="O3810" t="b">
        <v>1</v>
      </c>
      <c r="P3810" t="s">
        <v>8271</v>
      </c>
      <c r="Q3810" s="5">
        <f t="shared" si="136"/>
        <v>1</v>
      </c>
      <c r="R3810">
        <f t="shared" si="137"/>
        <v>84.375</v>
      </c>
      <c r="S3810" t="s">
        <v>8322</v>
      </c>
      <c r="T3810" t="s">
        <v>8323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/>
      <c r="K3811">
        <v>1402403907</v>
      </c>
      <c r="L3811"/>
      <c r="M3811" t="b">
        <v>0</v>
      </c>
      <c r="N3811">
        <v>38</v>
      </c>
      <c r="O3811" t="b">
        <v>1</v>
      </c>
      <c r="P3811" t="s">
        <v>8271</v>
      </c>
      <c r="Q3811" s="5">
        <f t="shared" si="136"/>
        <v>1.0125</v>
      </c>
      <c r="R3811">
        <f t="shared" si="137"/>
        <v>48.05263157894737</v>
      </c>
      <c r="S3811" t="s">
        <v>8322</v>
      </c>
      <c r="T3811" t="s">
        <v>8323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/>
      <c r="K3812">
        <v>1424377358</v>
      </c>
      <c r="L3812"/>
      <c r="M3812" t="b">
        <v>0</v>
      </c>
      <c r="N3812">
        <v>26</v>
      </c>
      <c r="O3812" t="b">
        <v>1</v>
      </c>
      <c r="P3812" t="s">
        <v>8271</v>
      </c>
      <c r="Q3812" s="5">
        <f t="shared" si="136"/>
        <v>1.2173333333333334</v>
      </c>
      <c r="R3812">
        <f t="shared" si="137"/>
        <v>31.73076923076923</v>
      </c>
      <c r="S3812" t="s">
        <v>8322</v>
      </c>
      <c r="T3812" t="s">
        <v>8323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/>
      <c r="K3813">
        <v>1461769373</v>
      </c>
      <c r="L3813"/>
      <c r="M3813" t="b">
        <v>0</v>
      </c>
      <c r="N3813">
        <v>19</v>
      </c>
      <c r="O3813" t="b">
        <v>1</v>
      </c>
      <c r="P3813" t="s">
        <v>8271</v>
      </c>
      <c r="Q3813" s="5">
        <f t="shared" si="136"/>
        <v>3.3</v>
      </c>
      <c r="R3813">
        <f t="shared" si="137"/>
        <v>115.31578947368421</v>
      </c>
      <c r="S3813" t="s">
        <v>8322</v>
      </c>
      <c r="T3813" t="s">
        <v>8323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/>
      <c r="K3814">
        <v>1429120908</v>
      </c>
      <c r="L3814"/>
      <c r="M3814" t="b">
        <v>0</v>
      </c>
      <c r="N3814">
        <v>11</v>
      </c>
      <c r="O3814" t="b">
        <v>1</v>
      </c>
      <c r="P3814" t="s">
        <v>8271</v>
      </c>
      <c r="Q3814" s="5">
        <f t="shared" si="136"/>
        <v>1.0954999999999999</v>
      </c>
      <c r="R3814">
        <f t="shared" si="137"/>
        <v>192.72636363636363</v>
      </c>
      <c r="S3814" t="s">
        <v>8322</v>
      </c>
      <c r="T3814" t="s">
        <v>8323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/>
      <c r="K3815">
        <v>1462603021</v>
      </c>
      <c r="L3815"/>
      <c r="M3815" t="b">
        <v>0</v>
      </c>
      <c r="N3815">
        <v>27</v>
      </c>
      <c r="O3815" t="b">
        <v>1</v>
      </c>
      <c r="P3815" t="s">
        <v>8271</v>
      </c>
      <c r="Q3815" s="5">
        <f t="shared" si="136"/>
        <v>1.0095190476190474</v>
      </c>
      <c r="R3815">
        <f t="shared" si="137"/>
        <v>77.851851851851848</v>
      </c>
      <c r="S3815" t="s">
        <v>8322</v>
      </c>
      <c r="T3815" t="s">
        <v>8323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/>
      <c r="K3816">
        <v>1424727712</v>
      </c>
      <c r="L3816"/>
      <c r="M3816" t="b">
        <v>0</v>
      </c>
      <c r="N3816">
        <v>34</v>
      </c>
      <c r="O3816" t="b">
        <v>1</v>
      </c>
      <c r="P3816" t="s">
        <v>8271</v>
      </c>
      <c r="Q3816" s="5">
        <f t="shared" si="136"/>
        <v>1.4013333333333333</v>
      </c>
      <c r="R3816">
        <f t="shared" si="137"/>
        <v>29.41205882352941</v>
      </c>
      <c r="S3816" t="s">
        <v>8322</v>
      </c>
      <c r="T3816" t="s">
        <v>8323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/>
      <c r="K3817">
        <v>1437545657</v>
      </c>
      <c r="L3817"/>
      <c r="M3817" t="b">
        <v>0</v>
      </c>
      <c r="N3817">
        <v>20</v>
      </c>
      <c r="O3817" t="b">
        <v>1</v>
      </c>
      <c r="P3817" t="s">
        <v>8271</v>
      </c>
      <c r="Q3817" s="5">
        <f t="shared" si="136"/>
        <v>1.0000100000000001</v>
      </c>
      <c r="R3817">
        <f t="shared" si="137"/>
        <v>89.4285</v>
      </c>
      <c r="S3817" t="s">
        <v>8322</v>
      </c>
      <c r="T3817" t="s">
        <v>8323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/>
      <c r="K3818">
        <v>1403022823</v>
      </c>
      <c r="L3818"/>
      <c r="M3818" t="b">
        <v>0</v>
      </c>
      <c r="N3818">
        <v>37</v>
      </c>
      <c r="O3818" t="b">
        <v>1</v>
      </c>
      <c r="P3818" t="s">
        <v>8271</v>
      </c>
      <c r="Q3818" s="5">
        <f t="shared" si="136"/>
        <v>1.19238</v>
      </c>
      <c r="R3818">
        <f t="shared" si="137"/>
        <v>57.972972972972975</v>
      </c>
      <c r="S3818" t="s">
        <v>8322</v>
      </c>
      <c r="T3818" t="s">
        <v>8323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/>
      <c r="K3819">
        <v>1444236216</v>
      </c>
      <c r="L3819"/>
      <c r="M3819" t="b">
        <v>0</v>
      </c>
      <c r="N3819">
        <v>20</v>
      </c>
      <c r="O3819" t="b">
        <v>1</v>
      </c>
      <c r="P3819" t="s">
        <v>8271</v>
      </c>
      <c r="Q3819" s="5">
        <f t="shared" si="136"/>
        <v>1.0725</v>
      </c>
      <c r="R3819">
        <f t="shared" si="137"/>
        <v>28.5</v>
      </c>
      <c r="S3819" t="s">
        <v>8322</v>
      </c>
      <c r="T3819" t="s">
        <v>8323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/>
      <c r="K3820">
        <v>1423599182</v>
      </c>
      <c r="L3820"/>
      <c r="M3820" t="b">
        <v>0</v>
      </c>
      <c r="N3820">
        <v>10</v>
      </c>
      <c r="O3820" t="b">
        <v>1</v>
      </c>
      <c r="P3820" t="s">
        <v>8271</v>
      </c>
      <c r="Q3820" s="5">
        <f t="shared" si="136"/>
        <v>2.2799999999999998</v>
      </c>
      <c r="R3820">
        <f t="shared" si="137"/>
        <v>106.4</v>
      </c>
      <c r="S3820" t="s">
        <v>8322</v>
      </c>
      <c r="T3820" t="s">
        <v>8323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/>
      <c r="K3821">
        <v>1435554104</v>
      </c>
      <c r="L3821"/>
      <c r="M3821" t="b">
        <v>0</v>
      </c>
      <c r="N3821">
        <v>26</v>
      </c>
      <c r="O3821" t="b">
        <v>1</v>
      </c>
      <c r="P3821" t="s">
        <v>8271</v>
      </c>
      <c r="Q3821" s="5">
        <f t="shared" si="136"/>
        <v>1.0640000000000001</v>
      </c>
      <c r="R3821">
        <f t="shared" si="137"/>
        <v>16.53846153846154</v>
      </c>
      <c r="S3821" t="s">
        <v>8322</v>
      </c>
      <c r="T3821" t="s">
        <v>8323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/>
      <c r="K3822">
        <v>1433518717</v>
      </c>
      <c r="L3822"/>
      <c r="M3822" t="b">
        <v>0</v>
      </c>
      <c r="N3822">
        <v>20</v>
      </c>
      <c r="O3822" t="b">
        <v>1</v>
      </c>
      <c r="P3822" t="s">
        <v>8271</v>
      </c>
      <c r="Q3822" s="5">
        <f t="shared" si="136"/>
        <v>1.4333333333333333</v>
      </c>
      <c r="R3822">
        <f t="shared" si="137"/>
        <v>182.95</v>
      </c>
      <c r="S3822" t="s">
        <v>8322</v>
      </c>
      <c r="T3822" t="s">
        <v>8323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/>
      <c r="K3823">
        <v>1449116407</v>
      </c>
      <c r="L3823"/>
      <c r="M3823" t="b">
        <v>0</v>
      </c>
      <c r="N3823">
        <v>46</v>
      </c>
      <c r="O3823" t="b">
        <v>1</v>
      </c>
      <c r="P3823" t="s">
        <v>8271</v>
      </c>
      <c r="Q3823" s="5">
        <f t="shared" si="136"/>
        <v>1.0454285714285714</v>
      </c>
      <c r="R3823">
        <f t="shared" si="137"/>
        <v>119.58695652173913</v>
      </c>
      <c r="S3823" t="s">
        <v>8322</v>
      </c>
      <c r="T3823" t="s">
        <v>8323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/>
      <c r="K3824">
        <v>1448136417</v>
      </c>
      <c r="L3824"/>
      <c r="M3824" t="b">
        <v>0</v>
      </c>
      <c r="N3824">
        <v>76</v>
      </c>
      <c r="O3824" t="b">
        <v>1</v>
      </c>
      <c r="P3824" t="s">
        <v>8271</v>
      </c>
      <c r="Q3824" s="5">
        <f t="shared" si="136"/>
        <v>1.1002000000000001</v>
      </c>
      <c r="R3824">
        <f t="shared" si="137"/>
        <v>34.868421052631582</v>
      </c>
      <c r="S3824" t="s">
        <v>8322</v>
      </c>
      <c r="T3824" t="s">
        <v>8323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/>
      <c r="K3825">
        <v>1434405044</v>
      </c>
      <c r="L3825"/>
      <c r="M3825" t="b">
        <v>0</v>
      </c>
      <c r="N3825">
        <v>41</v>
      </c>
      <c r="O3825" t="b">
        <v>1</v>
      </c>
      <c r="P3825" t="s">
        <v>8271</v>
      </c>
      <c r="Q3825" s="5">
        <f t="shared" si="136"/>
        <v>1.06</v>
      </c>
      <c r="R3825">
        <f t="shared" si="137"/>
        <v>6.5853658536585362</v>
      </c>
      <c r="S3825" t="s">
        <v>8322</v>
      </c>
      <c r="T3825" t="s">
        <v>8323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/>
      <c r="K3826">
        <v>1469026903</v>
      </c>
      <c r="L3826"/>
      <c r="M3826" t="b">
        <v>0</v>
      </c>
      <c r="N3826">
        <v>7</v>
      </c>
      <c r="O3826" t="b">
        <v>1</v>
      </c>
      <c r="P3826" t="s">
        <v>8271</v>
      </c>
      <c r="Q3826" s="5">
        <f t="shared" si="136"/>
        <v>1.08</v>
      </c>
      <c r="R3826">
        <f t="shared" si="137"/>
        <v>753</v>
      </c>
      <c r="S3826" t="s">
        <v>8322</v>
      </c>
      <c r="T3826" t="s">
        <v>8323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/>
      <c r="K3827">
        <v>1432690814</v>
      </c>
      <c r="L3827"/>
      <c r="M3827" t="b">
        <v>0</v>
      </c>
      <c r="N3827">
        <v>49</v>
      </c>
      <c r="O3827" t="b">
        <v>1</v>
      </c>
      <c r="P3827" t="s">
        <v>8271</v>
      </c>
      <c r="Q3827" s="5">
        <f t="shared" si="136"/>
        <v>1.0542</v>
      </c>
      <c r="R3827">
        <f t="shared" si="137"/>
        <v>14.591836734693878</v>
      </c>
      <c r="S3827" t="s">
        <v>8322</v>
      </c>
      <c r="T3827" t="s">
        <v>8323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/>
      <c r="K3828">
        <v>1428401394</v>
      </c>
      <c r="L3828"/>
      <c r="M3828" t="b">
        <v>0</v>
      </c>
      <c r="N3828">
        <v>26</v>
      </c>
      <c r="O3828" t="b">
        <v>1</v>
      </c>
      <c r="P3828" t="s">
        <v>8271</v>
      </c>
      <c r="Q3828" s="5">
        <f t="shared" si="136"/>
        <v>1.1916666666666667</v>
      </c>
      <c r="R3828">
        <f t="shared" si="137"/>
        <v>176.15384615384616</v>
      </c>
      <c r="S3828" t="s">
        <v>8322</v>
      </c>
      <c r="T3828" t="s">
        <v>8323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/>
      <c r="K3829">
        <v>1422656201</v>
      </c>
      <c r="L3829"/>
      <c r="M3829" t="b">
        <v>0</v>
      </c>
      <c r="N3829">
        <v>65</v>
      </c>
      <c r="O3829" t="b">
        <v>1</v>
      </c>
      <c r="P3829" t="s">
        <v>8271</v>
      </c>
      <c r="Q3829" s="5">
        <f t="shared" si="136"/>
        <v>1.5266666666666666</v>
      </c>
      <c r="R3829">
        <f t="shared" si="137"/>
        <v>76.92307692307692</v>
      </c>
      <c r="S3829" t="s">
        <v>8322</v>
      </c>
      <c r="T3829" t="s">
        <v>8323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/>
      <c r="K3830">
        <v>1414845587</v>
      </c>
      <c r="L3830"/>
      <c r="M3830" t="b">
        <v>0</v>
      </c>
      <c r="N3830">
        <v>28</v>
      </c>
      <c r="O3830" t="b">
        <v>1</v>
      </c>
      <c r="P3830" t="s">
        <v>8271</v>
      </c>
      <c r="Q3830" s="5">
        <f t="shared" si="136"/>
        <v>1</v>
      </c>
      <c r="R3830">
        <f t="shared" si="137"/>
        <v>17.892857142857142</v>
      </c>
      <c r="S3830" t="s">
        <v>8322</v>
      </c>
      <c r="T3830" t="s">
        <v>8323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/>
      <c r="K3831">
        <v>1470948371</v>
      </c>
      <c r="L3831"/>
      <c r="M3831" t="b">
        <v>0</v>
      </c>
      <c r="N3831">
        <v>8</v>
      </c>
      <c r="O3831" t="b">
        <v>1</v>
      </c>
      <c r="P3831" t="s">
        <v>8271</v>
      </c>
      <c r="Q3831" s="5">
        <f t="shared" si="136"/>
        <v>1.002</v>
      </c>
      <c r="R3831">
        <f t="shared" si="137"/>
        <v>28.125</v>
      </c>
      <c r="S3831" t="s">
        <v>8322</v>
      </c>
      <c r="T3831" t="s">
        <v>8323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/>
      <c r="K3832">
        <v>1463161611</v>
      </c>
      <c r="L3832"/>
      <c r="M3832" t="b">
        <v>0</v>
      </c>
      <c r="N3832">
        <v>3</v>
      </c>
      <c r="O3832" t="b">
        <v>1</v>
      </c>
      <c r="P3832" t="s">
        <v>8271</v>
      </c>
      <c r="Q3832" s="5">
        <f t="shared" si="136"/>
        <v>2.25</v>
      </c>
      <c r="R3832">
        <f t="shared" si="137"/>
        <v>176.70333333333335</v>
      </c>
      <c r="S3832" t="s">
        <v>8322</v>
      </c>
      <c r="T3832" t="s">
        <v>8323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/>
      <c r="K3833">
        <v>1413404545</v>
      </c>
      <c r="L3833"/>
      <c r="M3833" t="b">
        <v>0</v>
      </c>
      <c r="N3833">
        <v>9</v>
      </c>
      <c r="O3833" t="b">
        <v>1</v>
      </c>
      <c r="P3833" t="s">
        <v>8271</v>
      </c>
      <c r="Q3833" s="5">
        <f t="shared" si="136"/>
        <v>1.0602199999999999</v>
      </c>
      <c r="R3833">
        <f t="shared" si="137"/>
        <v>139.55555555555554</v>
      </c>
      <c r="S3833" t="s">
        <v>8322</v>
      </c>
      <c r="T3833" t="s">
        <v>8323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/>
      <c r="K3834">
        <v>1452048335</v>
      </c>
      <c r="L3834"/>
      <c r="M3834" t="b">
        <v>0</v>
      </c>
      <c r="N3834">
        <v>9</v>
      </c>
      <c r="O3834" t="b">
        <v>1</v>
      </c>
      <c r="P3834" t="s">
        <v>8271</v>
      </c>
      <c r="Q3834" s="5">
        <f t="shared" si="136"/>
        <v>1.0466666666666666</v>
      </c>
      <c r="R3834">
        <f t="shared" si="137"/>
        <v>155.55555555555554</v>
      </c>
      <c r="S3834" t="s">
        <v>8322</v>
      </c>
      <c r="T3834" t="s">
        <v>8323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/>
      <c r="K3835">
        <v>1416516972</v>
      </c>
      <c r="L3835"/>
      <c r="M3835" t="b">
        <v>0</v>
      </c>
      <c r="N3835">
        <v>20</v>
      </c>
      <c r="O3835" t="b">
        <v>1</v>
      </c>
      <c r="P3835" t="s">
        <v>8271</v>
      </c>
      <c r="Q3835" s="5">
        <f t="shared" si="136"/>
        <v>1.1666666666666667</v>
      </c>
      <c r="R3835">
        <f t="shared" si="137"/>
        <v>163.55000000000001</v>
      </c>
      <c r="S3835" t="s">
        <v>8322</v>
      </c>
      <c r="T3835" t="s">
        <v>8323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/>
      <c r="K3836">
        <v>1432032067</v>
      </c>
      <c r="L3836"/>
      <c r="M3836" t="b">
        <v>0</v>
      </c>
      <c r="N3836">
        <v>57</v>
      </c>
      <c r="O3836" t="b">
        <v>1</v>
      </c>
      <c r="P3836" t="s">
        <v>8271</v>
      </c>
      <c r="Q3836" s="5">
        <f t="shared" si="136"/>
        <v>1.0903333333333334</v>
      </c>
      <c r="R3836">
        <f t="shared" si="137"/>
        <v>5.6140350877192979</v>
      </c>
      <c r="S3836" t="s">
        <v>8322</v>
      </c>
      <c r="T3836" t="s">
        <v>8323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/>
      <c r="K3837">
        <v>1459463808</v>
      </c>
      <c r="L3837"/>
      <c r="M3837" t="b">
        <v>0</v>
      </c>
      <c r="N3837">
        <v>8</v>
      </c>
      <c r="O3837" t="b">
        <v>1</v>
      </c>
      <c r="P3837" t="s">
        <v>8271</v>
      </c>
      <c r="Q3837" s="5">
        <f t="shared" si="136"/>
        <v>1.6</v>
      </c>
      <c r="R3837">
        <f t="shared" si="137"/>
        <v>112.5</v>
      </c>
      <c r="S3837" t="s">
        <v>8322</v>
      </c>
      <c r="T3837" t="s">
        <v>8323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/>
      <c r="K3838">
        <v>1467497652</v>
      </c>
      <c r="L3838"/>
      <c r="M3838" t="b">
        <v>0</v>
      </c>
      <c r="N3838">
        <v>14</v>
      </c>
      <c r="O3838" t="b">
        <v>1</v>
      </c>
      <c r="P3838" t="s">
        <v>8271</v>
      </c>
      <c r="Q3838" s="5">
        <f t="shared" si="136"/>
        <v>1.125</v>
      </c>
      <c r="R3838">
        <f t="shared" si="137"/>
        <v>145.85714285714286</v>
      </c>
      <c r="S3838" t="s">
        <v>8322</v>
      </c>
      <c r="T3838" t="s">
        <v>8323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/>
      <c r="K3839">
        <v>1432837358</v>
      </c>
      <c r="L3839"/>
      <c r="M3839" t="b">
        <v>0</v>
      </c>
      <c r="N3839">
        <v>17</v>
      </c>
      <c r="O3839" t="b">
        <v>1</v>
      </c>
      <c r="P3839" t="s">
        <v>8271</v>
      </c>
      <c r="Q3839" s="5">
        <f t="shared" si="136"/>
        <v>1.0209999999999999</v>
      </c>
      <c r="R3839">
        <f t="shared" si="137"/>
        <v>5930.8235294117649</v>
      </c>
      <c r="S3839" t="s">
        <v>8322</v>
      </c>
      <c r="T3839" t="s">
        <v>8323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/>
      <c r="K3840">
        <v>1429722209</v>
      </c>
      <c r="L3840"/>
      <c r="M3840" t="b">
        <v>0</v>
      </c>
      <c r="N3840">
        <v>100</v>
      </c>
      <c r="O3840" t="b">
        <v>1</v>
      </c>
      <c r="P3840" t="s">
        <v>8271</v>
      </c>
      <c r="Q3840" s="5">
        <f t="shared" si="136"/>
        <v>1.00824</v>
      </c>
      <c r="R3840">
        <f t="shared" si="137"/>
        <v>20.25</v>
      </c>
      <c r="S3840" t="s">
        <v>8322</v>
      </c>
      <c r="T3840" t="s">
        <v>8323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/>
      <c r="K3841">
        <v>1433042724</v>
      </c>
      <c r="L3841"/>
      <c r="M3841" t="b">
        <v>0</v>
      </c>
      <c r="N3841">
        <v>32</v>
      </c>
      <c r="O3841" t="b">
        <v>1</v>
      </c>
      <c r="P3841" t="s">
        <v>8271</v>
      </c>
      <c r="Q3841" s="5">
        <f t="shared" si="136"/>
        <v>1.0125</v>
      </c>
      <c r="R3841">
        <f t="shared" si="137"/>
        <v>2.03125</v>
      </c>
      <c r="S3841" t="s">
        <v>8322</v>
      </c>
      <c r="T3841" t="s">
        <v>8323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/>
      <c r="K3842">
        <v>1457023829</v>
      </c>
      <c r="L3842"/>
      <c r="M3842" t="b">
        <v>0</v>
      </c>
      <c r="N3842">
        <v>3</v>
      </c>
      <c r="O3842" t="b">
        <v>1</v>
      </c>
      <c r="P3842" t="s">
        <v>8271</v>
      </c>
      <c r="Q3842" s="5">
        <f t="shared" si="136"/>
        <v>65</v>
      </c>
      <c r="R3842">
        <f t="shared" si="137"/>
        <v>290.66666666666669</v>
      </c>
      <c r="S3842" t="s">
        <v>8322</v>
      </c>
      <c r="T3842" t="s">
        <v>8323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/>
      <c r="K3843">
        <v>1400698287</v>
      </c>
      <c r="L3843"/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38">E3843/D3843</f>
        <v>8.72E-2</v>
      </c>
      <c r="R3843">
        <f t="shared" ref="R3843:R3906" si="139">E3844/N3843</f>
        <v>32.264705882352942</v>
      </c>
      <c r="S3843" t="s">
        <v>8322</v>
      </c>
      <c r="T3843" t="s">
        <v>8323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/>
      <c r="K3844">
        <v>1397217052</v>
      </c>
      <c r="L3844"/>
      <c r="M3844" t="b">
        <v>1</v>
      </c>
      <c r="N3844">
        <v>23</v>
      </c>
      <c r="O3844" t="b">
        <v>0</v>
      </c>
      <c r="P3844" t="s">
        <v>8271</v>
      </c>
      <c r="Q3844" s="5">
        <f t="shared" si="138"/>
        <v>0.21940000000000001</v>
      </c>
      <c r="R3844">
        <f t="shared" si="139"/>
        <v>46.304347826086953</v>
      </c>
      <c r="S3844" t="s">
        <v>8322</v>
      </c>
      <c r="T3844" t="s">
        <v>8323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/>
      <c r="K3845">
        <v>1399427064</v>
      </c>
      <c r="L3845"/>
      <c r="M3845" t="b">
        <v>1</v>
      </c>
      <c r="N3845">
        <v>19</v>
      </c>
      <c r="O3845" t="b">
        <v>0</v>
      </c>
      <c r="P3845" t="s">
        <v>8271</v>
      </c>
      <c r="Q3845" s="5">
        <f t="shared" si="138"/>
        <v>0.21299999999999999</v>
      </c>
      <c r="R3845">
        <f t="shared" si="139"/>
        <v>214</v>
      </c>
      <c r="S3845" t="s">
        <v>8322</v>
      </c>
      <c r="T3845" t="s">
        <v>8323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/>
      <c r="K3846">
        <v>1399474134</v>
      </c>
      <c r="L3846"/>
      <c r="M3846" t="b">
        <v>1</v>
      </c>
      <c r="N3846">
        <v>50</v>
      </c>
      <c r="O3846" t="b">
        <v>0</v>
      </c>
      <c r="P3846" t="s">
        <v>8271</v>
      </c>
      <c r="Q3846" s="5">
        <f t="shared" si="138"/>
        <v>0.41489795918367345</v>
      </c>
      <c r="R3846">
        <f t="shared" si="139"/>
        <v>16.84</v>
      </c>
      <c r="S3846" t="s">
        <v>8322</v>
      </c>
      <c r="T3846" t="s">
        <v>8323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/>
      <c r="K3847">
        <v>1441119774</v>
      </c>
      <c r="L3847"/>
      <c r="M3847" t="b">
        <v>1</v>
      </c>
      <c r="N3847">
        <v>12</v>
      </c>
      <c r="O3847" t="b">
        <v>0</v>
      </c>
      <c r="P3847" t="s">
        <v>8271</v>
      </c>
      <c r="Q3847" s="5">
        <f t="shared" si="138"/>
        <v>2.1049999999999999E-2</v>
      </c>
      <c r="R3847">
        <f t="shared" si="139"/>
        <v>15.75</v>
      </c>
      <c r="S3847" t="s">
        <v>8322</v>
      </c>
      <c r="T3847" t="s">
        <v>8323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/>
      <c r="K3848">
        <v>1409721542</v>
      </c>
      <c r="L3848"/>
      <c r="M3848" t="b">
        <v>1</v>
      </c>
      <c r="N3848">
        <v>8</v>
      </c>
      <c r="O3848" t="b">
        <v>0</v>
      </c>
      <c r="P3848" t="s">
        <v>8271</v>
      </c>
      <c r="Q3848" s="5">
        <f t="shared" si="138"/>
        <v>2.7E-2</v>
      </c>
      <c r="R3848">
        <f t="shared" si="139"/>
        <v>212.125</v>
      </c>
      <c r="S3848" t="s">
        <v>8322</v>
      </c>
      <c r="T3848" t="s">
        <v>8323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/>
      <c r="K3849">
        <v>1433395391</v>
      </c>
      <c r="L3849"/>
      <c r="M3849" t="b">
        <v>1</v>
      </c>
      <c r="N3849">
        <v>9</v>
      </c>
      <c r="O3849" t="b">
        <v>0</v>
      </c>
      <c r="P3849" t="s">
        <v>8271</v>
      </c>
      <c r="Q3849" s="5">
        <f t="shared" si="138"/>
        <v>0.16161904761904761</v>
      </c>
      <c r="R3849">
        <f t="shared" si="139"/>
        <v>236.55555555555554</v>
      </c>
      <c r="S3849" t="s">
        <v>8322</v>
      </c>
      <c r="T3849" t="s">
        <v>8323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/>
      <c r="K3850">
        <v>1442604989</v>
      </c>
      <c r="L3850"/>
      <c r="M3850" t="b">
        <v>1</v>
      </c>
      <c r="N3850">
        <v>43</v>
      </c>
      <c r="O3850" t="b">
        <v>0</v>
      </c>
      <c r="P3850" t="s">
        <v>8271</v>
      </c>
      <c r="Q3850" s="5">
        <f t="shared" si="138"/>
        <v>0.16376923076923078</v>
      </c>
      <c r="R3850">
        <f t="shared" si="139"/>
        <v>49.139534883720927</v>
      </c>
      <c r="S3850" t="s">
        <v>8322</v>
      </c>
      <c r="T3850" t="s">
        <v>8323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/>
      <c r="K3851">
        <v>1431455084</v>
      </c>
      <c r="L3851"/>
      <c r="M3851" t="b">
        <v>1</v>
      </c>
      <c r="N3851">
        <v>28</v>
      </c>
      <c r="O3851" t="b">
        <v>0</v>
      </c>
      <c r="P3851" t="s">
        <v>8271</v>
      </c>
      <c r="Q3851" s="5">
        <f t="shared" si="138"/>
        <v>7.0433333333333334E-2</v>
      </c>
      <c r="R3851">
        <f t="shared" si="139"/>
        <v>1.3571428571428572</v>
      </c>
      <c r="S3851" t="s">
        <v>8322</v>
      </c>
      <c r="T3851" t="s">
        <v>8323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/>
      <c r="K3852">
        <v>1417489143</v>
      </c>
      <c r="L3852"/>
      <c r="M3852" t="b">
        <v>1</v>
      </c>
      <c r="N3852">
        <v>4</v>
      </c>
      <c r="O3852" t="b">
        <v>0</v>
      </c>
      <c r="P3852" t="s">
        <v>8271</v>
      </c>
      <c r="Q3852" s="5">
        <f t="shared" si="138"/>
        <v>3.7999999999999999E-2</v>
      </c>
      <c r="R3852">
        <f t="shared" si="139"/>
        <v>213</v>
      </c>
      <c r="S3852" t="s">
        <v>8322</v>
      </c>
      <c r="T3852" t="s">
        <v>8323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/>
      <c r="K3853">
        <v>1434537179</v>
      </c>
      <c r="L3853"/>
      <c r="M3853" t="b">
        <v>1</v>
      </c>
      <c r="N3853">
        <v>24</v>
      </c>
      <c r="O3853" t="b">
        <v>0</v>
      </c>
      <c r="P3853" t="s">
        <v>8271</v>
      </c>
      <c r="Q3853" s="5">
        <f t="shared" si="138"/>
        <v>0.34079999999999999</v>
      </c>
      <c r="R3853">
        <f t="shared" si="139"/>
        <v>0.83333333333333337</v>
      </c>
      <c r="S3853" t="s">
        <v>8322</v>
      </c>
      <c r="T3853" t="s">
        <v>8323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/>
      <c r="K3854">
        <v>1425270876</v>
      </c>
      <c r="L3854"/>
      <c r="M3854" t="b">
        <v>0</v>
      </c>
      <c r="N3854">
        <v>2</v>
      </c>
      <c r="O3854" t="b">
        <v>0</v>
      </c>
      <c r="P3854" t="s">
        <v>8271</v>
      </c>
      <c r="Q3854" s="5">
        <f t="shared" si="138"/>
        <v>2E-3</v>
      </c>
      <c r="R3854">
        <f t="shared" si="139"/>
        <v>13</v>
      </c>
      <c r="S3854" t="s">
        <v>8322</v>
      </c>
      <c r="T3854" t="s">
        <v>8323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/>
      <c r="K3855">
        <v>1406578178</v>
      </c>
      <c r="L3855"/>
      <c r="M3855" t="b">
        <v>0</v>
      </c>
      <c r="N3855">
        <v>2</v>
      </c>
      <c r="O3855" t="b">
        <v>0</v>
      </c>
      <c r="P3855" t="s">
        <v>8271</v>
      </c>
      <c r="Q3855" s="5">
        <f t="shared" si="138"/>
        <v>2.5999999999999998E-4</v>
      </c>
      <c r="R3855">
        <f t="shared" si="139"/>
        <v>894</v>
      </c>
      <c r="S3855" t="s">
        <v>8322</v>
      </c>
      <c r="T3855" t="s">
        <v>8323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/>
      <c r="K3856">
        <v>1428614058</v>
      </c>
      <c r="L3856"/>
      <c r="M3856" t="b">
        <v>0</v>
      </c>
      <c r="N3856">
        <v>20</v>
      </c>
      <c r="O3856" t="b">
        <v>0</v>
      </c>
      <c r="P3856" t="s">
        <v>8271</v>
      </c>
      <c r="Q3856" s="5">
        <f t="shared" si="138"/>
        <v>0.16254545454545455</v>
      </c>
      <c r="R3856">
        <f t="shared" si="139"/>
        <v>1.25</v>
      </c>
      <c r="S3856" t="s">
        <v>8322</v>
      </c>
      <c r="T3856" t="s">
        <v>8323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/>
      <c r="K3857">
        <v>1424819871</v>
      </c>
      <c r="L3857"/>
      <c r="M3857" t="b">
        <v>0</v>
      </c>
      <c r="N3857">
        <v>1</v>
      </c>
      <c r="O3857" t="b">
        <v>0</v>
      </c>
      <c r="P3857" t="s">
        <v>8271</v>
      </c>
      <c r="Q3857" s="5">
        <f t="shared" si="138"/>
        <v>2.5000000000000001E-2</v>
      </c>
      <c r="R3857">
        <f t="shared" si="139"/>
        <v>1</v>
      </c>
      <c r="S3857" t="s">
        <v>8322</v>
      </c>
      <c r="T3857" t="s">
        <v>8323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/>
      <c r="K3858">
        <v>1423245003</v>
      </c>
      <c r="L3858"/>
      <c r="M3858" t="b">
        <v>0</v>
      </c>
      <c r="N3858">
        <v>1</v>
      </c>
      <c r="O3858" t="b">
        <v>0</v>
      </c>
      <c r="P3858" t="s">
        <v>8271</v>
      </c>
      <c r="Q3858" s="5">
        <f t="shared" si="138"/>
        <v>2.0000000000000001E-4</v>
      </c>
      <c r="R3858">
        <f t="shared" si="139"/>
        <v>260</v>
      </c>
      <c r="S3858" t="s">
        <v>8322</v>
      </c>
      <c r="T3858" t="s">
        <v>8323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/>
      <c r="K3859">
        <v>1404927690</v>
      </c>
      <c r="L3859"/>
      <c r="M3859" t="b">
        <v>0</v>
      </c>
      <c r="N3859">
        <v>4</v>
      </c>
      <c r="O3859" t="b">
        <v>0</v>
      </c>
      <c r="P3859" t="s">
        <v>8271</v>
      </c>
      <c r="Q3859" s="5">
        <f t="shared" si="138"/>
        <v>5.1999999999999998E-2</v>
      </c>
      <c r="R3859">
        <f t="shared" si="139"/>
        <v>2.5</v>
      </c>
      <c r="S3859" t="s">
        <v>8322</v>
      </c>
      <c r="T3859" t="s">
        <v>8323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/>
      <c r="K3860">
        <v>1430734844</v>
      </c>
      <c r="L3860"/>
      <c r="M3860" t="b">
        <v>0</v>
      </c>
      <c r="N3860">
        <v>1</v>
      </c>
      <c r="O3860" t="b">
        <v>0</v>
      </c>
      <c r="P3860" t="s">
        <v>8271</v>
      </c>
      <c r="Q3860" s="5">
        <f t="shared" si="138"/>
        <v>0.02</v>
      </c>
      <c r="R3860">
        <f t="shared" si="139"/>
        <v>1</v>
      </c>
      <c r="S3860" t="s">
        <v>8322</v>
      </c>
      <c r="T3860" t="s">
        <v>8323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/>
      <c r="K3861">
        <v>1401485207</v>
      </c>
      <c r="L3861"/>
      <c r="M3861" t="b">
        <v>0</v>
      </c>
      <c r="N3861">
        <v>1</v>
      </c>
      <c r="O3861" t="b">
        <v>0</v>
      </c>
      <c r="P3861" t="s">
        <v>8271</v>
      </c>
      <c r="Q3861" s="5">
        <f t="shared" si="138"/>
        <v>4.0000000000000002E-4</v>
      </c>
      <c r="R3861">
        <f t="shared" si="139"/>
        <v>1060</v>
      </c>
      <c r="S3861" t="s">
        <v>8322</v>
      </c>
      <c r="T3861" t="s">
        <v>8323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/>
      <c r="K3862">
        <v>1405266710</v>
      </c>
      <c r="L3862"/>
      <c r="M3862" t="b">
        <v>0</v>
      </c>
      <c r="N3862">
        <v>13</v>
      </c>
      <c r="O3862" t="b">
        <v>0</v>
      </c>
      <c r="P3862" t="s">
        <v>8271</v>
      </c>
      <c r="Q3862" s="5">
        <f t="shared" si="138"/>
        <v>0.17666666666666667</v>
      </c>
      <c r="R3862">
        <f t="shared" si="139"/>
        <v>7.6923076923076925</v>
      </c>
      <c r="S3862" t="s">
        <v>8322</v>
      </c>
      <c r="T3862" t="s">
        <v>8323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/>
      <c r="K3863">
        <v>1412258977</v>
      </c>
      <c r="L3863"/>
      <c r="M3863" t="b">
        <v>0</v>
      </c>
      <c r="N3863">
        <v>1</v>
      </c>
      <c r="O3863" t="b">
        <v>0</v>
      </c>
      <c r="P3863" t="s">
        <v>8271</v>
      </c>
      <c r="Q3863" s="5">
        <f t="shared" si="138"/>
        <v>0.05</v>
      </c>
      <c r="R3863">
        <f t="shared" si="139"/>
        <v>1</v>
      </c>
      <c r="S3863" t="s">
        <v>8322</v>
      </c>
      <c r="T3863" t="s">
        <v>8323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/>
      <c r="K3864">
        <v>1472451356</v>
      </c>
      <c r="L3864"/>
      <c r="M3864" t="b">
        <v>0</v>
      </c>
      <c r="N3864">
        <v>1</v>
      </c>
      <c r="O3864" t="b">
        <v>0</v>
      </c>
      <c r="P3864" t="s">
        <v>8271</v>
      </c>
      <c r="Q3864" s="5">
        <f t="shared" si="138"/>
        <v>1.3333333333333334E-4</v>
      </c>
      <c r="R3864">
        <f t="shared" si="139"/>
        <v>0</v>
      </c>
      <c r="S3864" t="s">
        <v>8322</v>
      </c>
      <c r="T3864" t="s">
        <v>8323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/>
      <c r="K3865">
        <v>1441552305</v>
      </c>
      <c r="L3865"/>
      <c r="M3865" t="b">
        <v>0</v>
      </c>
      <c r="N3865">
        <v>0</v>
      </c>
      <c r="O3865" t="b">
        <v>0</v>
      </c>
      <c r="P3865" t="s">
        <v>8271</v>
      </c>
      <c r="Q3865" s="5">
        <f t="shared" si="138"/>
        <v>0</v>
      </c>
      <c r="R3865" t="e">
        <f t="shared" si="139"/>
        <v>#DIV/0!</v>
      </c>
      <c r="S3865" t="s">
        <v>8322</v>
      </c>
      <c r="T3865" t="s">
        <v>8323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/>
      <c r="K3866">
        <v>1445203454</v>
      </c>
      <c r="L3866"/>
      <c r="M3866" t="b">
        <v>0</v>
      </c>
      <c r="N3866">
        <v>3</v>
      </c>
      <c r="O3866" t="b">
        <v>0</v>
      </c>
      <c r="P3866" t="s">
        <v>8271</v>
      </c>
      <c r="Q3866" s="5">
        <f t="shared" si="138"/>
        <v>1.2E-2</v>
      </c>
      <c r="R3866">
        <f t="shared" si="139"/>
        <v>216.66666666666666</v>
      </c>
      <c r="S3866" t="s">
        <v>8322</v>
      </c>
      <c r="T3866" t="s">
        <v>8323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/>
      <c r="K3867">
        <v>1405957098</v>
      </c>
      <c r="L3867"/>
      <c r="M3867" t="b">
        <v>0</v>
      </c>
      <c r="N3867">
        <v>14</v>
      </c>
      <c r="O3867" t="b">
        <v>0</v>
      </c>
      <c r="P3867" t="s">
        <v>8271</v>
      </c>
      <c r="Q3867" s="5">
        <f t="shared" si="138"/>
        <v>0.26937422295897223</v>
      </c>
      <c r="R3867">
        <f t="shared" si="139"/>
        <v>0.7857142857142857</v>
      </c>
      <c r="S3867" t="s">
        <v>8322</v>
      </c>
      <c r="T3867" t="s">
        <v>8323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/>
      <c r="K3868">
        <v>1454453021</v>
      </c>
      <c r="L3868"/>
      <c r="M3868" t="b">
        <v>0</v>
      </c>
      <c r="N3868">
        <v>2</v>
      </c>
      <c r="O3868" t="b">
        <v>0</v>
      </c>
      <c r="P3868" t="s">
        <v>8271</v>
      </c>
      <c r="Q3868" s="5">
        <f t="shared" si="138"/>
        <v>5.4999999999999997E-3</v>
      </c>
      <c r="R3868">
        <f t="shared" si="139"/>
        <v>125.5</v>
      </c>
      <c r="S3868" t="s">
        <v>8322</v>
      </c>
      <c r="T3868" t="s">
        <v>8323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/>
      <c r="K3869">
        <v>1463686339</v>
      </c>
      <c r="L3869"/>
      <c r="M3869" t="b">
        <v>0</v>
      </c>
      <c r="N3869">
        <v>5</v>
      </c>
      <c r="O3869" t="b">
        <v>0</v>
      </c>
      <c r="P3869" t="s">
        <v>8271</v>
      </c>
      <c r="Q3869" s="5">
        <f t="shared" si="138"/>
        <v>0.1255</v>
      </c>
      <c r="R3869">
        <f t="shared" si="139"/>
        <v>2</v>
      </c>
      <c r="S3869" t="s">
        <v>8322</v>
      </c>
      <c r="T3869" t="s">
        <v>8323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/>
      <c r="K3870">
        <v>1408031405</v>
      </c>
      <c r="L3870"/>
      <c r="M3870" t="b">
        <v>0</v>
      </c>
      <c r="N3870">
        <v>1</v>
      </c>
      <c r="O3870" t="b">
        <v>0</v>
      </c>
      <c r="P3870" t="s">
        <v>8305</v>
      </c>
      <c r="Q3870" s="5">
        <f t="shared" si="138"/>
        <v>2E-3</v>
      </c>
      <c r="R3870">
        <f t="shared" si="139"/>
        <v>452</v>
      </c>
      <c r="S3870" t="s">
        <v>8322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/>
      <c r="K3871">
        <v>1423761792</v>
      </c>
      <c r="L3871"/>
      <c r="M3871" t="b">
        <v>0</v>
      </c>
      <c r="N3871">
        <v>15</v>
      </c>
      <c r="O3871" t="b">
        <v>0</v>
      </c>
      <c r="P3871" t="s">
        <v>8305</v>
      </c>
      <c r="Q3871" s="5">
        <f t="shared" si="138"/>
        <v>3.44748684310884E-2</v>
      </c>
      <c r="R3871">
        <f t="shared" si="139"/>
        <v>100</v>
      </c>
      <c r="S3871" t="s">
        <v>8322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/>
      <c r="K3872">
        <v>1401768478</v>
      </c>
      <c r="L3872"/>
      <c r="M3872" t="b">
        <v>0</v>
      </c>
      <c r="N3872">
        <v>10</v>
      </c>
      <c r="O3872" t="b">
        <v>0</v>
      </c>
      <c r="P3872" t="s">
        <v>8305</v>
      </c>
      <c r="Q3872" s="5">
        <f t="shared" si="138"/>
        <v>0.15</v>
      </c>
      <c r="R3872">
        <f t="shared" si="139"/>
        <v>4</v>
      </c>
      <c r="S3872" t="s">
        <v>8322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/>
      <c r="K3873">
        <v>1485629050</v>
      </c>
      <c r="L3873"/>
      <c r="M3873" t="b">
        <v>0</v>
      </c>
      <c r="N3873">
        <v>3</v>
      </c>
      <c r="O3873" t="b">
        <v>0</v>
      </c>
      <c r="P3873" t="s">
        <v>8305</v>
      </c>
      <c r="Q3873" s="5">
        <f t="shared" si="138"/>
        <v>2.6666666666666668E-2</v>
      </c>
      <c r="R3873">
        <f t="shared" si="139"/>
        <v>0</v>
      </c>
      <c r="S3873" t="s">
        <v>8322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/>
      <c r="K3874">
        <v>1435202996</v>
      </c>
      <c r="L3874"/>
      <c r="M3874" t="b">
        <v>0</v>
      </c>
      <c r="N3874">
        <v>0</v>
      </c>
      <c r="O3874" t="b">
        <v>0</v>
      </c>
      <c r="P3874" t="s">
        <v>8305</v>
      </c>
      <c r="Q3874" s="5">
        <f t="shared" si="138"/>
        <v>0</v>
      </c>
      <c r="R3874" t="e">
        <f t="shared" si="139"/>
        <v>#DIV/0!</v>
      </c>
      <c r="S3874" t="s">
        <v>8322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/>
      <c r="K3875">
        <v>1441730535</v>
      </c>
      <c r="L3875"/>
      <c r="M3875" t="b">
        <v>0</v>
      </c>
      <c r="N3875">
        <v>0</v>
      </c>
      <c r="O3875" t="b">
        <v>0</v>
      </c>
      <c r="P3875" t="s">
        <v>8305</v>
      </c>
      <c r="Q3875" s="5">
        <f t="shared" si="138"/>
        <v>0</v>
      </c>
      <c r="R3875" t="e">
        <f t="shared" si="139"/>
        <v>#DIV/0!</v>
      </c>
      <c r="S3875" t="s">
        <v>8322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/>
      <c r="K3876">
        <v>1420244622</v>
      </c>
      <c r="L3876"/>
      <c r="M3876" t="b">
        <v>0</v>
      </c>
      <c r="N3876">
        <v>0</v>
      </c>
      <c r="O3876" t="b">
        <v>0</v>
      </c>
      <c r="P3876" t="s">
        <v>8305</v>
      </c>
      <c r="Q3876" s="5">
        <f t="shared" si="138"/>
        <v>0</v>
      </c>
      <c r="R3876" t="e">
        <f t="shared" si="139"/>
        <v>#DIV/0!</v>
      </c>
      <c r="S3876" t="s">
        <v>8322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/>
      <c r="K3877">
        <v>1472804365</v>
      </c>
      <c r="L3877"/>
      <c r="M3877" t="b">
        <v>0</v>
      </c>
      <c r="N3877">
        <v>0</v>
      </c>
      <c r="O3877" t="b">
        <v>0</v>
      </c>
      <c r="P3877" t="s">
        <v>8305</v>
      </c>
      <c r="Q3877" s="5">
        <f t="shared" si="138"/>
        <v>0</v>
      </c>
      <c r="R3877" t="e">
        <f t="shared" si="139"/>
        <v>#DIV/0!</v>
      </c>
      <c r="S3877" t="s">
        <v>8322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/>
      <c r="K3878">
        <v>1451833128</v>
      </c>
      <c r="L3878"/>
      <c r="M3878" t="b">
        <v>0</v>
      </c>
      <c r="N3878">
        <v>46</v>
      </c>
      <c r="O3878" t="b">
        <v>0</v>
      </c>
      <c r="P3878" t="s">
        <v>8305</v>
      </c>
      <c r="Q3878" s="5">
        <f t="shared" si="138"/>
        <v>0.52794871794871789</v>
      </c>
      <c r="R3878">
        <f t="shared" si="139"/>
        <v>26.978260869565219</v>
      </c>
      <c r="S3878" t="s">
        <v>8322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/>
      <c r="K3879">
        <v>1478621752</v>
      </c>
      <c r="L3879"/>
      <c r="M3879" t="b">
        <v>0</v>
      </c>
      <c r="N3879">
        <v>14</v>
      </c>
      <c r="O3879" t="b">
        <v>0</v>
      </c>
      <c r="P3879" t="s">
        <v>8305</v>
      </c>
      <c r="Q3879" s="5">
        <f t="shared" si="138"/>
        <v>4.9639999999999997E-2</v>
      </c>
      <c r="R3879">
        <f t="shared" si="139"/>
        <v>0.7142857142857143</v>
      </c>
      <c r="S3879" t="s">
        <v>8322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/>
      <c r="K3880">
        <v>1433014746</v>
      </c>
      <c r="L3880"/>
      <c r="M3880" t="b">
        <v>0</v>
      </c>
      <c r="N3880">
        <v>1</v>
      </c>
      <c r="O3880" t="b">
        <v>0</v>
      </c>
      <c r="P3880" t="s">
        <v>8305</v>
      </c>
      <c r="Q3880" s="5">
        <f t="shared" si="138"/>
        <v>5.5555555555555556E-4</v>
      </c>
      <c r="R3880">
        <f t="shared" si="139"/>
        <v>0</v>
      </c>
      <c r="S3880" t="s">
        <v>8322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/>
      <c r="K3881">
        <v>1419626396</v>
      </c>
      <c r="L3881"/>
      <c r="M3881" t="b">
        <v>0</v>
      </c>
      <c r="N3881">
        <v>0</v>
      </c>
      <c r="O3881" t="b">
        <v>0</v>
      </c>
      <c r="P3881" t="s">
        <v>8305</v>
      </c>
      <c r="Q3881" s="5">
        <f t="shared" si="138"/>
        <v>0</v>
      </c>
      <c r="R3881" t="e">
        <f t="shared" si="139"/>
        <v>#DIV/0!</v>
      </c>
      <c r="S3881" t="s">
        <v>8322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/>
      <c r="K3882">
        <v>1403724820</v>
      </c>
      <c r="L3882"/>
      <c r="M3882" t="b">
        <v>0</v>
      </c>
      <c r="N3882">
        <v>17</v>
      </c>
      <c r="O3882" t="b">
        <v>0</v>
      </c>
      <c r="P3882" t="s">
        <v>8305</v>
      </c>
      <c r="Q3882" s="5">
        <f t="shared" si="138"/>
        <v>0.13066666666666665</v>
      </c>
      <c r="R3882">
        <f t="shared" si="139"/>
        <v>1.4705882352941178</v>
      </c>
      <c r="S3882" t="s">
        <v>8322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/>
      <c r="K3883">
        <v>1484958399</v>
      </c>
      <c r="L3883"/>
      <c r="M3883" t="b">
        <v>0</v>
      </c>
      <c r="N3883">
        <v>1</v>
      </c>
      <c r="O3883" t="b">
        <v>0</v>
      </c>
      <c r="P3883" t="s">
        <v>8305</v>
      </c>
      <c r="Q3883" s="5">
        <f t="shared" si="138"/>
        <v>0.05</v>
      </c>
      <c r="R3883">
        <f t="shared" si="139"/>
        <v>0</v>
      </c>
      <c r="S3883" t="s">
        <v>8322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/>
      <c r="K3884">
        <v>1451950570</v>
      </c>
      <c r="L3884"/>
      <c r="M3884" t="b">
        <v>0</v>
      </c>
      <c r="N3884">
        <v>0</v>
      </c>
      <c r="O3884" t="b">
        <v>0</v>
      </c>
      <c r="P3884" t="s">
        <v>8305</v>
      </c>
      <c r="Q3884" s="5">
        <f t="shared" si="138"/>
        <v>0</v>
      </c>
      <c r="R3884" t="e">
        <f t="shared" si="139"/>
        <v>#DIV/0!</v>
      </c>
      <c r="S3884" t="s">
        <v>8322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/>
      <c r="K3885">
        <v>1407076069</v>
      </c>
      <c r="L3885"/>
      <c r="M3885" t="b">
        <v>0</v>
      </c>
      <c r="N3885">
        <v>0</v>
      </c>
      <c r="O3885" t="b">
        <v>0</v>
      </c>
      <c r="P3885" t="s">
        <v>8305</v>
      </c>
      <c r="Q3885" s="5">
        <f t="shared" si="138"/>
        <v>0</v>
      </c>
      <c r="R3885" t="e">
        <f t="shared" si="139"/>
        <v>#DIV/0!</v>
      </c>
      <c r="S3885" t="s">
        <v>8322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/>
      <c r="K3886">
        <v>1425322792</v>
      </c>
      <c r="L3886"/>
      <c r="M3886" t="b">
        <v>0</v>
      </c>
      <c r="N3886">
        <v>0</v>
      </c>
      <c r="O3886" t="b">
        <v>0</v>
      </c>
      <c r="P3886" t="s">
        <v>8305</v>
      </c>
      <c r="Q3886" s="5">
        <f t="shared" si="138"/>
        <v>0</v>
      </c>
      <c r="R3886" t="e">
        <f t="shared" si="139"/>
        <v>#DIV/0!</v>
      </c>
      <c r="S3886" t="s">
        <v>8322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/>
      <c r="K3887">
        <v>1460242191</v>
      </c>
      <c r="L3887"/>
      <c r="M3887" t="b">
        <v>0</v>
      </c>
      <c r="N3887">
        <v>0</v>
      </c>
      <c r="O3887" t="b">
        <v>0</v>
      </c>
      <c r="P3887" t="s">
        <v>8305</v>
      </c>
      <c r="Q3887" s="5">
        <f t="shared" si="138"/>
        <v>0</v>
      </c>
      <c r="R3887" t="e">
        <f t="shared" si="139"/>
        <v>#DIV/0!</v>
      </c>
      <c r="S3887" t="s">
        <v>8322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/>
      <c r="K3888">
        <v>1415683702</v>
      </c>
      <c r="L3888"/>
      <c r="M3888" t="b">
        <v>0</v>
      </c>
      <c r="N3888">
        <v>0</v>
      </c>
      <c r="O3888" t="b">
        <v>0</v>
      </c>
      <c r="P3888" t="s">
        <v>8305</v>
      </c>
      <c r="Q3888" s="5">
        <f t="shared" si="138"/>
        <v>0</v>
      </c>
      <c r="R3888" t="e">
        <f t="shared" si="139"/>
        <v>#DIV/0!</v>
      </c>
      <c r="S3888" t="s">
        <v>8322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/>
      <c r="K3889">
        <v>1426538129</v>
      </c>
      <c r="L3889"/>
      <c r="M3889" t="b">
        <v>0</v>
      </c>
      <c r="N3889">
        <v>2</v>
      </c>
      <c r="O3889" t="b">
        <v>0</v>
      </c>
      <c r="P3889" t="s">
        <v>8305</v>
      </c>
      <c r="Q3889" s="5">
        <f t="shared" si="138"/>
        <v>1.7500000000000002E-2</v>
      </c>
      <c r="R3889">
        <f t="shared" si="139"/>
        <v>271</v>
      </c>
      <c r="S3889" t="s">
        <v>8322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/>
      <c r="K3890">
        <v>1485522358</v>
      </c>
      <c r="L3890"/>
      <c r="M3890" t="b">
        <v>0</v>
      </c>
      <c r="N3890">
        <v>14</v>
      </c>
      <c r="O3890" t="b">
        <v>0</v>
      </c>
      <c r="P3890" t="s">
        <v>8271</v>
      </c>
      <c r="Q3890" s="5">
        <f t="shared" si="138"/>
        <v>0.27100000000000002</v>
      </c>
      <c r="R3890">
        <f t="shared" si="139"/>
        <v>8.4285714285714288</v>
      </c>
      <c r="S3890" t="s">
        <v>8322</v>
      </c>
      <c r="T3890" t="s">
        <v>8323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/>
      <c r="K3891">
        <v>1417651630</v>
      </c>
      <c r="L3891"/>
      <c r="M3891" t="b">
        <v>0</v>
      </c>
      <c r="N3891">
        <v>9</v>
      </c>
      <c r="O3891" t="b">
        <v>0</v>
      </c>
      <c r="P3891" t="s">
        <v>8271</v>
      </c>
      <c r="Q3891" s="5">
        <f t="shared" si="138"/>
        <v>1.4749999999999999E-2</v>
      </c>
      <c r="R3891">
        <f t="shared" si="139"/>
        <v>280.44444444444446</v>
      </c>
      <c r="S3891" t="s">
        <v>8322</v>
      </c>
      <c r="T3891" t="s">
        <v>8323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/>
      <c r="K3892">
        <v>1434478344</v>
      </c>
      <c r="L3892"/>
      <c r="M3892" t="b">
        <v>0</v>
      </c>
      <c r="N3892">
        <v>8</v>
      </c>
      <c r="O3892" t="b">
        <v>0</v>
      </c>
      <c r="P3892" t="s">
        <v>8271</v>
      </c>
      <c r="Q3892" s="5">
        <f t="shared" si="138"/>
        <v>0.16826666666666668</v>
      </c>
      <c r="R3892">
        <f t="shared" si="139"/>
        <v>32.5</v>
      </c>
      <c r="S3892" t="s">
        <v>8322</v>
      </c>
      <c r="T3892" t="s">
        <v>8323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/>
      <c r="K3893">
        <v>1424488244</v>
      </c>
      <c r="L3893"/>
      <c r="M3893" t="b">
        <v>0</v>
      </c>
      <c r="N3893">
        <v>7</v>
      </c>
      <c r="O3893" t="b">
        <v>0</v>
      </c>
      <c r="P3893" t="s">
        <v>8271</v>
      </c>
      <c r="Q3893" s="5">
        <f t="shared" si="138"/>
        <v>0.32500000000000001</v>
      </c>
      <c r="R3893">
        <f t="shared" si="139"/>
        <v>0</v>
      </c>
      <c r="S3893" t="s">
        <v>8322</v>
      </c>
      <c r="T3893" t="s">
        <v>8323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/>
      <c r="K3894">
        <v>1408203557</v>
      </c>
      <c r="L3894"/>
      <c r="M3894" t="b">
        <v>0</v>
      </c>
      <c r="N3894">
        <v>0</v>
      </c>
      <c r="O3894" t="b">
        <v>0</v>
      </c>
      <c r="P3894" t="s">
        <v>8271</v>
      </c>
      <c r="Q3894" s="5">
        <f t="shared" si="138"/>
        <v>0</v>
      </c>
      <c r="R3894" t="e">
        <f t="shared" si="139"/>
        <v>#DIV/0!</v>
      </c>
      <c r="S3894" t="s">
        <v>8322</v>
      </c>
      <c r="T3894" t="s">
        <v>8323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/>
      <c r="K3895">
        <v>1400600840</v>
      </c>
      <c r="L3895"/>
      <c r="M3895" t="b">
        <v>0</v>
      </c>
      <c r="N3895">
        <v>84</v>
      </c>
      <c r="O3895" t="b">
        <v>0</v>
      </c>
      <c r="P3895" t="s">
        <v>8271</v>
      </c>
      <c r="Q3895" s="5">
        <f t="shared" si="138"/>
        <v>0.2155</v>
      </c>
      <c r="R3895">
        <f t="shared" si="139"/>
        <v>6.1904761904761907</v>
      </c>
      <c r="S3895" t="s">
        <v>8322</v>
      </c>
      <c r="T3895" t="s">
        <v>8323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/>
      <c r="K3896">
        <v>1478386812</v>
      </c>
      <c r="L3896"/>
      <c r="M3896" t="b">
        <v>0</v>
      </c>
      <c r="N3896">
        <v>11</v>
      </c>
      <c r="O3896" t="b">
        <v>0</v>
      </c>
      <c r="P3896" t="s">
        <v>8271</v>
      </c>
      <c r="Q3896" s="5">
        <f t="shared" si="138"/>
        <v>3.4666666666666665E-2</v>
      </c>
      <c r="R3896">
        <f t="shared" si="139"/>
        <v>4.5454545454545459</v>
      </c>
      <c r="S3896" t="s">
        <v>8322</v>
      </c>
      <c r="T3896" t="s">
        <v>8323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/>
      <c r="K3897">
        <v>1422424818</v>
      </c>
      <c r="L3897"/>
      <c r="M3897" t="b">
        <v>0</v>
      </c>
      <c r="N3897">
        <v>1</v>
      </c>
      <c r="O3897" t="b">
        <v>0</v>
      </c>
      <c r="P3897" t="s">
        <v>8271</v>
      </c>
      <c r="Q3897" s="5">
        <f t="shared" si="138"/>
        <v>0.05</v>
      </c>
      <c r="R3897">
        <f t="shared" si="139"/>
        <v>170</v>
      </c>
      <c r="S3897" t="s">
        <v>8322</v>
      </c>
      <c r="T3897" t="s">
        <v>8323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/>
      <c r="K3898">
        <v>1401770178</v>
      </c>
      <c r="L3898"/>
      <c r="M3898" t="b">
        <v>0</v>
      </c>
      <c r="N3898">
        <v>4</v>
      </c>
      <c r="O3898" t="b">
        <v>0</v>
      </c>
      <c r="P3898" t="s">
        <v>8271</v>
      </c>
      <c r="Q3898" s="5">
        <f t="shared" si="138"/>
        <v>0.10625</v>
      </c>
      <c r="R3898">
        <f t="shared" si="139"/>
        <v>110</v>
      </c>
      <c r="S3898" t="s">
        <v>8322</v>
      </c>
      <c r="T3898" t="s">
        <v>8323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/>
      <c r="K3899">
        <v>1418158683</v>
      </c>
      <c r="L3899"/>
      <c r="M3899" t="b">
        <v>0</v>
      </c>
      <c r="N3899">
        <v>10</v>
      </c>
      <c r="O3899" t="b">
        <v>0</v>
      </c>
      <c r="P3899" t="s">
        <v>8271</v>
      </c>
      <c r="Q3899" s="5">
        <f t="shared" si="138"/>
        <v>0.17599999999999999</v>
      </c>
      <c r="R3899">
        <f t="shared" si="139"/>
        <v>81.400000000000006</v>
      </c>
      <c r="S3899" t="s">
        <v>8322</v>
      </c>
      <c r="T3899" t="s">
        <v>8323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/>
      <c r="K3900">
        <v>1436355270</v>
      </c>
      <c r="L3900"/>
      <c r="M3900" t="b">
        <v>0</v>
      </c>
      <c r="N3900">
        <v>16</v>
      </c>
      <c r="O3900" t="b">
        <v>0</v>
      </c>
      <c r="P3900" t="s">
        <v>8271</v>
      </c>
      <c r="Q3900" s="5">
        <f t="shared" si="138"/>
        <v>0.3256</v>
      </c>
      <c r="R3900">
        <f t="shared" si="139"/>
        <v>7.8125</v>
      </c>
      <c r="S3900" t="s">
        <v>8322</v>
      </c>
      <c r="T3900" t="s">
        <v>8323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/>
      <c r="K3901">
        <v>1406140561</v>
      </c>
      <c r="L3901"/>
      <c r="M3901" t="b">
        <v>0</v>
      </c>
      <c r="N3901">
        <v>2</v>
      </c>
      <c r="O3901" t="b">
        <v>0</v>
      </c>
      <c r="P3901" t="s">
        <v>8271</v>
      </c>
      <c r="Q3901" s="5">
        <f t="shared" si="138"/>
        <v>1.2500000000000001E-2</v>
      </c>
      <c r="R3901">
        <f t="shared" si="139"/>
        <v>67.5</v>
      </c>
      <c r="S3901" t="s">
        <v>8322</v>
      </c>
      <c r="T3901" t="s">
        <v>8323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/>
      <c r="K3902">
        <v>1431396791</v>
      </c>
      <c r="L3902"/>
      <c r="M3902" t="b">
        <v>0</v>
      </c>
      <c r="N3902">
        <v>5</v>
      </c>
      <c r="O3902" t="b">
        <v>0</v>
      </c>
      <c r="P3902" t="s">
        <v>8271</v>
      </c>
      <c r="Q3902" s="5">
        <f t="shared" si="138"/>
        <v>5.3999999999999999E-2</v>
      </c>
      <c r="R3902">
        <f t="shared" si="139"/>
        <v>5</v>
      </c>
      <c r="S3902" t="s">
        <v>8322</v>
      </c>
      <c r="T3902" t="s">
        <v>8323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/>
      <c r="K3903">
        <v>1447098599</v>
      </c>
      <c r="L3903"/>
      <c r="M3903" t="b">
        <v>0</v>
      </c>
      <c r="N3903">
        <v>1</v>
      </c>
      <c r="O3903" t="b">
        <v>0</v>
      </c>
      <c r="P3903" t="s">
        <v>8271</v>
      </c>
      <c r="Q3903" s="5">
        <f t="shared" si="138"/>
        <v>8.3333333333333332E-3</v>
      </c>
      <c r="R3903">
        <f t="shared" si="139"/>
        <v>1465</v>
      </c>
      <c r="S3903" t="s">
        <v>8322</v>
      </c>
      <c r="T3903" t="s">
        <v>8323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/>
      <c r="K3904">
        <v>1476962042</v>
      </c>
      <c r="L3904"/>
      <c r="M3904" t="b">
        <v>0</v>
      </c>
      <c r="N3904">
        <v>31</v>
      </c>
      <c r="O3904" t="b">
        <v>0</v>
      </c>
      <c r="P3904" t="s">
        <v>8271</v>
      </c>
      <c r="Q3904" s="5">
        <f t="shared" si="138"/>
        <v>0.48833333333333334</v>
      </c>
      <c r="R3904">
        <f t="shared" si="139"/>
        <v>0</v>
      </c>
      <c r="S3904" t="s">
        <v>8322</v>
      </c>
      <c r="T3904" t="s">
        <v>8323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/>
      <c r="K3905">
        <v>1435709765</v>
      </c>
      <c r="L3905"/>
      <c r="M3905" t="b">
        <v>0</v>
      </c>
      <c r="N3905">
        <v>0</v>
      </c>
      <c r="O3905" t="b">
        <v>0</v>
      </c>
      <c r="P3905" t="s">
        <v>8271</v>
      </c>
      <c r="Q3905" s="5">
        <f t="shared" si="138"/>
        <v>0</v>
      </c>
      <c r="R3905" t="e">
        <f t="shared" si="139"/>
        <v>#DIV/0!</v>
      </c>
      <c r="S3905" t="s">
        <v>8322</v>
      </c>
      <c r="T3905" t="s">
        <v>8323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/>
      <c r="K3906">
        <v>1427866200</v>
      </c>
      <c r="L3906"/>
      <c r="M3906" t="b">
        <v>0</v>
      </c>
      <c r="N3906">
        <v>2</v>
      </c>
      <c r="O3906" t="b">
        <v>0</v>
      </c>
      <c r="P3906" t="s">
        <v>8271</v>
      </c>
      <c r="Q3906" s="5">
        <f t="shared" si="138"/>
        <v>2.9999999999999997E-4</v>
      </c>
      <c r="R3906">
        <f t="shared" si="139"/>
        <v>86.5</v>
      </c>
      <c r="S3906" t="s">
        <v>8322</v>
      </c>
      <c r="T3906" t="s">
        <v>8323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/>
      <c r="K3907">
        <v>1430405903</v>
      </c>
      <c r="L3907"/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40">E3907/D3907</f>
        <v>0.11533333333333333</v>
      </c>
      <c r="R3907">
        <f t="shared" ref="R3907:R3970" si="141">E3908/N3907</f>
        <v>144.28571428571428</v>
      </c>
      <c r="S3907" t="s">
        <v>8322</v>
      </c>
      <c r="T3907" t="s">
        <v>8323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/>
      <c r="K3908">
        <v>1432072893</v>
      </c>
      <c r="L3908"/>
      <c r="M3908" t="b">
        <v>0</v>
      </c>
      <c r="N3908">
        <v>16</v>
      </c>
      <c r="O3908" t="b">
        <v>0</v>
      </c>
      <c r="P3908" t="s">
        <v>8271</v>
      </c>
      <c r="Q3908" s="5">
        <f t="shared" si="140"/>
        <v>0.67333333333333334</v>
      </c>
      <c r="R3908">
        <f t="shared" si="141"/>
        <v>9.5625</v>
      </c>
      <c r="S3908" t="s">
        <v>8322</v>
      </c>
      <c r="T3908" t="s">
        <v>8323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/>
      <c r="K3909">
        <v>1411587606</v>
      </c>
      <c r="L3909"/>
      <c r="M3909" t="b">
        <v>0</v>
      </c>
      <c r="N3909">
        <v>4</v>
      </c>
      <c r="O3909" t="b">
        <v>0</v>
      </c>
      <c r="P3909" t="s">
        <v>8271</v>
      </c>
      <c r="Q3909" s="5">
        <f t="shared" si="140"/>
        <v>0.153</v>
      </c>
      <c r="R3909">
        <f t="shared" si="141"/>
        <v>16.25</v>
      </c>
      <c r="S3909" t="s">
        <v>8322</v>
      </c>
      <c r="T3909" t="s">
        <v>8323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/>
      <c r="K3910">
        <v>1405307696</v>
      </c>
      <c r="L3910"/>
      <c r="M3910" t="b">
        <v>0</v>
      </c>
      <c r="N3910">
        <v>4</v>
      </c>
      <c r="O3910" t="b">
        <v>0</v>
      </c>
      <c r="P3910" t="s">
        <v>8271</v>
      </c>
      <c r="Q3910" s="5">
        <f t="shared" si="140"/>
        <v>8.666666666666667E-2</v>
      </c>
      <c r="R3910">
        <f t="shared" si="141"/>
        <v>33.75</v>
      </c>
      <c r="S3910" t="s">
        <v>8322</v>
      </c>
      <c r="T3910" t="s">
        <v>8323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/>
      <c r="K3911">
        <v>1407832642</v>
      </c>
      <c r="L3911"/>
      <c r="M3911" t="b">
        <v>0</v>
      </c>
      <c r="N3911">
        <v>4</v>
      </c>
      <c r="O3911" t="b">
        <v>0</v>
      </c>
      <c r="P3911" t="s">
        <v>8271</v>
      </c>
      <c r="Q3911" s="5">
        <f t="shared" si="140"/>
        <v>2.2499999999999998E-3</v>
      </c>
      <c r="R3911">
        <f t="shared" si="141"/>
        <v>46.25</v>
      </c>
      <c r="S3911" t="s">
        <v>8322</v>
      </c>
      <c r="T3911" t="s">
        <v>8323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/>
      <c r="K3912">
        <v>1439057397</v>
      </c>
      <c r="L3912"/>
      <c r="M3912" t="b">
        <v>0</v>
      </c>
      <c r="N3912">
        <v>3</v>
      </c>
      <c r="O3912" t="b">
        <v>0</v>
      </c>
      <c r="P3912" t="s">
        <v>8271</v>
      </c>
      <c r="Q3912" s="5">
        <f t="shared" si="140"/>
        <v>3.0833333333333334E-2</v>
      </c>
      <c r="R3912">
        <f t="shared" si="141"/>
        <v>997.66666666666663</v>
      </c>
      <c r="S3912" t="s">
        <v>8322</v>
      </c>
      <c r="T3912" t="s">
        <v>8323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/>
      <c r="K3913">
        <v>1414438177</v>
      </c>
      <c r="L3913"/>
      <c r="M3913" t="b">
        <v>0</v>
      </c>
      <c r="N3913">
        <v>36</v>
      </c>
      <c r="O3913" t="b">
        <v>0</v>
      </c>
      <c r="P3913" t="s">
        <v>8271</v>
      </c>
      <c r="Q3913" s="5">
        <f t="shared" si="140"/>
        <v>0.37412499999999999</v>
      </c>
      <c r="R3913">
        <f t="shared" si="141"/>
        <v>2.7777777777777776E-2</v>
      </c>
      <c r="S3913" t="s">
        <v>8322</v>
      </c>
      <c r="T3913" t="s">
        <v>8323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/>
      <c r="K3914">
        <v>1424759330</v>
      </c>
      <c r="L3914"/>
      <c r="M3914" t="b">
        <v>0</v>
      </c>
      <c r="N3914">
        <v>1</v>
      </c>
      <c r="O3914" t="b">
        <v>0</v>
      </c>
      <c r="P3914" t="s">
        <v>8271</v>
      </c>
      <c r="Q3914" s="5">
        <f t="shared" si="140"/>
        <v>6.666666666666667E-5</v>
      </c>
      <c r="R3914">
        <f t="shared" si="141"/>
        <v>1000</v>
      </c>
      <c r="S3914" t="s">
        <v>8322</v>
      </c>
      <c r="T3914" t="s">
        <v>8323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/>
      <c r="K3915">
        <v>1446267849</v>
      </c>
      <c r="L3915"/>
      <c r="M3915" t="b">
        <v>0</v>
      </c>
      <c r="N3915">
        <v>7</v>
      </c>
      <c r="O3915" t="b">
        <v>0</v>
      </c>
      <c r="P3915" t="s">
        <v>8271</v>
      </c>
      <c r="Q3915" s="5">
        <f t="shared" si="140"/>
        <v>0.1</v>
      </c>
      <c r="R3915">
        <f t="shared" si="141"/>
        <v>129.85714285714286</v>
      </c>
      <c r="S3915" t="s">
        <v>8322</v>
      </c>
      <c r="T3915" t="s">
        <v>8323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/>
      <c r="K3916">
        <v>1429558756</v>
      </c>
      <c r="L3916"/>
      <c r="M3916" t="b">
        <v>0</v>
      </c>
      <c r="N3916">
        <v>27</v>
      </c>
      <c r="O3916" t="b">
        <v>0</v>
      </c>
      <c r="P3916" t="s">
        <v>8271</v>
      </c>
      <c r="Q3916" s="5">
        <f t="shared" si="140"/>
        <v>0.36359999999999998</v>
      </c>
      <c r="R3916">
        <f t="shared" si="141"/>
        <v>0.18518518518518517</v>
      </c>
      <c r="S3916" t="s">
        <v>8322</v>
      </c>
      <c r="T3916" t="s">
        <v>8323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/>
      <c r="K3917">
        <v>1462232309</v>
      </c>
      <c r="L3917"/>
      <c r="M3917" t="b">
        <v>0</v>
      </c>
      <c r="N3917">
        <v>1</v>
      </c>
      <c r="O3917" t="b">
        <v>0</v>
      </c>
      <c r="P3917" t="s">
        <v>8271</v>
      </c>
      <c r="Q3917" s="5">
        <f t="shared" si="140"/>
        <v>3.3333333333333335E-3</v>
      </c>
      <c r="R3917">
        <f t="shared" si="141"/>
        <v>0</v>
      </c>
      <c r="S3917" t="s">
        <v>8322</v>
      </c>
      <c r="T3917" t="s">
        <v>8323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/>
      <c r="K3918">
        <v>1462360752</v>
      </c>
      <c r="L3918"/>
      <c r="M3918" t="b">
        <v>0</v>
      </c>
      <c r="N3918">
        <v>0</v>
      </c>
      <c r="O3918" t="b">
        <v>0</v>
      </c>
      <c r="P3918" t="s">
        <v>8271</v>
      </c>
      <c r="Q3918" s="5">
        <f t="shared" si="140"/>
        <v>0</v>
      </c>
      <c r="R3918" t="e">
        <f t="shared" si="141"/>
        <v>#DIV/0!</v>
      </c>
      <c r="S3918" t="s">
        <v>8322</v>
      </c>
      <c r="T3918" t="s">
        <v>8323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/>
      <c r="K3919">
        <v>1407847161</v>
      </c>
      <c r="L3919"/>
      <c r="M3919" t="b">
        <v>0</v>
      </c>
      <c r="N3919">
        <v>1</v>
      </c>
      <c r="O3919" t="b">
        <v>0</v>
      </c>
      <c r="P3919" t="s">
        <v>8271</v>
      </c>
      <c r="Q3919" s="5">
        <f t="shared" si="140"/>
        <v>2.8571428571428571E-3</v>
      </c>
      <c r="R3919">
        <f t="shared" si="141"/>
        <v>120</v>
      </c>
      <c r="S3919" t="s">
        <v>8322</v>
      </c>
      <c r="T3919" t="s">
        <v>8323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/>
      <c r="K3920">
        <v>1406131023</v>
      </c>
      <c r="L3920"/>
      <c r="M3920" t="b">
        <v>0</v>
      </c>
      <c r="N3920">
        <v>3</v>
      </c>
      <c r="O3920" t="b">
        <v>0</v>
      </c>
      <c r="P3920" t="s">
        <v>8271</v>
      </c>
      <c r="Q3920" s="5">
        <f t="shared" si="140"/>
        <v>2E-3</v>
      </c>
      <c r="R3920">
        <f t="shared" si="141"/>
        <v>30</v>
      </c>
      <c r="S3920" t="s">
        <v>8322</v>
      </c>
      <c r="T3920" t="s">
        <v>8323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/>
      <c r="K3921">
        <v>1450628773</v>
      </c>
      <c r="L3921"/>
      <c r="M3921" t="b">
        <v>0</v>
      </c>
      <c r="N3921">
        <v>3</v>
      </c>
      <c r="O3921" t="b">
        <v>0</v>
      </c>
      <c r="P3921" t="s">
        <v>8271</v>
      </c>
      <c r="Q3921" s="5">
        <f t="shared" si="140"/>
        <v>1.7999999999999999E-2</v>
      </c>
      <c r="R3921">
        <f t="shared" si="141"/>
        <v>45</v>
      </c>
      <c r="S3921" t="s">
        <v>8322</v>
      </c>
      <c r="T3921" t="s">
        <v>8323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/>
      <c r="K3922">
        <v>1476436660</v>
      </c>
      <c r="L3922"/>
      <c r="M3922" t="b">
        <v>0</v>
      </c>
      <c r="N3922">
        <v>3</v>
      </c>
      <c r="O3922" t="b">
        <v>0</v>
      </c>
      <c r="P3922" t="s">
        <v>8271</v>
      </c>
      <c r="Q3922" s="5">
        <f t="shared" si="140"/>
        <v>5.3999999999999999E-2</v>
      </c>
      <c r="R3922">
        <f t="shared" si="141"/>
        <v>0</v>
      </c>
      <c r="S3922" t="s">
        <v>8322</v>
      </c>
      <c r="T3922" t="s">
        <v>8323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/>
      <c r="K3923">
        <v>1413291655</v>
      </c>
      <c r="L3923"/>
      <c r="M3923" t="b">
        <v>0</v>
      </c>
      <c r="N3923">
        <v>0</v>
      </c>
      <c r="O3923" t="b">
        <v>0</v>
      </c>
      <c r="P3923" t="s">
        <v>8271</v>
      </c>
      <c r="Q3923" s="5">
        <f t="shared" si="140"/>
        <v>0</v>
      </c>
      <c r="R3923" t="e">
        <f t="shared" si="141"/>
        <v>#DIV/0!</v>
      </c>
      <c r="S3923" t="s">
        <v>8322</v>
      </c>
      <c r="T3923" t="s">
        <v>8323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/>
      <c r="K3924">
        <v>1421432810</v>
      </c>
      <c r="L3924"/>
      <c r="M3924" t="b">
        <v>0</v>
      </c>
      <c r="N3924">
        <v>6</v>
      </c>
      <c r="O3924" t="b">
        <v>0</v>
      </c>
      <c r="P3924" t="s">
        <v>8271</v>
      </c>
      <c r="Q3924" s="5">
        <f t="shared" si="140"/>
        <v>8.1333333333333327E-2</v>
      </c>
      <c r="R3924">
        <f t="shared" si="141"/>
        <v>230.66666666666666</v>
      </c>
      <c r="S3924" t="s">
        <v>8322</v>
      </c>
      <c r="T3924" t="s">
        <v>8323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/>
      <c r="K3925">
        <v>1426203071</v>
      </c>
      <c r="L3925"/>
      <c r="M3925" t="b">
        <v>0</v>
      </c>
      <c r="N3925">
        <v>17</v>
      </c>
      <c r="O3925" t="b">
        <v>0</v>
      </c>
      <c r="P3925" t="s">
        <v>8271</v>
      </c>
      <c r="Q3925" s="5">
        <f t="shared" si="140"/>
        <v>0.12034782608695652</v>
      </c>
      <c r="R3925">
        <f t="shared" si="141"/>
        <v>134.70588235294119</v>
      </c>
      <c r="S3925" t="s">
        <v>8322</v>
      </c>
      <c r="T3925" t="s">
        <v>8323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/>
      <c r="K3926">
        <v>1401231722</v>
      </c>
      <c r="L3926"/>
      <c r="M3926" t="b">
        <v>0</v>
      </c>
      <c r="N3926">
        <v>40</v>
      </c>
      <c r="O3926" t="b">
        <v>0</v>
      </c>
      <c r="P3926" t="s">
        <v>8271</v>
      </c>
      <c r="Q3926" s="5">
        <f t="shared" si="140"/>
        <v>0.15266666666666667</v>
      </c>
      <c r="R3926">
        <f t="shared" si="141"/>
        <v>0.375</v>
      </c>
      <c r="S3926" t="s">
        <v>8322</v>
      </c>
      <c r="T3926" t="s">
        <v>8323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/>
      <c r="K3927">
        <v>1404161639</v>
      </c>
      <c r="L3927"/>
      <c r="M3927" t="b">
        <v>0</v>
      </c>
      <c r="N3927">
        <v>3</v>
      </c>
      <c r="O3927" t="b">
        <v>0</v>
      </c>
      <c r="P3927" t="s">
        <v>8271</v>
      </c>
      <c r="Q3927" s="5">
        <f t="shared" si="140"/>
        <v>0.1</v>
      </c>
      <c r="R3927">
        <f t="shared" si="141"/>
        <v>5</v>
      </c>
      <c r="S3927" t="s">
        <v>8322</v>
      </c>
      <c r="T3927" t="s">
        <v>8323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/>
      <c r="K3928">
        <v>1417053748</v>
      </c>
      <c r="L3928"/>
      <c r="M3928" t="b">
        <v>0</v>
      </c>
      <c r="N3928">
        <v>1</v>
      </c>
      <c r="O3928" t="b">
        <v>0</v>
      </c>
      <c r="P3928" t="s">
        <v>8271</v>
      </c>
      <c r="Q3928" s="5">
        <f t="shared" si="140"/>
        <v>3.0000000000000001E-3</v>
      </c>
      <c r="R3928">
        <f t="shared" si="141"/>
        <v>25</v>
      </c>
      <c r="S3928" t="s">
        <v>8322</v>
      </c>
      <c r="T3928" t="s">
        <v>8323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/>
      <c r="K3929">
        <v>1404973504</v>
      </c>
      <c r="L3929"/>
      <c r="M3929" t="b">
        <v>0</v>
      </c>
      <c r="N3929">
        <v>2</v>
      </c>
      <c r="O3929" t="b">
        <v>0</v>
      </c>
      <c r="P3929" t="s">
        <v>8271</v>
      </c>
      <c r="Q3929" s="5">
        <f t="shared" si="140"/>
        <v>0.01</v>
      </c>
      <c r="R3929">
        <f t="shared" si="141"/>
        <v>325.5</v>
      </c>
      <c r="S3929" t="s">
        <v>8322</v>
      </c>
      <c r="T3929" t="s">
        <v>8323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/>
      <c r="K3930">
        <v>1442593427</v>
      </c>
      <c r="L3930"/>
      <c r="M3930" t="b">
        <v>0</v>
      </c>
      <c r="N3930">
        <v>7</v>
      </c>
      <c r="O3930" t="b">
        <v>0</v>
      </c>
      <c r="P3930" t="s">
        <v>8271</v>
      </c>
      <c r="Q3930" s="5">
        <f t="shared" si="140"/>
        <v>0.13020000000000001</v>
      </c>
      <c r="R3930">
        <f t="shared" si="141"/>
        <v>64.714285714285708</v>
      </c>
      <c r="S3930" t="s">
        <v>8322</v>
      </c>
      <c r="T3930" t="s">
        <v>8323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/>
      <c r="K3931">
        <v>1471636265</v>
      </c>
      <c r="L3931"/>
      <c r="M3931" t="b">
        <v>0</v>
      </c>
      <c r="N3931">
        <v>14</v>
      </c>
      <c r="O3931" t="b">
        <v>0</v>
      </c>
      <c r="P3931" t="s">
        <v>8271</v>
      </c>
      <c r="Q3931" s="5">
        <f t="shared" si="140"/>
        <v>2.265E-2</v>
      </c>
      <c r="R3931">
        <f t="shared" si="141"/>
        <v>0</v>
      </c>
      <c r="S3931" t="s">
        <v>8322</v>
      </c>
      <c r="T3931" t="s">
        <v>8323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/>
      <c r="K3932">
        <v>1457078868</v>
      </c>
      <c r="L3932"/>
      <c r="M3932" t="b">
        <v>0</v>
      </c>
      <c r="N3932">
        <v>0</v>
      </c>
      <c r="O3932" t="b">
        <v>0</v>
      </c>
      <c r="P3932" t="s">
        <v>8271</v>
      </c>
      <c r="Q3932" s="5">
        <f t="shared" si="140"/>
        <v>0</v>
      </c>
      <c r="R3932" t="e">
        <f t="shared" si="141"/>
        <v>#DIV/0!</v>
      </c>
      <c r="S3932" t="s">
        <v>8322</v>
      </c>
      <c r="T3932" t="s">
        <v>8323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/>
      <c r="K3933">
        <v>1439350707</v>
      </c>
      <c r="L3933"/>
      <c r="M3933" t="b">
        <v>0</v>
      </c>
      <c r="N3933">
        <v>0</v>
      </c>
      <c r="O3933" t="b">
        <v>0</v>
      </c>
      <c r="P3933" t="s">
        <v>8271</v>
      </c>
      <c r="Q3933" s="5">
        <f t="shared" si="140"/>
        <v>0</v>
      </c>
      <c r="R3933" t="e">
        <f t="shared" si="141"/>
        <v>#DIV/0!</v>
      </c>
      <c r="S3933" t="s">
        <v>8322</v>
      </c>
      <c r="T3933" t="s">
        <v>8323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/>
      <c r="K3934">
        <v>1455508964</v>
      </c>
      <c r="L3934"/>
      <c r="M3934" t="b">
        <v>0</v>
      </c>
      <c r="N3934">
        <v>1</v>
      </c>
      <c r="O3934" t="b">
        <v>0</v>
      </c>
      <c r="P3934" t="s">
        <v>8271</v>
      </c>
      <c r="Q3934" s="5">
        <f t="shared" si="140"/>
        <v>8.3333333333333331E-5</v>
      </c>
      <c r="R3934">
        <f t="shared" si="141"/>
        <v>1102</v>
      </c>
      <c r="S3934" t="s">
        <v>8322</v>
      </c>
      <c r="T3934" t="s">
        <v>8323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/>
      <c r="K3935">
        <v>1466205262</v>
      </c>
      <c r="L3935"/>
      <c r="M3935" t="b">
        <v>0</v>
      </c>
      <c r="N3935">
        <v>12</v>
      </c>
      <c r="O3935" t="b">
        <v>0</v>
      </c>
      <c r="P3935" t="s">
        <v>8271</v>
      </c>
      <c r="Q3935" s="5">
        <f t="shared" si="140"/>
        <v>0.15742857142857142</v>
      </c>
      <c r="R3935">
        <f t="shared" si="141"/>
        <v>45.833333333333336</v>
      </c>
      <c r="S3935" t="s">
        <v>8322</v>
      </c>
      <c r="T3935" t="s">
        <v>8323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/>
      <c r="K3936">
        <v>1439827639</v>
      </c>
      <c r="L3936"/>
      <c r="M3936" t="b">
        <v>0</v>
      </c>
      <c r="N3936">
        <v>12</v>
      </c>
      <c r="O3936" t="b">
        <v>0</v>
      </c>
      <c r="P3936" t="s">
        <v>8271</v>
      </c>
      <c r="Q3936" s="5">
        <f t="shared" si="140"/>
        <v>0.11</v>
      </c>
      <c r="R3936">
        <f t="shared" si="141"/>
        <v>109.58333333333333</v>
      </c>
      <c r="S3936" t="s">
        <v>8322</v>
      </c>
      <c r="T3936" t="s">
        <v>8323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/>
      <c r="K3937">
        <v>1438789546</v>
      </c>
      <c r="L3937"/>
      <c r="M3937" t="b">
        <v>0</v>
      </c>
      <c r="N3937">
        <v>23</v>
      </c>
      <c r="O3937" t="b">
        <v>0</v>
      </c>
      <c r="P3937" t="s">
        <v>8271</v>
      </c>
      <c r="Q3937" s="5">
        <f t="shared" si="140"/>
        <v>0.43833333333333335</v>
      </c>
      <c r="R3937">
        <f t="shared" si="141"/>
        <v>0</v>
      </c>
      <c r="S3937" t="s">
        <v>8322</v>
      </c>
      <c r="T3937" t="s">
        <v>8323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/>
      <c r="K3938">
        <v>1477981120</v>
      </c>
      <c r="L3938"/>
      <c r="M3938" t="b">
        <v>0</v>
      </c>
      <c r="N3938">
        <v>0</v>
      </c>
      <c r="O3938" t="b">
        <v>0</v>
      </c>
      <c r="P3938" t="s">
        <v>8271</v>
      </c>
      <c r="Q3938" s="5">
        <f t="shared" si="140"/>
        <v>0</v>
      </c>
      <c r="R3938" t="e">
        <f t="shared" si="141"/>
        <v>#DIV/0!</v>
      </c>
      <c r="S3938" t="s">
        <v>8322</v>
      </c>
      <c r="T3938" t="s">
        <v>8323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/>
      <c r="K3939">
        <v>1465830560</v>
      </c>
      <c r="L3939"/>
      <c r="M3939" t="b">
        <v>0</v>
      </c>
      <c r="N3939">
        <v>10</v>
      </c>
      <c r="O3939" t="b">
        <v>0</v>
      </c>
      <c r="P3939" t="s">
        <v>8271</v>
      </c>
      <c r="Q3939" s="5">
        <f t="shared" si="140"/>
        <v>0.86135181975736563</v>
      </c>
      <c r="R3939">
        <f t="shared" si="141"/>
        <v>39.700000000000003</v>
      </c>
      <c r="S3939" t="s">
        <v>8322</v>
      </c>
      <c r="T3939" t="s">
        <v>8323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/>
      <c r="K3940">
        <v>1432763054</v>
      </c>
      <c r="L3940"/>
      <c r="M3940" t="b">
        <v>0</v>
      </c>
      <c r="N3940">
        <v>5</v>
      </c>
      <c r="O3940" t="b">
        <v>0</v>
      </c>
      <c r="P3940" t="s">
        <v>8271</v>
      </c>
      <c r="Q3940" s="5">
        <f t="shared" si="140"/>
        <v>0.12196620583717357</v>
      </c>
      <c r="R3940">
        <f t="shared" si="141"/>
        <v>1</v>
      </c>
      <c r="S3940" t="s">
        <v>8322</v>
      </c>
      <c r="T3940" t="s">
        <v>8323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/>
      <c r="K3941">
        <v>1412328979</v>
      </c>
      <c r="L3941"/>
      <c r="M3941" t="b">
        <v>0</v>
      </c>
      <c r="N3941">
        <v>1</v>
      </c>
      <c r="O3941" t="b">
        <v>0</v>
      </c>
      <c r="P3941" t="s">
        <v>8271</v>
      </c>
      <c r="Q3941" s="5">
        <f t="shared" si="140"/>
        <v>1E-3</v>
      </c>
      <c r="R3941">
        <f t="shared" si="141"/>
        <v>11</v>
      </c>
      <c r="S3941" t="s">
        <v>8322</v>
      </c>
      <c r="T3941" t="s">
        <v>8323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/>
      <c r="K3942">
        <v>1416311351</v>
      </c>
      <c r="L3942"/>
      <c r="M3942" t="b">
        <v>0</v>
      </c>
      <c r="N3942">
        <v>2</v>
      </c>
      <c r="O3942" t="b">
        <v>0</v>
      </c>
      <c r="P3942" t="s">
        <v>8271</v>
      </c>
      <c r="Q3942" s="5">
        <f t="shared" si="140"/>
        <v>2.2000000000000001E-3</v>
      </c>
      <c r="R3942">
        <f t="shared" si="141"/>
        <v>25</v>
      </c>
      <c r="S3942" t="s">
        <v>8322</v>
      </c>
      <c r="T3942" t="s">
        <v>8323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/>
      <c r="K3943">
        <v>1414505137</v>
      </c>
      <c r="L3943"/>
      <c r="M3943" t="b">
        <v>0</v>
      </c>
      <c r="N3943">
        <v>2</v>
      </c>
      <c r="O3943" t="b">
        <v>0</v>
      </c>
      <c r="P3943" t="s">
        <v>8271</v>
      </c>
      <c r="Q3943" s="5">
        <f t="shared" si="140"/>
        <v>9.0909090909090905E-3</v>
      </c>
      <c r="R3943">
        <f t="shared" si="141"/>
        <v>0</v>
      </c>
      <c r="S3943" t="s">
        <v>8322</v>
      </c>
      <c r="T3943" t="s">
        <v>8323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/>
      <c r="K3944">
        <v>1429306914</v>
      </c>
      <c r="L3944"/>
      <c r="M3944" t="b">
        <v>0</v>
      </c>
      <c r="N3944">
        <v>0</v>
      </c>
      <c r="O3944" t="b">
        <v>0</v>
      </c>
      <c r="P3944" t="s">
        <v>8271</v>
      </c>
      <c r="Q3944" s="5">
        <f t="shared" si="140"/>
        <v>0</v>
      </c>
      <c r="R3944" t="e">
        <f t="shared" si="141"/>
        <v>#DIV/0!</v>
      </c>
      <c r="S3944" t="s">
        <v>8322</v>
      </c>
      <c r="T3944" t="s">
        <v>8323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/>
      <c r="K3945">
        <v>1443811268</v>
      </c>
      <c r="L3945"/>
      <c r="M3945" t="b">
        <v>0</v>
      </c>
      <c r="N3945">
        <v>13</v>
      </c>
      <c r="O3945" t="b">
        <v>0</v>
      </c>
      <c r="P3945" t="s">
        <v>8271</v>
      </c>
      <c r="Q3945" s="5">
        <f t="shared" si="140"/>
        <v>0.35639999999999999</v>
      </c>
      <c r="R3945">
        <f t="shared" si="141"/>
        <v>0</v>
      </c>
      <c r="S3945" t="s">
        <v>8322</v>
      </c>
      <c r="T3945" t="s">
        <v>8323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/>
      <c r="K3946">
        <v>1438098875</v>
      </c>
      <c r="L3946"/>
      <c r="M3946" t="b">
        <v>0</v>
      </c>
      <c r="N3946">
        <v>0</v>
      </c>
      <c r="O3946" t="b">
        <v>0</v>
      </c>
      <c r="P3946" t="s">
        <v>8271</v>
      </c>
      <c r="Q3946" s="5">
        <f t="shared" si="140"/>
        <v>0</v>
      </c>
      <c r="R3946" t="e">
        <f t="shared" si="141"/>
        <v>#DIV/0!</v>
      </c>
      <c r="S3946" t="s">
        <v>8322</v>
      </c>
      <c r="T3946" t="s">
        <v>8323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/>
      <c r="K3947">
        <v>1429125268</v>
      </c>
      <c r="L3947"/>
      <c r="M3947" t="b">
        <v>0</v>
      </c>
      <c r="N3947">
        <v>1</v>
      </c>
      <c r="O3947" t="b">
        <v>0</v>
      </c>
      <c r="P3947" t="s">
        <v>8271</v>
      </c>
      <c r="Q3947" s="5">
        <f t="shared" si="140"/>
        <v>2.5000000000000001E-3</v>
      </c>
      <c r="R3947">
        <f t="shared" si="141"/>
        <v>195</v>
      </c>
      <c r="S3947" t="s">
        <v>8322</v>
      </c>
      <c r="T3947" t="s">
        <v>8323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/>
      <c r="K3948">
        <v>1422388822</v>
      </c>
      <c r="L3948"/>
      <c r="M3948" t="b">
        <v>0</v>
      </c>
      <c r="N3948">
        <v>5</v>
      </c>
      <c r="O3948" t="b">
        <v>0</v>
      </c>
      <c r="P3948" t="s">
        <v>8271</v>
      </c>
      <c r="Q3948" s="5">
        <f t="shared" si="140"/>
        <v>3.2500000000000001E-2</v>
      </c>
      <c r="R3948">
        <f t="shared" si="141"/>
        <v>20.2</v>
      </c>
      <c r="S3948" t="s">
        <v>8322</v>
      </c>
      <c r="T3948" t="s">
        <v>8323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/>
      <c r="K3949">
        <v>1472786744</v>
      </c>
      <c r="L3949"/>
      <c r="M3949" t="b">
        <v>0</v>
      </c>
      <c r="N3949">
        <v>2</v>
      </c>
      <c r="O3949" t="b">
        <v>0</v>
      </c>
      <c r="P3949" t="s">
        <v>8271</v>
      </c>
      <c r="Q3949" s="5">
        <f t="shared" si="140"/>
        <v>3.3666666666666664E-2</v>
      </c>
      <c r="R3949">
        <f t="shared" si="141"/>
        <v>0</v>
      </c>
      <c r="S3949" t="s">
        <v>8322</v>
      </c>
      <c r="T3949" t="s">
        <v>8323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/>
      <c r="K3950">
        <v>1404892123</v>
      </c>
      <c r="L3950"/>
      <c r="M3950" t="b">
        <v>0</v>
      </c>
      <c r="N3950">
        <v>0</v>
      </c>
      <c r="O3950" t="b">
        <v>0</v>
      </c>
      <c r="P3950" t="s">
        <v>8271</v>
      </c>
      <c r="Q3950" s="5">
        <f t="shared" si="140"/>
        <v>0</v>
      </c>
      <c r="R3950" t="e">
        <f t="shared" si="141"/>
        <v>#DIV/0!</v>
      </c>
      <c r="S3950" t="s">
        <v>8322</v>
      </c>
      <c r="T3950" t="s">
        <v>8323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/>
      <c r="K3951">
        <v>1421031221</v>
      </c>
      <c r="L3951"/>
      <c r="M3951" t="b">
        <v>0</v>
      </c>
      <c r="N3951">
        <v>32</v>
      </c>
      <c r="O3951" t="b">
        <v>0</v>
      </c>
      <c r="P3951" t="s">
        <v>8271</v>
      </c>
      <c r="Q3951" s="5">
        <f t="shared" si="140"/>
        <v>0.15770000000000001</v>
      </c>
      <c r="R3951">
        <f t="shared" si="141"/>
        <v>0.78125</v>
      </c>
      <c r="S3951" t="s">
        <v>8322</v>
      </c>
      <c r="T3951" t="s">
        <v>8323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/>
      <c r="K3952">
        <v>1457628680</v>
      </c>
      <c r="L3952"/>
      <c r="M3952" t="b">
        <v>0</v>
      </c>
      <c r="N3952">
        <v>1</v>
      </c>
      <c r="O3952" t="b">
        <v>0</v>
      </c>
      <c r="P3952" t="s">
        <v>8271</v>
      </c>
      <c r="Q3952" s="5">
        <f t="shared" si="140"/>
        <v>6.2500000000000003E-3</v>
      </c>
      <c r="R3952">
        <f t="shared" si="141"/>
        <v>1</v>
      </c>
      <c r="S3952" t="s">
        <v>8322</v>
      </c>
      <c r="T3952" t="s">
        <v>8323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/>
      <c r="K3953">
        <v>1457120942</v>
      </c>
      <c r="L3953"/>
      <c r="M3953" t="b">
        <v>0</v>
      </c>
      <c r="N3953">
        <v>1</v>
      </c>
      <c r="O3953" t="b">
        <v>0</v>
      </c>
      <c r="P3953" t="s">
        <v>8271</v>
      </c>
      <c r="Q3953" s="5">
        <f t="shared" si="140"/>
        <v>5.0000000000000004E-6</v>
      </c>
      <c r="R3953">
        <f t="shared" si="141"/>
        <v>25</v>
      </c>
      <c r="S3953" t="s">
        <v>8322</v>
      </c>
      <c r="T3953" t="s">
        <v>8323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/>
      <c r="K3954">
        <v>1440701890</v>
      </c>
      <c r="L3954"/>
      <c r="M3954" t="b">
        <v>0</v>
      </c>
      <c r="N3954">
        <v>1</v>
      </c>
      <c r="O3954" t="b">
        <v>0</v>
      </c>
      <c r="P3954" t="s">
        <v>8271</v>
      </c>
      <c r="Q3954" s="5">
        <f t="shared" si="140"/>
        <v>9.6153846153846159E-4</v>
      </c>
      <c r="R3954">
        <f t="shared" si="141"/>
        <v>0</v>
      </c>
      <c r="S3954" t="s">
        <v>8322</v>
      </c>
      <c r="T3954" t="s">
        <v>8323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/>
      <c r="K3955">
        <v>1467162586</v>
      </c>
      <c r="L3955"/>
      <c r="M3955" t="b">
        <v>0</v>
      </c>
      <c r="N3955">
        <v>0</v>
      </c>
      <c r="O3955" t="b">
        <v>0</v>
      </c>
      <c r="P3955" t="s">
        <v>8271</v>
      </c>
      <c r="Q3955" s="5">
        <f t="shared" si="140"/>
        <v>0</v>
      </c>
      <c r="R3955" t="e">
        <f t="shared" si="141"/>
        <v>#DIV/0!</v>
      </c>
      <c r="S3955" t="s">
        <v>8322</v>
      </c>
      <c r="T3955" t="s">
        <v>8323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/>
      <c r="K3956">
        <v>1400168264</v>
      </c>
      <c r="L3956"/>
      <c r="M3956" t="b">
        <v>0</v>
      </c>
      <c r="N3956">
        <v>0</v>
      </c>
      <c r="O3956" t="b">
        <v>0</v>
      </c>
      <c r="P3956" t="s">
        <v>8271</v>
      </c>
      <c r="Q3956" s="5">
        <f t="shared" si="140"/>
        <v>0</v>
      </c>
      <c r="R3956" t="e">
        <f t="shared" si="141"/>
        <v>#DIV/0!</v>
      </c>
      <c r="S3956" t="s">
        <v>8322</v>
      </c>
      <c r="T3956" t="s">
        <v>8323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/>
      <c r="K3957">
        <v>1446150141</v>
      </c>
      <c r="L3957"/>
      <c r="M3957" t="b">
        <v>0</v>
      </c>
      <c r="N3957">
        <v>8</v>
      </c>
      <c r="O3957" t="b">
        <v>0</v>
      </c>
      <c r="P3957" t="s">
        <v>8271</v>
      </c>
      <c r="Q3957" s="5">
        <f t="shared" si="140"/>
        <v>0.24285714285714285</v>
      </c>
      <c r="R3957">
        <f t="shared" si="141"/>
        <v>0</v>
      </c>
      <c r="S3957" t="s">
        <v>8322</v>
      </c>
      <c r="T3957" t="s">
        <v>8323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/>
      <c r="K3958">
        <v>1459203727</v>
      </c>
      <c r="L3958"/>
      <c r="M3958" t="b">
        <v>0</v>
      </c>
      <c r="N3958">
        <v>0</v>
      </c>
      <c r="O3958" t="b">
        <v>0</v>
      </c>
      <c r="P3958" t="s">
        <v>8271</v>
      </c>
      <c r="Q3958" s="5">
        <f t="shared" si="140"/>
        <v>0</v>
      </c>
      <c r="R3958" t="e">
        <f t="shared" si="141"/>
        <v>#DIV/0!</v>
      </c>
      <c r="S3958" t="s">
        <v>8322</v>
      </c>
      <c r="T3958" t="s">
        <v>8323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/>
      <c r="K3959">
        <v>1464045954</v>
      </c>
      <c r="L3959"/>
      <c r="M3959" t="b">
        <v>0</v>
      </c>
      <c r="N3959">
        <v>1</v>
      </c>
      <c r="O3959" t="b">
        <v>0</v>
      </c>
      <c r="P3959" t="s">
        <v>8271</v>
      </c>
      <c r="Q3959" s="5">
        <f t="shared" si="140"/>
        <v>2.5000000000000001E-4</v>
      </c>
      <c r="R3959">
        <f t="shared" si="141"/>
        <v>641</v>
      </c>
      <c r="S3959" t="s">
        <v>8322</v>
      </c>
      <c r="T3959" t="s">
        <v>8323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/>
      <c r="K3960">
        <v>1403822912</v>
      </c>
      <c r="L3960"/>
      <c r="M3960" t="b">
        <v>0</v>
      </c>
      <c r="N3960">
        <v>16</v>
      </c>
      <c r="O3960" t="b">
        <v>0</v>
      </c>
      <c r="P3960" t="s">
        <v>8271</v>
      </c>
      <c r="Q3960" s="5">
        <f t="shared" si="140"/>
        <v>0.32050000000000001</v>
      </c>
      <c r="R3960">
        <f t="shared" si="141"/>
        <v>18.25</v>
      </c>
      <c r="S3960" t="s">
        <v>8322</v>
      </c>
      <c r="T3960" t="s">
        <v>8323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/>
      <c r="K3961">
        <v>1409338556</v>
      </c>
      <c r="L3961"/>
      <c r="M3961" t="b">
        <v>0</v>
      </c>
      <c r="N3961">
        <v>12</v>
      </c>
      <c r="O3961" t="b">
        <v>0</v>
      </c>
      <c r="P3961" t="s">
        <v>8271</v>
      </c>
      <c r="Q3961" s="5">
        <f t="shared" si="140"/>
        <v>0.24333333333333335</v>
      </c>
      <c r="R3961">
        <f t="shared" si="141"/>
        <v>3.75</v>
      </c>
      <c r="S3961" t="s">
        <v>8322</v>
      </c>
      <c r="T3961" t="s">
        <v>8323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/>
      <c r="K3962">
        <v>1449260256</v>
      </c>
      <c r="L3962"/>
      <c r="M3962" t="b">
        <v>0</v>
      </c>
      <c r="N3962">
        <v>4</v>
      </c>
      <c r="O3962" t="b">
        <v>0</v>
      </c>
      <c r="P3962" t="s">
        <v>8271</v>
      </c>
      <c r="Q3962" s="5">
        <f t="shared" si="140"/>
        <v>1.4999999999999999E-2</v>
      </c>
      <c r="R3962">
        <f t="shared" si="141"/>
        <v>5.25</v>
      </c>
      <c r="S3962" t="s">
        <v>8322</v>
      </c>
      <c r="T3962" t="s">
        <v>8323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/>
      <c r="K3963">
        <v>1397683410</v>
      </c>
      <c r="L3963"/>
      <c r="M3963" t="b">
        <v>0</v>
      </c>
      <c r="N3963">
        <v>2</v>
      </c>
      <c r="O3963" t="b">
        <v>0</v>
      </c>
      <c r="P3963" t="s">
        <v>8271</v>
      </c>
      <c r="Q3963" s="5">
        <f t="shared" si="140"/>
        <v>4.1999999999999997E-3</v>
      </c>
      <c r="R3963">
        <f t="shared" si="141"/>
        <v>22.5</v>
      </c>
      <c r="S3963" t="s">
        <v>8322</v>
      </c>
      <c r="T3963" t="s">
        <v>8323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/>
      <c r="K3964">
        <v>1446562494</v>
      </c>
      <c r="L3964"/>
      <c r="M3964" t="b">
        <v>0</v>
      </c>
      <c r="N3964">
        <v>3</v>
      </c>
      <c r="O3964" t="b">
        <v>0</v>
      </c>
      <c r="P3964" t="s">
        <v>8271</v>
      </c>
      <c r="Q3964" s="5">
        <f t="shared" si="140"/>
        <v>3.214285714285714E-2</v>
      </c>
      <c r="R3964">
        <f t="shared" si="141"/>
        <v>0</v>
      </c>
      <c r="S3964" t="s">
        <v>8322</v>
      </c>
      <c r="T3964" t="s">
        <v>8323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/>
      <c r="K3965">
        <v>1445226117</v>
      </c>
      <c r="L3965"/>
      <c r="M3965" t="b">
        <v>0</v>
      </c>
      <c r="N3965">
        <v>0</v>
      </c>
      <c r="O3965" t="b">
        <v>0</v>
      </c>
      <c r="P3965" t="s">
        <v>8271</v>
      </c>
      <c r="Q3965" s="5">
        <f t="shared" si="140"/>
        <v>0</v>
      </c>
      <c r="R3965" t="e">
        <f t="shared" si="141"/>
        <v>#DIV/0!</v>
      </c>
      <c r="S3965" t="s">
        <v>8322</v>
      </c>
      <c r="T3965" t="s">
        <v>8323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/>
      <c r="K3966">
        <v>1424279986</v>
      </c>
      <c r="L3966"/>
      <c r="M3966" t="b">
        <v>0</v>
      </c>
      <c r="N3966">
        <v>3</v>
      </c>
      <c r="O3966" t="b">
        <v>0</v>
      </c>
      <c r="P3966" t="s">
        <v>8271</v>
      </c>
      <c r="Q3966" s="5">
        <f t="shared" si="140"/>
        <v>6.3E-2</v>
      </c>
      <c r="R3966">
        <f t="shared" si="141"/>
        <v>95</v>
      </c>
      <c r="S3966" t="s">
        <v>8322</v>
      </c>
      <c r="T3966" t="s">
        <v>8323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/>
      <c r="K3967">
        <v>1455428380</v>
      </c>
      <c r="L3967"/>
      <c r="M3967" t="b">
        <v>0</v>
      </c>
      <c r="N3967">
        <v>4</v>
      </c>
      <c r="O3967" t="b">
        <v>0</v>
      </c>
      <c r="P3967" t="s">
        <v>8271</v>
      </c>
      <c r="Q3967" s="5">
        <f t="shared" si="140"/>
        <v>0.14249999999999999</v>
      </c>
      <c r="R3967">
        <f t="shared" si="141"/>
        <v>11.25</v>
      </c>
      <c r="S3967" t="s">
        <v>8322</v>
      </c>
      <c r="T3967" t="s">
        <v>8323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/>
      <c r="K3968">
        <v>1402506278</v>
      </c>
      <c r="L3968"/>
      <c r="M3968" t="b">
        <v>0</v>
      </c>
      <c r="N3968">
        <v>2</v>
      </c>
      <c r="O3968" t="b">
        <v>0</v>
      </c>
      <c r="P3968" t="s">
        <v>8271</v>
      </c>
      <c r="Q3968" s="5">
        <f t="shared" si="140"/>
        <v>6.0000000000000001E-3</v>
      </c>
      <c r="R3968">
        <f t="shared" si="141"/>
        <v>205</v>
      </c>
      <c r="S3968" t="s">
        <v>8322</v>
      </c>
      <c r="T3968" t="s">
        <v>8323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/>
      <c r="K3969">
        <v>1486191507</v>
      </c>
      <c r="L3969"/>
      <c r="M3969" t="b">
        <v>0</v>
      </c>
      <c r="N3969">
        <v>10</v>
      </c>
      <c r="O3969" t="b">
        <v>0</v>
      </c>
      <c r="P3969" t="s">
        <v>8271</v>
      </c>
      <c r="Q3969" s="5">
        <f t="shared" si="140"/>
        <v>0.2411764705882353</v>
      </c>
      <c r="R3969">
        <f t="shared" si="141"/>
        <v>52.7</v>
      </c>
      <c r="S3969" t="s">
        <v>8322</v>
      </c>
      <c r="T3969" t="s">
        <v>8323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/>
      <c r="K3970">
        <v>1458761673</v>
      </c>
      <c r="L3970"/>
      <c r="M3970" t="b">
        <v>0</v>
      </c>
      <c r="N3970">
        <v>11</v>
      </c>
      <c r="O3970" t="b">
        <v>0</v>
      </c>
      <c r="P3970" t="s">
        <v>8271</v>
      </c>
      <c r="Q3970" s="5">
        <f t="shared" si="140"/>
        <v>0.10539999999999999</v>
      </c>
      <c r="R3970">
        <f t="shared" si="141"/>
        <v>19.181818181818183</v>
      </c>
      <c r="S3970" t="s">
        <v>8322</v>
      </c>
      <c r="T3970" t="s">
        <v>8323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/>
      <c r="K3971">
        <v>1471638646</v>
      </c>
      <c r="L3971"/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42">E3971/D3971</f>
        <v>7.4690265486725665E-2</v>
      </c>
      <c r="R3971">
        <f t="shared" ref="R3971:R4034" si="143">E3972/N3971</f>
        <v>1.8333333333333333</v>
      </c>
      <c r="S3971" t="s">
        <v>8322</v>
      </c>
      <c r="T3971" t="s">
        <v>8323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/>
      <c r="K3972">
        <v>1458333811</v>
      </c>
      <c r="L3972"/>
      <c r="M3972" t="b">
        <v>0</v>
      </c>
      <c r="N3972">
        <v>2</v>
      </c>
      <c r="O3972" t="b">
        <v>0</v>
      </c>
      <c r="P3972" t="s">
        <v>8271</v>
      </c>
      <c r="Q3972" s="5">
        <f t="shared" si="142"/>
        <v>7.3333333333333334E-4</v>
      </c>
      <c r="R3972">
        <f t="shared" si="143"/>
        <v>68</v>
      </c>
      <c r="S3972" t="s">
        <v>8322</v>
      </c>
      <c r="T3972" t="s">
        <v>8323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/>
      <c r="K3973">
        <v>1403355126</v>
      </c>
      <c r="L3973"/>
      <c r="M3973" t="b">
        <v>0</v>
      </c>
      <c r="N3973">
        <v>6</v>
      </c>
      <c r="O3973" t="b">
        <v>0</v>
      </c>
      <c r="P3973" t="s">
        <v>8271</v>
      </c>
      <c r="Q3973" s="5">
        <f t="shared" si="142"/>
        <v>9.7142857142857135E-3</v>
      </c>
      <c r="R3973">
        <f t="shared" si="143"/>
        <v>35.166666666666664</v>
      </c>
      <c r="S3973" t="s">
        <v>8322</v>
      </c>
      <c r="T3973" t="s">
        <v>8323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/>
      <c r="K3974">
        <v>1418002634</v>
      </c>
      <c r="L3974"/>
      <c r="M3974" t="b">
        <v>0</v>
      </c>
      <c r="N3974">
        <v>8</v>
      </c>
      <c r="O3974" t="b">
        <v>0</v>
      </c>
      <c r="P3974" t="s">
        <v>8271</v>
      </c>
      <c r="Q3974" s="5">
        <f t="shared" si="142"/>
        <v>0.21099999999999999</v>
      </c>
      <c r="R3974">
        <f t="shared" si="143"/>
        <v>488.125</v>
      </c>
      <c r="S3974" t="s">
        <v>8322</v>
      </c>
      <c r="T3974" t="s">
        <v>8323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/>
      <c r="K3975">
        <v>1460219110</v>
      </c>
      <c r="L3975"/>
      <c r="M3975" t="b">
        <v>0</v>
      </c>
      <c r="N3975">
        <v>37</v>
      </c>
      <c r="O3975" t="b">
        <v>0</v>
      </c>
      <c r="P3975" t="s">
        <v>8271</v>
      </c>
      <c r="Q3975" s="5">
        <f t="shared" si="142"/>
        <v>0.78100000000000003</v>
      </c>
      <c r="R3975">
        <f t="shared" si="143"/>
        <v>8.6486486486486491</v>
      </c>
      <c r="S3975" t="s">
        <v>8322</v>
      </c>
      <c r="T3975" t="s">
        <v>8323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/>
      <c r="K3976">
        <v>1462280848</v>
      </c>
      <c r="L3976"/>
      <c r="M3976" t="b">
        <v>0</v>
      </c>
      <c r="N3976">
        <v>11</v>
      </c>
      <c r="O3976" t="b">
        <v>0</v>
      </c>
      <c r="P3976" t="s">
        <v>8271</v>
      </c>
      <c r="Q3976" s="5">
        <f t="shared" si="142"/>
        <v>0.32</v>
      </c>
      <c r="R3976">
        <f t="shared" si="143"/>
        <v>0</v>
      </c>
      <c r="S3976" t="s">
        <v>8322</v>
      </c>
      <c r="T3976" t="s">
        <v>8323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/>
      <c r="K3977">
        <v>1465850898</v>
      </c>
      <c r="L3977"/>
      <c r="M3977" t="b">
        <v>0</v>
      </c>
      <c r="N3977">
        <v>0</v>
      </c>
      <c r="O3977" t="b">
        <v>0</v>
      </c>
      <c r="P3977" t="s">
        <v>8271</v>
      </c>
      <c r="Q3977" s="5">
        <f t="shared" si="142"/>
        <v>0</v>
      </c>
      <c r="R3977" t="e">
        <f t="shared" si="143"/>
        <v>#DIV/0!</v>
      </c>
      <c r="S3977" t="s">
        <v>8322</v>
      </c>
      <c r="T3977" t="s">
        <v>8323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/>
      <c r="K3978">
        <v>1405024561</v>
      </c>
      <c r="L3978"/>
      <c r="M3978" t="b">
        <v>0</v>
      </c>
      <c r="N3978">
        <v>10</v>
      </c>
      <c r="O3978" t="b">
        <v>0</v>
      </c>
      <c r="P3978" t="s">
        <v>8271</v>
      </c>
      <c r="Q3978" s="5">
        <f t="shared" si="142"/>
        <v>0.47692307692307695</v>
      </c>
      <c r="R3978">
        <f t="shared" si="143"/>
        <v>130.5</v>
      </c>
      <c r="S3978" t="s">
        <v>8322</v>
      </c>
      <c r="T3978" t="s">
        <v>8323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/>
      <c r="K3979">
        <v>1466621732</v>
      </c>
      <c r="L3979"/>
      <c r="M3979" t="b">
        <v>0</v>
      </c>
      <c r="N3979">
        <v>6</v>
      </c>
      <c r="O3979" t="b">
        <v>0</v>
      </c>
      <c r="P3979" t="s">
        <v>8271</v>
      </c>
      <c r="Q3979" s="5">
        <f t="shared" si="142"/>
        <v>1.4500000000000001E-2</v>
      </c>
      <c r="R3979">
        <f t="shared" si="143"/>
        <v>35.666666666666664</v>
      </c>
      <c r="S3979" t="s">
        <v>8322</v>
      </c>
      <c r="T3979" t="s">
        <v>8323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/>
      <c r="K3980">
        <v>1417533953</v>
      </c>
      <c r="L3980"/>
      <c r="M3980" t="b">
        <v>0</v>
      </c>
      <c r="N3980">
        <v>8</v>
      </c>
      <c r="O3980" t="b">
        <v>0</v>
      </c>
      <c r="P3980" t="s">
        <v>8271</v>
      </c>
      <c r="Q3980" s="5">
        <f t="shared" si="142"/>
        <v>0.107</v>
      </c>
      <c r="R3980">
        <f t="shared" si="143"/>
        <v>13.75</v>
      </c>
      <c r="S3980" t="s">
        <v>8322</v>
      </c>
      <c r="T3980" t="s">
        <v>8323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/>
      <c r="K3981">
        <v>1425678057</v>
      </c>
      <c r="L3981"/>
      <c r="M3981" t="b">
        <v>0</v>
      </c>
      <c r="N3981">
        <v>6</v>
      </c>
      <c r="O3981" t="b">
        <v>0</v>
      </c>
      <c r="P3981" t="s">
        <v>8271</v>
      </c>
      <c r="Q3981" s="5">
        <f t="shared" si="142"/>
        <v>1.8333333333333333E-2</v>
      </c>
      <c r="R3981">
        <f t="shared" si="143"/>
        <v>75</v>
      </c>
      <c r="S3981" t="s">
        <v>8322</v>
      </c>
      <c r="T3981" t="s">
        <v>8323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/>
      <c r="K3982">
        <v>1401978147</v>
      </c>
      <c r="L3982"/>
      <c r="M3982" t="b">
        <v>0</v>
      </c>
      <c r="N3982">
        <v>7</v>
      </c>
      <c r="O3982" t="b">
        <v>0</v>
      </c>
      <c r="P3982" t="s">
        <v>8271</v>
      </c>
      <c r="Q3982" s="5">
        <f t="shared" si="142"/>
        <v>0.18</v>
      </c>
      <c r="R3982">
        <f t="shared" si="143"/>
        <v>175</v>
      </c>
      <c r="S3982" t="s">
        <v>8322</v>
      </c>
      <c r="T3982" t="s">
        <v>8323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/>
      <c r="K3983">
        <v>1463545149</v>
      </c>
      <c r="L3983"/>
      <c r="M3983" t="b">
        <v>0</v>
      </c>
      <c r="N3983">
        <v>7</v>
      </c>
      <c r="O3983" t="b">
        <v>0</v>
      </c>
      <c r="P3983" t="s">
        <v>8271</v>
      </c>
      <c r="Q3983" s="5">
        <f t="shared" si="142"/>
        <v>4.0833333333333333E-2</v>
      </c>
      <c r="R3983">
        <f t="shared" si="143"/>
        <v>24.285714285714285</v>
      </c>
      <c r="S3983" t="s">
        <v>8322</v>
      </c>
      <c r="T3983" t="s">
        <v>8323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/>
      <c r="K3984">
        <v>1431113180</v>
      </c>
      <c r="L3984"/>
      <c r="M3984" t="b">
        <v>0</v>
      </c>
      <c r="N3984">
        <v>5</v>
      </c>
      <c r="O3984" t="b">
        <v>0</v>
      </c>
      <c r="P3984" t="s">
        <v>8271</v>
      </c>
      <c r="Q3984" s="5">
        <f t="shared" si="142"/>
        <v>0.2</v>
      </c>
      <c r="R3984">
        <f t="shared" si="143"/>
        <v>775.4</v>
      </c>
      <c r="S3984" t="s">
        <v>8322</v>
      </c>
      <c r="T3984" t="s">
        <v>8323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/>
      <c r="K3985">
        <v>1397854356</v>
      </c>
      <c r="L3985"/>
      <c r="M3985" t="b">
        <v>0</v>
      </c>
      <c r="N3985">
        <v>46</v>
      </c>
      <c r="O3985" t="b">
        <v>0</v>
      </c>
      <c r="P3985" t="s">
        <v>8271</v>
      </c>
      <c r="Q3985" s="5">
        <f t="shared" si="142"/>
        <v>0.34802513464991025</v>
      </c>
      <c r="R3985">
        <f t="shared" si="143"/>
        <v>2.0652173913043477</v>
      </c>
      <c r="S3985" t="s">
        <v>8322</v>
      </c>
      <c r="T3985" t="s">
        <v>8323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/>
      <c r="K3986">
        <v>1412809644</v>
      </c>
      <c r="L3986"/>
      <c r="M3986" t="b">
        <v>0</v>
      </c>
      <c r="N3986">
        <v>10</v>
      </c>
      <c r="O3986" t="b">
        <v>0</v>
      </c>
      <c r="P3986" t="s">
        <v>8271</v>
      </c>
      <c r="Q3986" s="5">
        <f t="shared" si="142"/>
        <v>6.3333333333333339E-2</v>
      </c>
      <c r="R3986">
        <f t="shared" si="143"/>
        <v>64.099999999999994</v>
      </c>
      <c r="S3986" t="s">
        <v>8322</v>
      </c>
      <c r="T3986" t="s">
        <v>8323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/>
      <c r="K3987">
        <v>1454173120</v>
      </c>
      <c r="L3987"/>
      <c r="M3987" t="b">
        <v>0</v>
      </c>
      <c r="N3987">
        <v>19</v>
      </c>
      <c r="O3987" t="b">
        <v>0</v>
      </c>
      <c r="P3987" t="s">
        <v>8271</v>
      </c>
      <c r="Q3987" s="5">
        <f t="shared" si="142"/>
        <v>0.32050000000000001</v>
      </c>
      <c r="R3987">
        <f t="shared" si="143"/>
        <v>25.684210526315791</v>
      </c>
      <c r="S3987" t="s">
        <v>8322</v>
      </c>
      <c r="T3987" t="s">
        <v>8323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/>
      <c r="K3988">
        <v>1460034594</v>
      </c>
      <c r="L3988"/>
      <c r="M3988" t="b">
        <v>0</v>
      </c>
      <c r="N3988">
        <v>13</v>
      </c>
      <c r="O3988" t="b">
        <v>0</v>
      </c>
      <c r="P3988" t="s">
        <v>8271</v>
      </c>
      <c r="Q3988" s="5">
        <f t="shared" si="142"/>
        <v>9.7600000000000006E-2</v>
      </c>
      <c r="R3988">
        <f t="shared" si="143"/>
        <v>11.615384615384615</v>
      </c>
      <c r="S3988" t="s">
        <v>8322</v>
      </c>
      <c r="T3988" t="s">
        <v>8323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/>
      <c r="K3989">
        <v>1399414290</v>
      </c>
      <c r="L3989"/>
      <c r="M3989" t="b">
        <v>0</v>
      </c>
      <c r="N3989">
        <v>13</v>
      </c>
      <c r="O3989" t="b">
        <v>0</v>
      </c>
      <c r="P3989" t="s">
        <v>8271</v>
      </c>
      <c r="Q3989" s="5">
        <f t="shared" si="142"/>
        <v>0.3775</v>
      </c>
      <c r="R3989">
        <f t="shared" si="143"/>
        <v>2.4615384615384617</v>
      </c>
      <c r="S3989" t="s">
        <v>8322</v>
      </c>
      <c r="T3989" t="s">
        <v>8323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/>
      <c r="K3990">
        <v>1439517413</v>
      </c>
      <c r="L3990"/>
      <c r="M3990" t="b">
        <v>0</v>
      </c>
      <c r="N3990">
        <v>4</v>
      </c>
      <c r="O3990" t="b">
        <v>0</v>
      </c>
      <c r="P3990" t="s">
        <v>8271</v>
      </c>
      <c r="Q3990" s="5">
        <f t="shared" si="142"/>
        <v>2.1333333333333333E-2</v>
      </c>
      <c r="R3990">
        <f t="shared" si="143"/>
        <v>0</v>
      </c>
      <c r="S3990" t="s">
        <v>8322</v>
      </c>
      <c r="T3990" t="s">
        <v>8323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/>
      <c r="K3991">
        <v>1444413581</v>
      </c>
      <c r="L3991"/>
      <c r="M3991" t="b">
        <v>0</v>
      </c>
      <c r="N3991">
        <v>0</v>
      </c>
      <c r="O3991" t="b">
        <v>0</v>
      </c>
      <c r="P3991" t="s">
        <v>8271</v>
      </c>
      <c r="Q3991" s="5">
        <f t="shared" si="142"/>
        <v>0</v>
      </c>
      <c r="R3991" t="e">
        <f t="shared" si="143"/>
        <v>#DIV/0!</v>
      </c>
      <c r="S3991" t="s">
        <v>8322</v>
      </c>
      <c r="T3991" t="s">
        <v>8323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/>
      <c r="K3992">
        <v>1454342893</v>
      </c>
      <c r="L3992"/>
      <c r="M3992" t="b">
        <v>0</v>
      </c>
      <c r="N3992">
        <v>3</v>
      </c>
      <c r="O3992" t="b">
        <v>0</v>
      </c>
      <c r="P3992" t="s">
        <v>8271</v>
      </c>
      <c r="Q3992" s="5">
        <f t="shared" si="142"/>
        <v>4.1818181818181817E-2</v>
      </c>
      <c r="R3992">
        <f t="shared" si="143"/>
        <v>33.333333333333336</v>
      </c>
      <c r="S3992" t="s">
        <v>8322</v>
      </c>
      <c r="T3992" t="s">
        <v>8323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/>
      <c r="K3993">
        <v>1430494082</v>
      </c>
      <c r="L3993"/>
      <c r="M3993" t="b">
        <v>0</v>
      </c>
      <c r="N3993">
        <v>1</v>
      </c>
      <c r="O3993" t="b">
        <v>0</v>
      </c>
      <c r="P3993" t="s">
        <v>8271</v>
      </c>
      <c r="Q3993" s="5">
        <f t="shared" si="142"/>
        <v>0.2</v>
      </c>
      <c r="R3993">
        <f t="shared" si="143"/>
        <v>541</v>
      </c>
      <c r="S3993" t="s">
        <v>8322</v>
      </c>
      <c r="T3993" t="s">
        <v>8323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/>
      <c r="K3994">
        <v>1444689259</v>
      </c>
      <c r="L3994"/>
      <c r="M3994" t="b">
        <v>0</v>
      </c>
      <c r="N3994">
        <v>9</v>
      </c>
      <c r="O3994" t="b">
        <v>0</v>
      </c>
      <c r="P3994" t="s">
        <v>8271</v>
      </c>
      <c r="Q3994" s="5">
        <f t="shared" si="142"/>
        <v>5.4100000000000002E-2</v>
      </c>
      <c r="R3994">
        <f t="shared" si="143"/>
        <v>0.33333333333333331</v>
      </c>
      <c r="S3994" t="s">
        <v>8322</v>
      </c>
      <c r="T3994" t="s">
        <v>8323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/>
      <c r="K3995">
        <v>1428957912</v>
      </c>
      <c r="L3995"/>
      <c r="M3995" t="b">
        <v>0</v>
      </c>
      <c r="N3995">
        <v>1</v>
      </c>
      <c r="O3995" t="b">
        <v>0</v>
      </c>
      <c r="P3995" t="s">
        <v>8271</v>
      </c>
      <c r="Q3995" s="5">
        <f t="shared" si="142"/>
        <v>6.0000000000000002E-5</v>
      </c>
      <c r="R3995">
        <f t="shared" si="143"/>
        <v>5</v>
      </c>
      <c r="S3995" t="s">
        <v>8322</v>
      </c>
      <c r="T3995" t="s">
        <v>8323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/>
      <c r="K3996">
        <v>1403169690</v>
      </c>
      <c r="L3996"/>
      <c r="M3996" t="b">
        <v>0</v>
      </c>
      <c r="N3996">
        <v>1</v>
      </c>
      <c r="O3996" t="b">
        <v>0</v>
      </c>
      <c r="P3996" t="s">
        <v>8271</v>
      </c>
      <c r="Q3996" s="5">
        <f t="shared" si="142"/>
        <v>2.5000000000000001E-3</v>
      </c>
      <c r="R3996">
        <f t="shared" si="143"/>
        <v>70</v>
      </c>
      <c r="S3996" t="s">
        <v>8322</v>
      </c>
      <c r="T3996" t="s">
        <v>8323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/>
      <c r="K3997">
        <v>1421339077</v>
      </c>
      <c r="L3997"/>
      <c r="M3997" t="b">
        <v>0</v>
      </c>
      <c r="N3997">
        <v>4</v>
      </c>
      <c r="O3997" t="b">
        <v>0</v>
      </c>
      <c r="P3997" t="s">
        <v>8271</v>
      </c>
      <c r="Q3997" s="5">
        <f t="shared" si="142"/>
        <v>0.35</v>
      </c>
      <c r="R3997">
        <f t="shared" si="143"/>
        <v>124.25</v>
      </c>
      <c r="S3997" t="s">
        <v>8322</v>
      </c>
      <c r="T3997" t="s">
        <v>8323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/>
      <c r="K3998">
        <v>1415341464</v>
      </c>
      <c r="L3998"/>
      <c r="M3998" t="b">
        <v>0</v>
      </c>
      <c r="N3998">
        <v>17</v>
      </c>
      <c r="O3998" t="b">
        <v>0</v>
      </c>
      <c r="P3998" t="s">
        <v>8271</v>
      </c>
      <c r="Q3998" s="5">
        <f t="shared" si="142"/>
        <v>0.16566666666666666</v>
      </c>
      <c r="R3998">
        <f t="shared" si="143"/>
        <v>0</v>
      </c>
      <c r="S3998" t="s">
        <v>8322</v>
      </c>
      <c r="T3998" t="s">
        <v>8323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/>
      <c r="K3999">
        <v>1425633821</v>
      </c>
      <c r="L3999"/>
      <c r="M3999" t="b">
        <v>0</v>
      </c>
      <c r="N3999">
        <v>0</v>
      </c>
      <c r="O3999" t="b">
        <v>0</v>
      </c>
      <c r="P3999" t="s">
        <v>8271</v>
      </c>
      <c r="Q3999" s="5">
        <f t="shared" si="142"/>
        <v>0</v>
      </c>
      <c r="R3999" t="e">
        <f t="shared" si="143"/>
        <v>#DIV/0!</v>
      </c>
      <c r="S3999" t="s">
        <v>8322</v>
      </c>
      <c r="T3999" t="s">
        <v>8323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/>
      <c r="K4000">
        <v>1424992026</v>
      </c>
      <c r="L4000"/>
      <c r="M4000" t="b">
        <v>0</v>
      </c>
      <c r="N4000">
        <v>12</v>
      </c>
      <c r="O4000" t="b">
        <v>0</v>
      </c>
      <c r="P4000" t="s">
        <v>8271</v>
      </c>
      <c r="Q4000" s="5">
        <f t="shared" si="142"/>
        <v>0.57199999999999995</v>
      </c>
      <c r="R4000">
        <f t="shared" si="143"/>
        <v>96.333333333333329</v>
      </c>
      <c r="S4000" t="s">
        <v>8322</v>
      </c>
      <c r="T4000" t="s">
        <v>8323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/>
      <c r="K4001">
        <v>1406058798</v>
      </c>
      <c r="L4001"/>
      <c r="M4001" t="b">
        <v>0</v>
      </c>
      <c r="N4001">
        <v>14</v>
      </c>
      <c r="O4001" t="b">
        <v>0</v>
      </c>
      <c r="P4001" t="s">
        <v>8271</v>
      </c>
      <c r="Q4001" s="5">
        <f t="shared" si="142"/>
        <v>0.16514285714285715</v>
      </c>
      <c r="R4001">
        <f t="shared" si="143"/>
        <v>0.7142857142857143</v>
      </c>
      <c r="S4001" t="s">
        <v>8322</v>
      </c>
      <c r="T4001" t="s">
        <v>8323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/>
      <c r="K4002">
        <v>1457450958</v>
      </c>
      <c r="L4002"/>
      <c r="M4002" t="b">
        <v>0</v>
      </c>
      <c r="N4002">
        <v>1</v>
      </c>
      <c r="O4002" t="b">
        <v>0</v>
      </c>
      <c r="P4002" t="s">
        <v>8271</v>
      </c>
      <c r="Q4002" s="5">
        <f t="shared" si="142"/>
        <v>1.25E-3</v>
      </c>
      <c r="R4002">
        <f t="shared" si="143"/>
        <v>453</v>
      </c>
      <c r="S4002" t="s">
        <v>8322</v>
      </c>
      <c r="T4002" t="s">
        <v>8323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/>
      <c r="K4003">
        <v>1486681708</v>
      </c>
      <c r="L4003"/>
      <c r="M4003" t="b">
        <v>0</v>
      </c>
      <c r="N4003">
        <v>14</v>
      </c>
      <c r="O4003" t="b">
        <v>0</v>
      </c>
      <c r="P4003" t="s">
        <v>8271</v>
      </c>
      <c r="Q4003" s="5">
        <f t="shared" si="142"/>
        <v>0.3775</v>
      </c>
      <c r="R4003">
        <f t="shared" si="143"/>
        <v>1.6428571428571428</v>
      </c>
      <c r="S4003" t="s">
        <v>8322</v>
      </c>
      <c r="T4003" t="s">
        <v>8323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/>
      <c r="K4004">
        <v>1409187761</v>
      </c>
      <c r="L4004"/>
      <c r="M4004" t="b">
        <v>0</v>
      </c>
      <c r="N4004">
        <v>4</v>
      </c>
      <c r="O4004" t="b">
        <v>0</v>
      </c>
      <c r="P4004" t="s">
        <v>8271</v>
      </c>
      <c r="Q4004" s="5">
        <f t="shared" si="142"/>
        <v>1.84E-2</v>
      </c>
      <c r="R4004">
        <f t="shared" si="143"/>
        <v>50.25</v>
      </c>
      <c r="S4004" t="s">
        <v>8322</v>
      </c>
      <c r="T4004" t="s">
        <v>8323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/>
      <c r="K4005">
        <v>1421417147</v>
      </c>
      <c r="L4005"/>
      <c r="M4005" t="b">
        <v>0</v>
      </c>
      <c r="N4005">
        <v>2</v>
      </c>
      <c r="O4005" t="b">
        <v>0</v>
      </c>
      <c r="P4005" t="s">
        <v>8271</v>
      </c>
      <c r="Q4005" s="5">
        <f t="shared" si="142"/>
        <v>0.10050000000000001</v>
      </c>
      <c r="R4005">
        <f t="shared" si="143"/>
        <v>0.5</v>
      </c>
      <c r="S4005" t="s">
        <v>8322</v>
      </c>
      <c r="T4005" t="s">
        <v>8323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/>
      <c r="K4006">
        <v>1410148457</v>
      </c>
      <c r="L4006"/>
      <c r="M4006" t="b">
        <v>0</v>
      </c>
      <c r="N4006">
        <v>1</v>
      </c>
      <c r="O4006" t="b">
        <v>0</v>
      </c>
      <c r="P4006" t="s">
        <v>8271</v>
      </c>
      <c r="Q4006" s="5">
        <f t="shared" si="142"/>
        <v>2E-3</v>
      </c>
      <c r="R4006">
        <f t="shared" si="143"/>
        <v>40</v>
      </c>
      <c r="S4006" t="s">
        <v>8322</v>
      </c>
      <c r="T4006" t="s">
        <v>8323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/>
      <c r="K4007">
        <v>1408648985</v>
      </c>
      <c r="L4007"/>
      <c r="M4007" t="b">
        <v>0</v>
      </c>
      <c r="N4007">
        <v>2</v>
      </c>
      <c r="O4007" t="b">
        <v>0</v>
      </c>
      <c r="P4007" t="s">
        <v>8271</v>
      </c>
      <c r="Q4007" s="5">
        <f t="shared" si="142"/>
        <v>1.3333333333333334E-2</v>
      </c>
      <c r="R4007">
        <f t="shared" si="143"/>
        <v>1</v>
      </c>
      <c r="S4007" t="s">
        <v>8322</v>
      </c>
      <c r="T4007" t="s">
        <v>8323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/>
      <c r="K4008">
        <v>1453487587</v>
      </c>
      <c r="L4008"/>
      <c r="M4008" t="b">
        <v>0</v>
      </c>
      <c r="N4008">
        <v>1</v>
      </c>
      <c r="O4008" t="b">
        <v>0</v>
      </c>
      <c r="P4008" t="s">
        <v>8271</v>
      </c>
      <c r="Q4008" s="5">
        <f t="shared" si="142"/>
        <v>6.666666666666667E-5</v>
      </c>
      <c r="R4008">
        <f t="shared" si="143"/>
        <v>5</v>
      </c>
      <c r="S4008" t="s">
        <v>8322</v>
      </c>
      <c r="T4008" t="s">
        <v>8323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/>
      <c r="K4009">
        <v>1406572381</v>
      </c>
      <c r="L4009"/>
      <c r="M4009" t="b">
        <v>0</v>
      </c>
      <c r="N4009">
        <v>1</v>
      </c>
      <c r="O4009" t="b">
        <v>0</v>
      </c>
      <c r="P4009" t="s">
        <v>8271</v>
      </c>
      <c r="Q4009" s="5">
        <f t="shared" si="142"/>
        <v>2.5000000000000001E-3</v>
      </c>
      <c r="R4009">
        <f t="shared" si="143"/>
        <v>60</v>
      </c>
      <c r="S4009" t="s">
        <v>8322</v>
      </c>
      <c r="T4009" t="s">
        <v>8323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/>
      <c r="K4010">
        <v>1435014507</v>
      </c>
      <c r="L4010"/>
      <c r="M4010" t="b">
        <v>0</v>
      </c>
      <c r="N4010">
        <v>4</v>
      </c>
      <c r="O4010" t="b">
        <v>0</v>
      </c>
      <c r="P4010" t="s">
        <v>8271</v>
      </c>
      <c r="Q4010" s="5">
        <f t="shared" si="142"/>
        <v>0.06</v>
      </c>
      <c r="R4010">
        <f t="shared" si="143"/>
        <v>18.75</v>
      </c>
      <c r="S4010" t="s">
        <v>8322</v>
      </c>
      <c r="T4010" t="s">
        <v>8323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/>
      <c r="K4011">
        <v>1406825360</v>
      </c>
      <c r="L4011"/>
      <c r="M4011" t="b">
        <v>0</v>
      </c>
      <c r="N4011">
        <v>3</v>
      </c>
      <c r="O4011" t="b">
        <v>0</v>
      </c>
      <c r="P4011" t="s">
        <v>8271</v>
      </c>
      <c r="Q4011" s="5">
        <f t="shared" si="142"/>
        <v>3.8860103626943004E-2</v>
      </c>
      <c r="R4011">
        <f t="shared" si="143"/>
        <v>580.66666666666663</v>
      </c>
      <c r="S4011" t="s">
        <v>8322</v>
      </c>
      <c r="T4011" t="s">
        <v>8323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/>
      <c r="K4012">
        <v>1412879366</v>
      </c>
      <c r="L4012"/>
      <c r="M4012" t="b">
        <v>0</v>
      </c>
      <c r="N4012">
        <v>38</v>
      </c>
      <c r="O4012" t="b">
        <v>0</v>
      </c>
      <c r="P4012" t="s">
        <v>8271</v>
      </c>
      <c r="Q4012" s="5">
        <f t="shared" si="142"/>
        <v>0.24194444444444443</v>
      </c>
      <c r="R4012">
        <f t="shared" si="143"/>
        <v>0.5</v>
      </c>
      <c r="S4012" t="s">
        <v>8322</v>
      </c>
      <c r="T4012" t="s">
        <v>8323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/>
      <c r="K4013">
        <v>1419858278</v>
      </c>
      <c r="L4013"/>
      <c r="M4013" t="b">
        <v>0</v>
      </c>
      <c r="N4013">
        <v>4</v>
      </c>
      <c r="O4013" t="b">
        <v>0</v>
      </c>
      <c r="P4013" t="s">
        <v>8271</v>
      </c>
      <c r="Q4013" s="5">
        <f t="shared" si="142"/>
        <v>7.5999999999999998E-2</v>
      </c>
      <c r="R4013">
        <f t="shared" si="143"/>
        <v>0</v>
      </c>
      <c r="S4013" t="s">
        <v>8322</v>
      </c>
      <c r="T4013" t="s">
        <v>8323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/>
      <c r="K4014">
        <v>1427979849</v>
      </c>
      <c r="L4014"/>
      <c r="M4014" t="b">
        <v>0</v>
      </c>
      <c r="N4014">
        <v>0</v>
      </c>
      <c r="O4014" t="b">
        <v>0</v>
      </c>
      <c r="P4014" t="s">
        <v>8271</v>
      </c>
      <c r="Q4014" s="5">
        <f t="shared" si="142"/>
        <v>0</v>
      </c>
      <c r="R4014" t="e">
        <f t="shared" si="143"/>
        <v>#DIV/0!</v>
      </c>
      <c r="S4014" t="s">
        <v>8322</v>
      </c>
      <c r="T4014" t="s">
        <v>8323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/>
      <c r="K4015">
        <v>1421478823</v>
      </c>
      <c r="L4015"/>
      <c r="M4015" t="b">
        <v>0</v>
      </c>
      <c r="N4015">
        <v>2</v>
      </c>
      <c r="O4015" t="b">
        <v>0</v>
      </c>
      <c r="P4015" t="s">
        <v>8271</v>
      </c>
      <c r="Q4015" s="5">
        <f t="shared" si="142"/>
        <v>1.2999999999999999E-2</v>
      </c>
      <c r="R4015">
        <f t="shared" si="143"/>
        <v>0</v>
      </c>
      <c r="S4015" t="s">
        <v>8322</v>
      </c>
      <c r="T4015" t="s">
        <v>8323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/>
      <c r="K4016">
        <v>1455861269</v>
      </c>
      <c r="L4016"/>
      <c r="M4016" t="b">
        <v>0</v>
      </c>
      <c r="N4016">
        <v>0</v>
      </c>
      <c r="O4016" t="b">
        <v>0</v>
      </c>
      <c r="P4016" t="s">
        <v>8271</v>
      </c>
      <c r="Q4016" s="5">
        <f t="shared" si="142"/>
        <v>0</v>
      </c>
      <c r="R4016" t="e">
        <f t="shared" si="143"/>
        <v>#DIV/0!</v>
      </c>
      <c r="S4016" t="s">
        <v>8322</v>
      </c>
      <c r="T4016" t="s">
        <v>8323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/>
      <c r="K4017">
        <v>1434739463</v>
      </c>
      <c r="L4017"/>
      <c r="M4017" t="b">
        <v>0</v>
      </c>
      <c r="N4017">
        <v>1</v>
      </c>
      <c r="O4017" t="b">
        <v>0</v>
      </c>
      <c r="P4017" t="s">
        <v>8271</v>
      </c>
      <c r="Q4017" s="5">
        <f t="shared" si="142"/>
        <v>1.4285714285714287E-4</v>
      </c>
      <c r="R4017">
        <f t="shared" si="143"/>
        <v>70</v>
      </c>
      <c r="S4017" t="s">
        <v>8322</v>
      </c>
      <c r="T4017" t="s">
        <v>8323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/>
      <c r="K4018">
        <v>1408395400</v>
      </c>
      <c r="L4018"/>
      <c r="M4018" t="b">
        <v>0</v>
      </c>
      <c r="N4018">
        <v>7</v>
      </c>
      <c r="O4018" t="b">
        <v>0</v>
      </c>
      <c r="P4018" t="s">
        <v>8271</v>
      </c>
      <c r="Q4018" s="5">
        <f t="shared" si="142"/>
        <v>0.14000000000000001</v>
      </c>
      <c r="R4018">
        <f t="shared" si="143"/>
        <v>15</v>
      </c>
      <c r="S4018" t="s">
        <v>8322</v>
      </c>
      <c r="T4018" t="s">
        <v>8323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/>
      <c r="K4019">
        <v>1407254874</v>
      </c>
      <c r="L4019"/>
      <c r="M4019" t="b">
        <v>0</v>
      </c>
      <c r="N4019">
        <v>2</v>
      </c>
      <c r="O4019" t="b">
        <v>0</v>
      </c>
      <c r="P4019" t="s">
        <v>8271</v>
      </c>
      <c r="Q4019" s="5">
        <f t="shared" si="142"/>
        <v>1.0500000000000001E-2</v>
      </c>
      <c r="R4019">
        <f t="shared" si="143"/>
        <v>65</v>
      </c>
      <c r="S4019" t="s">
        <v>8322</v>
      </c>
      <c r="T4019" t="s">
        <v>8323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/>
      <c r="K4020">
        <v>1473285108</v>
      </c>
      <c r="L4020"/>
      <c r="M4020" t="b">
        <v>0</v>
      </c>
      <c r="N4020">
        <v>4</v>
      </c>
      <c r="O4020" t="b">
        <v>0</v>
      </c>
      <c r="P4020" t="s">
        <v>8271</v>
      </c>
      <c r="Q4020" s="5">
        <f t="shared" si="142"/>
        <v>8.666666666666667E-2</v>
      </c>
      <c r="R4020">
        <f t="shared" si="143"/>
        <v>7.25</v>
      </c>
      <c r="S4020" t="s">
        <v>8322</v>
      </c>
      <c r="T4020" t="s">
        <v>8323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/>
      <c r="K4021">
        <v>1455725596</v>
      </c>
      <c r="L4021"/>
      <c r="M4021" t="b">
        <v>0</v>
      </c>
      <c r="N4021">
        <v>4</v>
      </c>
      <c r="O4021" t="b">
        <v>0</v>
      </c>
      <c r="P4021" t="s">
        <v>8271</v>
      </c>
      <c r="Q4021" s="5">
        <f t="shared" si="142"/>
        <v>8.2857142857142851E-3</v>
      </c>
      <c r="R4021">
        <f t="shared" si="143"/>
        <v>25</v>
      </c>
      <c r="S4021" t="s">
        <v>8322</v>
      </c>
      <c r="T4021" t="s">
        <v>8323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/>
      <c r="K4022">
        <v>1424579699</v>
      </c>
      <c r="L4022"/>
      <c r="M4022" t="b">
        <v>0</v>
      </c>
      <c r="N4022">
        <v>3</v>
      </c>
      <c r="O4022" t="b">
        <v>0</v>
      </c>
      <c r="P4022" t="s">
        <v>8271</v>
      </c>
      <c r="Q4022" s="5">
        <f t="shared" si="142"/>
        <v>0.16666666666666666</v>
      </c>
      <c r="R4022">
        <f t="shared" si="143"/>
        <v>41.666666666666664</v>
      </c>
      <c r="S4022" t="s">
        <v>8322</v>
      </c>
      <c r="T4022" t="s">
        <v>8323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/>
      <c r="K4023">
        <v>1409176358</v>
      </c>
      <c r="L4023"/>
      <c r="M4023" t="b">
        <v>0</v>
      </c>
      <c r="N4023">
        <v>2</v>
      </c>
      <c r="O4023" t="b">
        <v>0</v>
      </c>
      <c r="P4023" t="s">
        <v>8271</v>
      </c>
      <c r="Q4023" s="5">
        <f t="shared" si="142"/>
        <v>8.3333333333333332E-3</v>
      </c>
      <c r="R4023">
        <f t="shared" si="143"/>
        <v>6260.5</v>
      </c>
      <c r="S4023" t="s">
        <v>8322</v>
      </c>
      <c r="T4023" t="s">
        <v>8323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/>
      <c r="K4024">
        <v>1418824867</v>
      </c>
      <c r="L4024"/>
      <c r="M4024" t="b">
        <v>0</v>
      </c>
      <c r="N4024">
        <v>197</v>
      </c>
      <c r="O4024" t="b">
        <v>0</v>
      </c>
      <c r="P4024" t="s">
        <v>8271</v>
      </c>
      <c r="Q4024" s="5">
        <f t="shared" si="142"/>
        <v>0.69561111111111107</v>
      </c>
      <c r="R4024">
        <f t="shared" si="143"/>
        <v>0</v>
      </c>
      <c r="S4024" t="s">
        <v>8322</v>
      </c>
      <c r="T4024" t="s">
        <v>8323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/>
      <c r="K4025">
        <v>1454975963</v>
      </c>
      <c r="L4025"/>
      <c r="M4025" t="b">
        <v>0</v>
      </c>
      <c r="N4025">
        <v>0</v>
      </c>
      <c r="O4025" t="b">
        <v>0</v>
      </c>
      <c r="P4025" t="s">
        <v>8271</v>
      </c>
      <c r="Q4025" s="5">
        <f t="shared" si="142"/>
        <v>0</v>
      </c>
      <c r="R4025" t="e">
        <f t="shared" si="143"/>
        <v>#DIV/0!</v>
      </c>
      <c r="S4025" t="s">
        <v>8322</v>
      </c>
      <c r="T4025" t="s">
        <v>8323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/>
      <c r="K4026">
        <v>1438445097</v>
      </c>
      <c r="L4026"/>
      <c r="M4026" t="b">
        <v>0</v>
      </c>
      <c r="N4026">
        <v>1</v>
      </c>
      <c r="O4026" t="b">
        <v>0</v>
      </c>
      <c r="P4026" t="s">
        <v>8271</v>
      </c>
      <c r="Q4026" s="5">
        <f t="shared" si="142"/>
        <v>1.2500000000000001E-2</v>
      </c>
      <c r="R4026">
        <f t="shared" si="143"/>
        <v>250</v>
      </c>
      <c r="S4026" t="s">
        <v>8322</v>
      </c>
      <c r="T4026" t="s">
        <v>8323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/>
      <c r="K4027">
        <v>1432705336</v>
      </c>
      <c r="L4027"/>
      <c r="M4027" t="b">
        <v>0</v>
      </c>
      <c r="N4027">
        <v>4</v>
      </c>
      <c r="O4027" t="b">
        <v>0</v>
      </c>
      <c r="P4027" t="s">
        <v>8271</v>
      </c>
      <c r="Q4027" s="5">
        <f t="shared" si="142"/>
        <v>0.05</v>
      </c>
      <c r="R4027">
        <f t="shared" si="143"/>
        <v>0</v>
      </c>
      <c r="S4027" t="s">
        <v>8322</v>
      </c>
      <c r="T4027" t="s">
        <v>8323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/>
      <c r="K4028">
        <v>1444059839</v>
      </c>
      <c r="L4028"/>
      <c r="M4028" t="b">
        <v>0</v>
      </c>
      <c r="N4028">
        <v>0</v>
      </c>
      <c r="O4028" t="b">
        <v>0</v>
      </c>
      <c r="P4028" t="s">
        <v>8271</v>
      </c>
      <c r="Q4028" s="5">
        <f t="shared" si="142"/>
        <v>0</v>
      </c>
      <c r="R4028" t="e">
        <f t="shared" si="143"/>
        <v>#DIV/0!</v>
      </c>
      <c r="S4028" t="s">
        <v>8322</v>
      </c>
      <c r="T4028" t="s">
        <v>8323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/>
      <c r="K4029">
        <v>1486077481</v>
      </c>
      <c r="L4029"/>
      <c r="M4029" t="b">
        <v>0</v>
      </c>
      <c r="N4029">
        <v>7</v>
      </c>
      <c r="O4029" t="b">
        <v>0</v>
      </c>
      <c r="P4029" t="s">
        <v>8271</v>
      </c>
      <c r="Q4029" s="5">
        <f t="shared" si="142"/>
        <v>7.166666666666667E-2</v>
      </c>
      <c r="R4029">
        <f t="shared" si="143"/>
        <v>80.142857142857139</v>
      </c>
      <c r="S4029" t="s">
        <v>8322</v>
      </c>
      <c r="T4029" t="s">
        <v>8323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/>
      <c r="K4030">
        <v>1399415500</v>
      </c>
      <c r="L4030"/>
      <c r="M4030" t="b">
        <v>0</v>
      </c>
      <c r="N4030">
        <v>11</v>
      </c>
      <c r="O4030" t="b">
        <v>0</v>
      </c>
      <c r="P4030" t="s">
        <v>8271</v>
      </c>
      <c r="Q4030" s="5">
        <f t="shared" si="142"/>
        <v>0.28050000000000003</v>
      </c>
      <c r="R4030">
        <f t="shared" si="143"/>
        <v>0</v>
      </c>
      <c r="S4030" t="s">
        <v>8322</v>
      </c>
      <c r="T4030" t="s">
        <v>8323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/>
      <c r="K4031">
        <v>1447461370</v>
      </c>
      <c r="L4031"/>
      <c r="M4031" t="b">
        <v>0</v>
      </c>
      <c r="N4031">
        <v>0</v>
      </c>
      <c r="O4031" t="b">
        <v>0</v>
      </c>
      <c r="P4031" t="s">
        <v>8271</v>
      </c>
      <c r="Q4031" s="5">
        <f t="shared" si="142"/>
        <v>0</v>
      </c>
      <c r="R4031" t="e">
        <f t="shared" si="143"/>
        <v>#DIV/0!</v>
      </c>
      <c r="S4031" t="s">
        <v>8322</v>
      </c>
      <c r="T4031" t="s">
        <v>8323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/>
      <c r="K4032">
        <v>1452008599</v>
      </c>
      <c r="L4032"/>
      <c r="M4032" t="b">
        <v>0</v>
      </c>
      <c r="N4032">
        <v>6</v>
      </c>
      <c r="O4032" t="b">
        <v>0</v>
      </c>
      <c r="P4032" t="s">
        <v>8271</v>
      </c>
      <c r="Q4032" s="5">
        <f t="shared" si="142"/>
        <v>0.16</v>
      </c>
      <c r="R4032">
        <f t="shared" si="143"/>
        <v>0</v>
      </c>
      <c r="S4032" t="s">
        <v>8322</v>
      </c>
      <c r="T4032" t="s">
        <v>8323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/>
      <c r="K4033">
        <v>1414591364</v>
      </c>
      <c r="L4033"/>
      <c r="M4033" t="b">
        <v>0</v>
      </c>
      <c r="N4033">
        <v>0</v>
      </c>
      <c r="O4033" t="b">
        <v>0</v>
      </c>
      <c r="P4033" t="s">
        <v>8271</v>
      </c>
      <c r="Q4033" s="5">
        <f t="shared" si="142"/>
        <v>0</v>
      </c>
      <c r="R4033" t="e">
        <f t="shared" si="143"/>
        <v>#DIV/0!</v>
      </c>
      <c r="S4033" t="s">
        <v>8322</v>
      </c>
      <c r="T4033" t="s">
        <v>8323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/>
      <c r="K4034">
        <v>1445023516</v>
      </c>
      <c r="L4034"/>
      <c r="M4034" t="b">
        <v>0</v>
      </c>
      <c r="N4034">
        <v>7</v>
      </c>
      <c r="O4034" t="b">
        <v>0</v>
      </c>
      <c r="P4034" t="s">
        <v>8271</v>
      </c>
      <c r="Q4034" s="5">
        <f t="shared" si="142"/>
        <v>6.8287037037037035E-2</v>
      </c>
      <c r="R4034">
        <f t="shared" si="143"/>
        <v>877.42714285714283</v>
      </c>
      <c r="S4034" t="s">
        <v>8322</v>
      </c>
      <c r="T4034" t="s">
        <v>8323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/>
      <c r="K4035">
        <v>1472711224</v>
      </c>
      <c r="L4035"/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44">E4035/D4035</f>
        <v>0.25698702928870293</v>
      </c>
      <c r="R4035">
        <f t="shared" ref="R4035:R4098" si="145">E4036/N4035</f>
        <v>2.1276595744680851</v>
      </c>
      <c r="S4035" t="s">
        <v>8322</v>
      </c>
      <c r="T4035" t="s">
        <v>8323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/>
      <c r="K4036">
        <v>1425509050</v>
      </c>
      <c r="L4036"/>
      <c r="M4036" t="b">
        <v>0</v>
      </c>
      <c r="N4036">
        <v>2</v>
      </c>
      <c r="O4036" t="b">
        <v>0</v>
      </c>
      <c r="P4036" t="s">
        <v>8271</v>
      </c>
      <c r="Q4036" s="5">
        <f t="shared" si="144"/>
        <v>1.4814814814814815E-2</v>
      </c>
      <c r="R4036">
        <f t="shared" si="145"/>
        <v>1842.5</v>
      </c>
      <c r="S4036" t="s">
        <v>8322</v>
      </c>
      <c r="T4036" t="s">
        <v>8323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/>
      <c r="K4037">
        <v>1411333887</v>
      </c>
      <c r="L4037"/>
      <c r="M4037" t="b">
        <v>0</v>
      </c>
      <c r="N4037">
        <v>25</v>
      </c>
      <c r="O4037" t="b">
        <v>0</v>
      </c>
      <c r="P4037" t="s">
        <v>8271</v>
      </c>
      <c r="Q4037" s="5">
        <f t="shared" si="144"/>
        <v>0.36849999999999999</v>
      </c>
      <c r="R4037">
        <f t="shared" si="145"/>
        <v>112.92</v>
      </c>
      <c r="S4037" t="s">
        <v>8322</v>
      </c>
      <c r="T4037" t="s">
        <v>8323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/>
      <c r="K4038">
        <v>1402784964</v>
      </c>
      <c r="L4038"/>
      <c r="M4038" t="b">
        <v>0</v>
      </c>
      <c r="N4038">
        <v>17</v>
      </c>
      <c r="O4038" t="b">
        <v>0</v>
      </c>
      <c r="P4038" t="s">
        <v>8271</v>
      </c>
      <c r="Q4038" s="5">
        <f t="shared" si="144"/>
        <v>0.47049999999999997</v>
      </c>
      <c r="R4038">
        <f t="shared" si="145"/>
        <v>4.7058823529411766</v>
      </c>
      <c r="S4038" t="s">
        <v>8322</v>
      </c>
      <c r="T4038" t="s">
        <v>8323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/>
      <c r="K4039">
        <v>1462585315</v>
      </c>
      <c r="L4039"/>
      <c r="M4039" t="b">
        <v>0</v>
      </c>
      <c r="N4039">
        <v>2</v>
      </c>
      <c r="O4039" t="b">
        <v>0</v>
      </c>
      <c r="P4039" t="s">
        <v>8271</v>
      </c>
      <c r="Q4039" s="5">
        <f t="shared" si="144"/>
        <v>0.11428571428571428</v>
      </c>
      <c r="R4039">
        <f t="shared" si="145"/>
        <v>150.5</v>
      </c>
      <c r="S4039" t="s">
        <v>8322</v>
      </c>
      <c r="T4039" t="s">
        <v>8323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/>
      <c r="K4040">
        <v>1408389010</v>
      </c>
      <c r="L4040"/>
      <c r="M4040" t="b">
        <v>0</v>
      </c>
      <c r="N4040">
        <v>4</v>
      </c>
      <c r="O4040" t="b">
        <v>0</v>
      </c>
      <c r="P4040" t="s">
        <v>8271</v>
      </c>
      <c r="Q4040" s="5">
        <f t="shared" si="144"/>
        <v>0.12039999999999999</v>
      </c>
      <c r="R4040">
        <f t="shared" si="145"/>
        <v>75</v>
      </c>
      <c r="S4040" t="s">
        <v>8322</v>
      </c>
      <c r="T4040" t="s">
        <v>8323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/>
      <c r="K4041">
        <v>1446048367</v>
      </c>
      <c r="L4041"/>
      <c r="M4041" t="b">
        <v>0</v>
      </c>
      <c r="N4041">
        <v>5</v>
      </c>
      <c r="O4041" t="b">
        <v>0</v>
      </c>
      <c r="P4041" t="s">
        <v>8271</v>
      </c>
      <c r="Q4041" s="5">
        <f t="shared" si="144"/>
        <v>0.6</v>
      </c>
      <c r="R4041">
        <f t="shared" si="145"/>
        <v>500</v>
      </c>
      <c r="S4041" t="s">
        <v>8322</v>
      </c>
      <c r="T4041" t="s">
        <v>8323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/>
      <c r="K4042">
        <v>1432100004</v>
      </c>
      <c r="L4042"/>
      <c r="M4042" t="b">
        <v>0</v>
      </c>
      <c r="N4042">
        <v>2</v>
      </c>
      <c r="O4042" t="b">
        <v>0</v>
      </c>
      <c r="P4042" t="s">
        <v>8271</v>
      </c>
      <c r="Q4042" s="5">
        <f t="shared" si="144"/>
        <v>0.3125</v>
      </c>
      <c r="R4042">
        <f t="shared" si="145"/>
        <v>10.5</v>
      </c>
      <c r="S4042" t="s">
        <v>8322</v>
      </c>
      <c r="T4042" t="s">
        <v>8323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/>
      <c r="K4043">
        <v>1467976954</v>
      </c>
      <c r="L4043"/>
      <c r="M4043" t="b">
        <v>0</v>
      </c>
      <c r="N4043">
        <v>2</v>
      </c>
      <c r="O4043" t="b">
        <v>0</v>
      </c>
      <c r="P4043" t="s">
        <v>8271</v>
      </c>
      <c r="Q4043" s="5">
        <f t="shared" si="144"/>
        <v>4.1999999999999997E-3</v>
      </c>
      <c r="R4043">
        <f t="shared" si="145"/>
        <v>10.5</v>
      </c>
      <c r="S4043" t="s">
        <v>8322</v>
      </c>
      <c r="T4043" t="s">
        <v>8323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/>
      <c r="K4044">
        <v>1419213664</v>
      </c>
      <c r="L4044"/>
      <c r="M4044" t="b">
        <v>0</v>
      </c>
      <c r="N4044">
        <v>3</v>
      </c>
      <c r="O4044" t="b">
        <v>0</v>
      </c>
      <c r="P4044" t="s">
        <v>8271</v>
      </c>
      <c r="Q4044" s="5">
        <f t="shared" si="144"/>
        <v>2.0999999999999999E-3</v>
      </c>
      <c r="R4044">
        <f t="shared" si="145"/>
        <v>0</v>
      </c>
      <c r="S4044" t="s">
        <v>8322</v>
      </c>
      <c r="T4044" t="s">
        <v>8323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/>
      <c r="K4045">
        <v>1415228325</v>
      </c>
      <c r="L4045"/>
      <c r="M4045" t="b">
        <v>0</v>
      </c>
      <c r="N4045">
        <v>0</v>
      </c>
      <c r="O4045" t="b">
        <v>0</v>
      </c>
      <c r="P4045" t="s">
        <v>8271</v>
      </c>
      <c r="Q4045" s="5">
        <f t="shared" si="144"/>
        <v>0</v>
      </c>
      <c r="R4045" t="e">
        <f t="shared" si="145"/>
        <v>#DIV/0!</v>
      </c>
      <c r="S4045" t="s">
        <v>8322</v>
      </c>
      <c r="T4045" t="s">
        <v>8323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/>
      <c r="K4046">
        <v>1426050982</v>
      </c>
      <c r="L4046"/>
      <c r="M4046" t="b">
        <v>0</v>
      </c>
      <c r="N4046">
        <v>4</v>
      </c>
      <c r="O4046" t="b">
        <v>0</v>
      </c>
      <c r="P4046" t="s">
        <v>8271</v>
      </c>
      <c r="Q4046" s="5">
        <f t="shared" si="144"/>
        <v>0.375</v>
      </c>
      <c r="R4046">
        <f t="shared" si="145"/>
        <v>0.25</v>
      </c>
      <c r="S4046" t="s">
        <v>8322</v>
      </c>
      <c r="T4046" t="s">
        <v>8323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/>
      <c r="K4047">
        <v>1406004589</v>
      </c>
      <c r="L4047"/>
      <c r="M4047" t="b">
        <v>0</v>
      </c>
      <c r="N4047">
        <v>1</v>
      </c>
      <c r="O4047" t="b">
        <v>0</v>
      </c>
      <c r="P4047" t="s">
        <v>8271</v>
      </c>
      <c r="Q4047" s="5">
        <f t="shared" si="144"/>
        <v>2.0000000000000001E-4</v>
      </c>
      <c r="R4047">
        <f t="shared" si="145"/>
        <v>460</v>
      </c>
      <c r="S4047" t="s">
        <v>8322</v>
      </c>
      <c r="T4047" t="s">
        <v>8323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/>
      <c r="K4048">
        <v>1411400210</v>
      </c>
      <c r="L4048"/>
      <c r="M4048" t="b">
        <v>0</v>
      </c>
      <c r="N4048">
        <v>12</v>
      </c>
      <c r="O4048" t="b">
        <v>0</v>
      </c>
      <c r="P4048" t="s">
        <v>8271</v>
      </c>
      <c r="Q4048" s="5">
        <f t="shared" si="144"/>
        <v>8.2142857142857142E-2</v>
      </c>
      <c r="R4048">
        <f t="shared" si="145"/>
        <v>9.1666666666666661</v>
      </c>
      <c r="S4048" t="s">
        <v>8322</v>
      </c>
      <c r="T4048" t="s">
        <v>8323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/>
      <c r="K4049">
        <v>1418862743</v>
      </c>
      <c r="L4049"/>
      <c r="M4049" t="b">
        <v>0</v>
      </c>
      <c r="N4049">
        <v>4</v>
      </c>
      <c r="O4049" t="b">
        <v>0</v>
      </c>
      <c r="P4049" t="s">
        <v>8271</v>
      </c>
      <c r="Q4049" s="5">
        <f t="shared" si="144"/>
        <v>2.1999999999999999E-2</v>
      </c>
      <c r="R4049">
        <f t="shared" si="145"/>
        <v>750.25</v>
      </c>
      <c r="S4049" t="s">
        <v>8322</v>
      </c>
      <c r="T4049" t="s">
        <v>8323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/>
      <c r="K4050">
        <v>1457352787</v>
      </c>
      <c r="L4050"/>
      <c r="M4050" t="b">
        <v>0</v>
      </c>
      <c r="N4050">
        <v>91</v>
      </c>
      <c r="O4050" t="b">
        <v>0</v>
      </c>
      <c r="P4050" t="s">
        <v>8271</v>
      </c>
      <c r="Q4050" s="5">
        <f t="shared" si="144"/>
        <v>0.17652941176470588</v>
      </c>
      <c r="R4050">
        <f t="shared" si="145"/>
        <v>0.17582417582417584</v>
      </c>
      <c r="S4050" t="s">
        <v>8322</v>
      </c>
      <c r="T4050" t="s">
        <v>8323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/>
      <c r="K4051">
        <v>1434322815</v>
      </c>
      <c r="L4051"/>
      <c r="M4051" t="b">
        <v>0</v>
      </c>
      <c r="N4051">
        <v>1</v>
      </c>
      <c r="O4051" t="b">
        <v>0</v>
      </c>
      <c r="P4051" t="s">
        <v>8271</v>
      </c>
      <c r="Q4051" s="5">
        <f t="shared" si="144"/>
        <v>8.0000000000000004E-4</v>
      </c>
      <c r="R4051">
        <f t="shared" si="145"/>
        <v>1</v>
      </c>
      <c r="S4051" t="s">
        <v>8322</v>
      </c>
      <c r="T4051" t="s">
        <v>8323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/>
      <c r="K4052">
        <v>1411485391</v>
      </c>
      <c r="L4052"/>
      <c r="M4052" t="b">
        <v>0</v>
      </c>
      <c r="N4052">
        <v>1</v>
      </c>
      <c r="O4052" t="b">
        <v>0</v>
      </c>
      <c r="P4052" t="s">
        <v>8271</v>
      </c>
      <c r="Q4052" s="5">
        <f t="shared" si="144"/>
        <v>6.6666666666666664E-4</v>
      </c>
      <c r="R4052">
        <f t="shared" si="145"/>
        <v>0</v>
      </c>
      <c r="S4052" t="s">
        <v>8322</v>
      </c>
      <c r="T4052" t="s">
        <v>8323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/>
      <c r="K4053">
        <v>1399058797</v>
      </c>
      <c r="L4053"/>
      <c r="M4053" t="b">
        <v>0</v>
      </c>
      <c r="N4053">
        <v>0</v>
      </c>
      <c r="O4053" t="b">
        <v>0</v>
      </c>
      <c r="P4053" t="s">
        <v>8271</v>
      </c>
      <c r="Q4053" s="5">
        <f t="shared" si="144"/>
        <v>0</v>
      </c>
      <c r="R4053" t="e">
        <f t="shared" si="145"/>
        <v>#DIV/0!</v>
      </c>
      <c r="S4053" t="s">
        <v>8322</v>
      </c>
      <c r="T4053" t="s">
        <v>8323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/>
      <c r="K4054">
        <v>1408050316</v>
      </c>
      <c r="L4054"/>
      <c r="M4054" t="b">
        <v>0</v>
      </c>
      <c r="N4054">
        <v>13</v>
      </c>
      <c r="O4054" t="b">
        <v>0</v>
      </c>
      <c r="P4054" t="s">
        <v>8271</v>
      </c>
      <c r="Q4054" s="5">
        <f t="shared" si="144"/>
        <v>0.37533333333333335</v>
      </c>
      <c r="R4054">
        <f t="shared" si="145"/>
        <v>8.4615384615384617</v>
      </c>
      <c r="S4054" t="s">
        <v>8322</v>
      </c>
      <c r="T4054" t="s">
        <v>8323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/>
      <c r="K4055">
        <v>1413477228</v>
      </c>
      <c r="L4055"/>
      <c r="M4055" t="b">
        <v>0</v>
      </c>
      <c r="N4055">
        <v>2</v>
      </c>
      <c r="O4055" t="b">
        <v>0</v>
      </c>
      <c r="P4055" t="s">
        <v>8271</v>
      </c>
      <c r="Q4055" s="5">
        <f t="shared" si="144"/>
        <v>0.22</v>
      </c>
      <c r="R4055">
        <f t="shared" si="145"/>
        <v>0</v>
      </c>
      <c r="S4055" t="s">
        <v>8322</v>
      </c>
      <c r="T4055" t="s">
        <v>8323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/>
      <c r="K4056">
        <v>1472674285</v>
      </c>
      <c r="L4056"/>
      <c r="M4056" t="b">
        <v>0</v>
      </c>
      <c r="N4056">
        <v>0</v>
      </c>
      <c r="O4056" t="b">
        <v>0</v>
      </c>
      <c r="P4056" t="s">
        <v>8271</v>
      </c>
      <c r="Q4056" s="5">
        <f t="shared" si="144"/>
        <v>0</v>
      </c>
      <c r="R4056" t="e">
        <f t="shared" si="145"/>
        <v>#DIV/0!</v>
      </c>
      <c r="S4056" t="s">
        <v>8322</v>
      </c>
      <c r="T4056" t="s">
        <v>8323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/>
      <c r="K4057">
        <v>1400600031</v>
      </c>
      <c r="L4057"/>
      <c r="M4057" t="b">
        <v>0</v>
      </c>
      <c r="N4057">
        <v>21</v>
      </c>
      <c r="O4057" t="b">
        <v>0</v>
      </c>
      <c r="P4057" t="s">
        <v>8271</v>
      </c>
      <c r="Q4057" s="5">
        <f t="shared" si="144"/>
        <v>0.1762</v>
      </c>
      <c r="R4057">
        <f t="shared" si="145"/>
        <v>37.857142857142854</v>
      </c>
      <c r="S4057" t="s">
        <v>8322</v>
      </c>
      <c r="T4057" t="s">
        <v>8323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/>
      <c r="K4058">
        <v>1465856639</v>
      </c>
      <c r="L4058"/>
      <c r="M4058" t="b">
        <v>0</v>
      </c>
      <c r="N4058">
        <v>9</v>
      </c>
      <c r="O4058" t="b">
        <v>0</v>
      </c>
      <c r="P4058" t="s">
        <v>8271</v>
      </c>
      <c r="Q4058" s="5">
        <f t="shared" si="144"/>
        <v>0.53</v>
      </c>
      <c r="R4058">
        <f t="shared" si="145"/>
        <v>86.111111111111114</v>
      </c>
      <c r="S4058" t="s">
        <v>8322</v>
      </c>
      <c r="T4058" t="s">
        <v>8323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/>
      <c r="K4059">
        <v>1446506080</v>
      </c>
      <c r="L4059"/>
      <c r="M4059" t="b">
        <v>0</v>
      </c>
      <c r="N4059">
        <v>6</v>
      </c>
      <c r="O4059" t="b">
        <v>0</v>
      </c>
      <c r="P4059" t="s">
        <v>8271</v>
      </c>
      <c r="Q4059" s="5">
        <f t="shared" si="144"/>
        <v>0.22142857142857142</v>
      </c>
      <c r="R4059">
        <f t="shared" si="145"/>
        <v>15.833333333333334</v>
      </c>
      <c r="S4059" t="s">
        <v>8322</v>
      </c>
      <c r="T4059" t="s">
        <v>8323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/>
      <c r="K4060">
        <v>1458178044</v>
      </c>
      <c r="L4060"/>
      <c r="M4060" t="b">
        <v>0</v>
      </c>
      <c r="N4060">
        <v>4</v>
      </c>
      <c r="O4060" t="b">
        <v>0</v>
      </c>
      <c r="P4060" t="s">
        <v>8271</v>
      </c>
      <c r="Q4060" s="5">
        <f t="shared" si="144"/>
        <v>2.5333333333333333E-2</v>
      </c>
      <c r="R4060">
        <f t="shared" si="145"/>
        <v>62.5</v>
      </c>
      <c r="S4060" t="s">
        <v>8322</v>
      </c>
      <c r="T4060" t="s">
        <v>8323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/>
      <c r="K4061">
        <v>1408116152</v>
      </c>
      <c r="L4061"/>
      <c r="M4061" t="b">
        <v>0</v>
      </c>
      <c r="N4061">
        <v>7</v>
      </c>
      <c r="O4061" t="b">
        <v>0</v>
      </c>
      <c r="P4061" t="s">
        <v>8271</v>
      </c>
      <c r="Q4061" s="5">
        <f t="shared" si="144"/>
        <v>2.5000000000000001E-2</v>
      </c>
      <c r="R4061">
        <f t="shared" si="145"/>
        <v>40.714285714285715</v>
      </c>
      <c r="S4061" t="s">
        <v>8322</v>
      </c>
      <c r="T4061" t="s">
        <v>8323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/>
      <c r="K4062">
        <v>1400604056</v>
      </c>
      <c r="L4062"/>
      <c r="M4062" t="b">
        <v>0</v>
      </c>
      <c r="N4062">
        <v>5</v>
      </c>
      <c r="O4062" t="b">
        <v>0</v>
      </c>
      <c r="P4062" t="s">
        <v>8271</v>
      </c>
      <c r="Q4062" s="5">
        <f t="shared" si="144"/>
        <v>2.8500000000000001E-2</v>
      </c>
      <c r="R4062">
        <f t="shared" si="145"/>
        <v>0</v>
      </c>
      <c r="S4062" t="s">
        <v>8322</v>
      </c>
      <c r="T4062" t="s">
        <v>8323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/>
      <c r="K4063">
        <v>1456025023</v>
      </c>
      <c r="L4063"/>
      <c r="M4063" t="b">
        <v>0</v>
      </c>
      <c r="N4063">
        <v>0</v>
      </c>
      <c r="O4063" t="b">
        <v>0</v>
      </c>
      <c r="P4063" t="s">
        <v>8271</v>
      </c>
      <c r="Q4063" s="5">
        <f t="shared" si="144"/>
        <v>0</v>
      </c>
      <c r="R4063" t="e">
        <f t="shared" si="145"/>
        <v>#DIV/0!</v>
      </c>
      <c r="S4063" t="s">
        <v>8322</v>
      </c>
      <c r="T4063" t="s">
        <v>8323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/>
      <c r="K4064">
        <v>1464889468</v>
      </c>
      <c r="L4064"/>
      <c r="M4064" t="b">
        <v>0</v>
      </c>
      <c r="N4064">
        <v>3</v>
      </c>
      <c r="O4064" t="b">
        <v>0</v>
      </c>
      <c r="P4064" t="s">
        <v>8271</v>
      </c>
      <c r="Q4064" s="5">
        <f t="shared" si="144"/>
        <v>2.4500000000000001E-2</v>
      </c>
      <c r="R4064">
        <f t="shared" si="145"/>
        <v>45</v>
      </c>
      <c r="S4064" t="s">
        <v>8322</v>
      </c>
      <c r="T4064" t="s">
        <v>8323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/>
      <c r="K4065">
        <v>1401294084</v>
      </c>
      <c r="L4065"/>
      <c r="M4065" t="b">
        <v>0</v>
      </c>
      <c r="N4065">
        <v>9</v>
      </c>
      <c r="O4065" t="b">
        <v>0</v>
      </c>
      <c r="P4065" t="s">
        <v>8271</v>
      </c>
      <c r="Q4065" s="5">
        <f t="shared" si="144"/>
        <v>1.4210526315789474E-2</v>
      </c>
      <c r="R4065">
        <f t="shared" si="145"/>
        <v>42.777777777777779</v>
      </c>
      <c r="S4065" t="s">
        <v>8322</v>
      </c>
      <c r="T4065" t="s">
        <v>8323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/>
      <c r="K4066">
        <v>1427724426</v>
      </c>
      <c r="L4066"/>
      <c r="M4066" t="b">
        <v>0</v>
      </c>
      <c r="N4066">
        <v>6</v>
      </c>
      <c r="O4066" t="b">
        <v>0</v>
      </c>
      <c r="P4066" t="s">
        <v>8271</v>
      </c>
      <c r="Q4066" s="5">
        <f t="shared" si="144"/>
        <v>0.1925</v>
      </c>
      <c r="R4066">
        <f t="shared" si="145"/>
        <v>4.5</v>
      </c>
      <c r="S4066" t="s">
        <v>8322</v>
      </c>
      <c r="T4066" t="s">
        <v>8323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/>
      <c r="K4067">
        <v>1405291811</v>
      </c>
      <c r="L4067"/>
      <c r="M4067" t="b">
        <v>0</v>
      </c>
      <c r="N4067">
        <v>4</v>
      </c>
      <c r="O4067" t="b">
        <v>0</v>
      </c>
      <c r="P4067" t="s">
        <v>8271</v>
      </c>
      <c r="Q4067" s="5">
        <f t="shared" si="144"/>
        <v>6.7499999999999999E-3</v>
      </c>
      <c r="R4067">
        <f t="shared" si="145"/>
        <v>6.25</v>
      </c>
      <c r="S4067" t="s">
        <v>8322</v>
      </c>
      <c r="T4067" t="s">
        <v>8323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/>
      <c r="K4068">
        <v>1461027388</v>
      </c>
      <c r="L4068"/>
      <c r="M4068" t="b">
        <v>0</v>
      </c>
      <c r="N4068">
        <v>1</v>
      </c>
      <c r="O4068" t="b">
        <v>0</v>
      </c>
      <c r="P4068" t="s">
        <v>8271</v>
      </c>
      <c r="Q4068" s="5">
        <f t="shared" si="144"/>
        <v>1.6666666666666668E-3</v>
      </c>
      <c r="R4068">
        <f t="shared" si="145"/>
        <v>3045</v>
      </c>
      <c r="S4068" t="s">
        <v>8322</v>
      </c>
      <c r="T4068" t="s">
        <v>8323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/>
      <c r="K4069">
        <v>1439952550</v>
      </c>
      <c r="L4069"/>
      <c r="M4069" t="b">
        <v>0</v>
      </c>
      <c r="N4069">
        <v>17</v>
      </c>
      <c r="O4069" t="b">
        <v>0</v>
      </c>
      <c r="P4069" t="s">
        <v>8271</v>
      </c>
      <c r="Q4069" s="5">
        <f t="shared" si="144"/>
        <v>0.60899999999999999</v>
      </c>
      <c r="R4069">
        <f t="shared" si="145"/>
        <v>2.0558823529411767</v>
      </c>
      <c r="S4069" t="s">
        <v>8322</v>
      </c>
      <c r="T4069" t="s">
        <v>8323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/>
      <c r="K4070">
        <v>1481756855</v>
      </c>
      <c r="L4070"/>
      <c r="M4070" t="b">
        <v>0</v>
      </c>
      <c r="N4070">
        <v>1</v>
      </c>
      <c r="O4070" t="b">
        <v>0</v>
      </c>
      <c r="P4070" t="s">
        <v>8271</v>
      </c>
      <c r="Q4070" s="5">
        <f t="shared" si="144"/>
        <v>0.01</v>
      </c>
      <c r="R4070">
        <f t="shared" si="145"/>
        <v>430</v>
      </c>
      <c r="S4070" t="s">
        <v>8322</v>
      </c>
      <c r="T4070" t="s">
        <v>8323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/>
      <c r="K4071">
        <v>1421596356</v>
      </c>
      <c r="L4071"/>
      <c r="M4071" t="b">
        <v>0</v>
      </c>
      <c r="N4071">
        <v>13</v>
      </c>
      <c r="O4071" t="b">
        <v>0</v>
      </c>
      <c r="P4071" t="s">
        <v>8271</v>
      </c>
      <c r="Q4071" s="5">
        <f t="shared" si="144"/>
        <v>0.34399999999999997</v>
      </c>
      <c r="R4071">
        <f t="shared" si="145"/>
        <v>12.692307692307692</v>
      </c>
      <c r="S4071" t="s">
        <v>8322</v>
      </c>
      <c r="T4071" t="s">
        <v>8323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/>
      <c r="K4072">
        <v>1422374420</v>
      </c>
      <c r="L4072"/>
      <c r="M4072" t="b">
        <v>0</v>
      </c>
      <c r="N4072">
        <v>6</v>
      </c>
      <c r="O4072" t="b">
        <v>0</v>
      </c>
      <c r="P4072" t="s">
        <v>8271</v>
      </c>
      <c r="Q4072" s="5">
        <f t="shared" si="144"/>
        <v>0.16500000000000001</v>
      </c>
      <c r="R4072">
        <f t="shared" si="145"/>
        <v>0</v>
      </c>
      <c r="S4072" t="s">
        <v>8322</v>
      </c>
      <c r="T4072" t="s">
        <v>8323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/>
      <c r="K4073">
        <v>1480187931</v>
      </c>
      <c r="L4073"/>
      <c r="M4073" t="b">
        <v>0</v>
      </c>
      <c r="N4073">
        <v>0</v>
      </c>
      <c r="O4073" t="b">
        <v>0</v>
      </c>
      <c r="P4073" t="s">
        <v>8271</v>
      </c>
      <c r="Q4073" s="5">
        <f t="shared" si="144"/>
        <v>0</v>
      </c>
      <c r="R4073" t="e">
        <f t="shared" si="145"/>
        <v>#DIV/0!</v>
      </c>
      <c r="S4073" t="s">
        <v>8322</v>
      </c>
      <c r="T4073" t="s">
        <v>8323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/>
      <c r="K4074">
        <v>1403462111</v>
      </c>
      <c r="L4074"/>
      <c r="M4074" t="b">
        <v>0</v>
      </c>
      <c r="N4074">
        <v>2</v>
      </c>
      <c r="O4074" t="b">
        <v>0</v>
      </c>
      <c r="P4074" t="s">
        <v>8271</v>
      </c>
      <c r="Q4074" s="5">
        <f t="shared" si="144"/>
        <v>4.0000000000000001E-3</v>
      </c>
      <c r="R4074">
        <f t="shared" si="145"/>
        <v>18.5</v>
      </c>
      <c r="S4074" t="s">
        <v>8322</v>
      </c>
      <c r="T4074" t="s">
        <v>8323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/>
      <c r="K4075">
        <v>1426407426</v>
      </c>
      <c r="L4075"/>
      <c r="M4075" t="b">
        <v>0</v>
      </c>
      <c r="N4075">
        <v>2</v>
      </c>
      <c r="O4075" t="b">
        <v>0</v>
      </c>
      <c r="P4075" t="s">
        <v>8271</v>
      </c>
      <c r="Q4075" s="5">
        <f t="shared" si="144"/>
        <v>1.0571428571428572E-2</v>
      </c>
      <c r="R4075">
        <f t="shared" si="145"/>
        <v>367.5</v>
      </c>
      <c r="S4075" t="s">
        <v>8322</v>
      </c>
      <c r="T4075" t="s">
        <v>8323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/>
      <c r="K4076">
        <v>1444137375</v>
      </c>
      <c r="L4076"/>
      <c r="M4076" t="b">
        <v>0</v>
      </c>
      <c r="N4076">
        <v>21</v>
      </c>
      <c r="O4076" t="b">
        <v>0</v>
      </c>
      <c r="P4076" t="s">
        <v>8271</v>
      </c>
      <c r="Q4076" s="5">
        <f t="shared" si="144"/>
        <v>0.26727272727272727</v>
      </c>
      <c r="R4076">
        <f t="shared" si="145"/>
        <v>27.428571428571427</v>
      </c>
      <c r="S4076" t="s">
        <v>8322</v>
      </c>
      <c r="T4076" t="s">
        <v>8323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/>
      <c r="K4077">
        <v>1400547969</v>
      </c>
      <c r="L4077"/>
      <c r="M4077" t="b">
        <v>0</v>
      </c>
      <c r="N4077">
        <v>13</v>
      </c>
      <c r="O4077" t="b">
        <v>0</v>
      </c>
      <c r="P4077" t="s">
        <v>8271</v>
      </c>
      <c r="Q4077" s="5">
        <f t="shared" si="144"/>
        <v>0.28799999999999998</v>
      </c>
      <c r="R4077">
        <f t="shared" si="145"/>
        <v>0</v>
      </c>
      <c r="S4077" t="s">
        <v>8322</v>
      </c>
      <c r="T4077" t="s">
        <v>8323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/>
      <c r="K4078">
        <v>1411499149</v>
      </c>
      <c r="L4078"/>
      <c r="M4078" t="b">
        <v>0</v>
      </c>
      <c r="N4078">
        <v>0</v>
      </c>
      <c r="O4078" t="b">
        <v>0</v>
      </c>
      <c r="P4078" t="s">
        <v>8271</v>
      </c>
      <c r="Q4078" s="5">
        <f t="shared" si="144"/>
        <v>0</v>
      </c>
      <c r="R4078" t="e">
        <f t="shared" si="145"/>
        <v>#DIV/0!</v>
      </c>
      <c r="S4078" t="s">
        <v>8322</v>
      </c>
      <c r="T4078" t="s">
        <v>8323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/>
      <c r="K4079">
        <v>1479747794</v>
      </c>
      <c r="L4079"/>
      <c r="M4079" t="b">
        <v>0</v>
      </c>
      <c r="N4079">
        <v>6</v>
      </c>
      <c r="O4079" t="b">
        <v>0</v>
      </c>
      <c r="P4079" t="s">
        <v>8271</v>
      </c>
      <c r="Q4079" s="5">
        <f t="shared" si="144"/>
        <v>8.8999999999999996E-2</v>
      </c>
      <c r="R4079">
        <f t="shared" si="145"/>
        <v>0</v>
      </c>
      <c r="S4079" t="s">
        <v>8322</v>
      </c>
      <c r="T4079" t="s">
        <v>8323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/>
      <c r="K4080">
        <v>1482951242</v>
      </c>
      <c r="L4080"/>
      <c r="M4080" t="b">
        <v>0</v>
      </c>
      <c r="N4080">
        <v>0</v>
      </c>
      <c r="O4080" t="b">
        <v>0</v>
      </c>
      <c r="P4080" t="s">
        <v>8271</v>
      </c>
      <c r="Q4080" s="5">
        <f t="shared" si="144"/>
        <v>0</v>
      </c>
      <c r="R4080" t="e">
        <f t="shared" si="145"/>
        <v>#DIV/0!</v>
      </c>
      <c r="S4080" t="s">
        <v>8322</v>
      </c>
      <c r="T4080" t="s">
        <v>8323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/>
      <c r="K4081">
        <v>1463783521</v>
      </c>
      <c r="L4081"/>
      <c r="M4081" t="b">
        <v>0</v>
      </c>
      <c r="N4081">
        <v>1</v>
      </c>
      <c r="O4081" t="b">
        <v>0</v>
      </c>
      <c r="P4081" t="s">
        <v>8271</v>
      </c>
      <c r="Q4081" s="5">
        <f t="shared" si="144"/>
        <v>1.6666666666666668E-3</v>
      </c>
      <c r="R4081">
        <f t="shared" si="145"/>
        <v>0</v>
      </c>
      <c r="S4081" t="s">
        <v>8322</v>
      </c>
      <c r="T4081" t="s">
        <v>8323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/>
      <c r="K4082">
        <v>1463849116</v>
      </c>
      <c r="L4082"/>
      <c r="M4082" t="b">
        <v>0</v>
      </c>
      <c r="N4082">
        <v>0</v>
      </c>
      <c r="O4082" t="b">
        <v>0</v>
      </c>
      <c r="P4082" t="s">
        <v>8271</v>
      </c>
      <c r="Q4082" s="5">
        <f t="shared" si="144"/>
        <v>0</v>
      </c>
      <c r="R4082" t="e">
        <f t="shared" si="145"/>
        <v>#DIV/0!</v>
      </c>
      <c r="S4082" t="s">
        <v>8322</v>
      </c>
      <c r="T4082" t="s">
        <v>8323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/>
      <c r="K4083">
        <v>1423231025</v>
      </c>
      <c r="L4083"/>
      <c r="M4083" t="b">
        <v>0</v>
      </c>
      <c r="N4083">
        <v>12</v>
      </c>
      <c r="O4083" t="b">
        <v>0</v>
      </c>
      <c r="P4083" t="s">
        <v>8271</v>
      </c>
      <c r="Q4083" s="5">
        <f t="shared" si="144"/>
        <v>0.15737410071942445</v>
      </c>
      <c r="R4083">
        <f t="shared" si="145"/>
        <v>0.25</v>
      </c>
      <c r="S4083" t="s">
        <v>8322</v>
      </c>
      <c r="T4083" t="s">
        <v>8323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/>
      <c r="K4084">
        <v>1446179553</v>
      </c>
      <c r="L4084"/>
      <c r="M4084" t="b">
        <v>0</v>
      </c>
      <c r="N4084">
        <v>2</v>
      </c>
      <c r="O4084" t="b">
        <v>0</v>
      </c>
      <c r="P4084" t="s">
        <v>8271</v>
      </c>
      <c r="Q4084" s="5">
        <f t="shared" si="144"/>
        <v>0.02</v>
      </c>
      <c r="R4084">
        <f t="shared" si="145"/>
        <v>379.5</v>
      </c>
      <c r="S4084" t="s">
        <v>8322</v>
      </c>
      <c r="T4084" t="s">
        <v>8323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/>
      <c r="K4085">
        <v>1450203416</v>
      </c>
      <c r="L4085"/>
      <c r="M4085" t="b">
        <v>0</v>
      </c>
      <c r="N4085">
        <v>6</v>
      </c>
      <c r="O4085" t="b">
        <v>0</v>
      </c>
      <c r="P4085" t="s">
        <v>8271</v>
      </c>
      <c r="Q4085" s="5">
        <f t="shared" si="144"/>
        <v>0.21685714285714286</v>
      </c>
      <c r="R4085">
        <f t="shared" si="145"/>
        <v>1.6666666666666667</v>
      </c>
      <c r="S4085" t="s">
        <v>8322</v>
      </c>
      <c r="T4085" t="s">
        <v>8323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/>
      <c r="K4086">
        <v>1473416906</v>
      </c>
      <c r="L4086"/>
      <c r="M4086" t="b">
        <v>0</v>
      </c>
      <c r="N4086">
        <v>1</v>
      </c>
      <c r="O4086" t="b">
        <v>0</v>
      </c>
      <c r="P4086" t="s">
        <v>8271</v>
      </c>
      <c r="Q4086" s="5">
        <f t="shared" si="144"/>
        <v>3.3333333333333335E-3</v>
      </c>
      <c r="R4086">
        <f t="shared" si="145"/>
        <v>10</v>
      </c>
      <c r="S4086" t="s">
        <v>8322</v>
      </c>
      <c r="T4086" t="s">
        <v>8323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/>
      <c r="K4087">
        <v>1424701775</v>
      </c>
      <c r="L4087"/>
      <c r="M4087" t="b">
        <v>0</v>
      </c>
      <c r="N4087">
        <v>1</v>
      </c>
      <c r="O4087" t="b">
        <v>0</v>
      </c>
      <c r="P4087" t="s">
        <v>8271</v>
      </c>
      <c r="Q4087" s="5">
        <f t="shared" si="144"/>
        <v>2.8571428571428571E-3</v>
      </c>
      <c r="R4087">
        <f t="shared" si="145"/>
        <v>47</v>
      </c>
      <c r="S4087" t="s">
        <v>8322</v>
      </c>
      <c r="T4087" t="s">
        <v>8323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/>
      <c r="K4088">
        <v>1445985299</v>
      </c>
      <c r="L4088"/>
      <c r="M4088" t="b">
        <v>0</v>
      </c>
      <c r="N4088">
        <v>5</v>
      </c>
      <c r="O4088" t="b">
        <v>0</v>
      </c>
      <c r="P4088" t="s">
        <v>8271</v>
      </c>
      <c r="Q4088" s="5">
        <f t="shared" si="144"/>
        <v>4.7E-2</v>
      </c>
      <c r="R4088">
        <f t="shared" si="145"/>
        <v>0</v>
      </c>
      <c r="S4088" t="s">
        <v>8322</v>
      </c>
      <c r="T4088" t="s">
        <v>8323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/>
      <c r="K4089">
        <v>1466185786</v>
      </c>
      <c r="L4089"/>
      <c r="M4089" t="b">
        <v>0</v>
      </c>
      <c r="N4089">
        <v>0</v>
      </c>
      <c r="O4089" t="b">
        <v>0</v>
      </c>
      <c r="P4089" t="s">
        <v>8271</v>
      </c>
      <c r="Q4089" s="5">
        <f t="shared" si="144"/>
        <v>0</v>
      </c>
      <c r="R4089" t="e">
        <f t="shared" si="145"/>
        <v>#DIV/0!</v>
      </c>
      <c r="S4089" t="s">
        <v>8322</v>
      </c>
      <c r="T4089" t="s">
        <v>8323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/>
      <c r="K4090">
        <v>1418827324</v>
      </c>
      <c r="L4090"/>
      <c r="M4090" t="b">
        <v>0</v>
      </c>
      <c r="N4090">
        <v>3</v>
      </c>
      <c r="O4090" t="b">
        <v>0</v>
      </c>
      <c r="P4090" t="s">
        <v>8271</v>
      </c>
      <c r="Q4090" s="5">
        <f t="shared" si="144"/>
        <v>0.108</v>
      </c>
      <c r="R4090">
        <f t="shared" si="145"/>
        <v>80</v>
      </c>
      <c r="S4090" t="s">
        <v>8322</v>
      </c>
      <c r="T4090" t="s">
        <v>8323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/>
      <c r="K4091">
        <v>1430242488</v>
      </c>
      <c r="L4091"/>
      <c r="M4091" t="b">
        <v>0</v>
      </c>
      <c r="N4091">
        <v>8</v>
      </c>
      <c r="O4091" t="b">
        <v>0</v>
      </c>
      <c r="P4091" t="s">
        <v>8271</v>
      </c>
      <c r="Q4091" s="5">
        <f t="shared" si="144"/>
        <v>4.8000000000000001E-2</v>
      </c>
      <c r="R4091">
        <f t="shared" si="145"/>
        <v>4</v>
      </c>
      <c r="S4091" t="s">
        <v>8322</v>
      </c>
      <c r="T4091" t="s">
        <v>8323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/>
      <c r="K4092">
        <v>1437754137</v>
      </c>
      <c r="L4092"/>
      <c r="M4092" t="b">
        <v>0</v>
      </c>
      <c r="N4092">
        <v>3</v>
      </c>
      <c r="O4092" t="b">
        <v>0</v>
      </c>
      <c r="P4092" t="s">
        <v>8271</v>
      </c>
      <c r="Q4092" s="5">
        <f t="shared" si="144"/>
        <v>3.2000000000000001E-2</v>
      </c>
      <c r="R4092">
        <f t="shared" si="145"/>
        <v>68</v>
      </c>
      <c r="S4092" t="s">
        <v>8322</v>
      </c>
      <c r="T4092" t="s">
        <v>8323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/>
      <c r="K4093">
        <v>1418818151</v>
      </c>
      <c r="L4093"/>
      <c r="M4093" t="b">
        <v>0</v>
      </c>
      <c r="N4093">
        <v>8</v>
      </c>
      <c r="O4093" t="b">
        <v>0</v>
      </c>
      <c r="P4093" t="s">
        <v>8271</v>
      </c>
      <c r="Q4093" s="5">
        <f t="shared" si="144"/>
        <v>0.1275</v>
      </c>
      <c r="R4093">
        <f t="shared" si="145"/>
        <v>2.5</v>
      </c>
      <c r="S4093" t="s">
        <v>8322</v>
      </c>
      <c r="T4093" t="s">
        <v>8323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/>
      <c r="K4094">
        <v>1423024847</v>
      </c>
      <c r="L4094"/>
      <c r="M4094" t="b">
        <v>0</v>
      </c>
      <c r="N4094">
        <v>1</v>
      </c>
      <c r="O4094" t="b">
        <v>0</v>
      </c>
      <c r="P4094" t="s">
        <v>8271</v>
      </c>
      <c r="Q4094" s="5">
        <f t="shared" si="144"/>
        <v>1.8181818181818181E-4</v>
      </c>
      <c r="R4094">
        <f t="shared" si="145"/>
        <v>60</v>
      </c>
      <c r="S4094" t="s">
        <v>8322</v>
      </c>
      <c r="T4094" t="s">
        <v>8323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/>
      <c r="K4095">
        <v>1435088093</v>
      </c>
      <c r="L4095"/>
      <c r="M4095" t="b">
        <v>0</v>
      </c>
      <c r="N4095">
        <v>4</v>
      </c>
      <c r="O4095" t="b">
        <v>0</v>
      </c>
      <c r="P4095" t="s">
        <v>8271</v>
      </c>
      <c r="Q4095" s="5">
        <f t="shared" si="144"/>
        <v>2.4E-2</v>
      </c>
      <c r="R4095">
        <f t="shared" si="145"/>
        <v>182.5</v>
      </c>
      <c r="S4095" t="s">
        <v>8322</v>
      </c>
      <c r="T4095" t="s">
        <v>8323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/>
      <c r="K4096">
        <v>1410141900</v>
      </c>
      <c r="L4096"/>
      <c r="M4096" t="b">
        <v>0</v>
      </c>
      <c r="N4096">
        <v>8</v>
      </c>
      <c r="O4096" t="b">
        <v>0</v>
      </c>
      <c r="P4096" t="s">
        <v>8271</v>
      </c>
      <c r="Q4096" s="5">
        <f t="shared" si="144"/>
        <v>0.36499999999999999</v>
      </c>
      <c r="R4096">
        <f t="shared" si="145"/>
        <v>100</v>
      </c>
      <c r="S4096" t="s">
        <v>8322</v>
      </c>
      <c r="T4096" t="s">
        <v>8323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/>
      <c r="K4097">
        <v>1479516350</v>
      </c>
      <c r="L4097"/>
      <c r="M4097" t="b">
        <v>0</v>
      </c>
      <c r="N4097">
        <v>1</v>
      </c>
      <c r="O4097" t="b">
        <v>0</v>
      </c>
      <c r="P4097" t="s">
        <v>8271</v>
      </c>
      <c r="Q4097" s="5">
        <f t="shared" si="144"/>
        <v>2.6666666666666668E-2</v>
      </c>
      <c r="R4097">
        <f t="shared" si="145"/>
        <v>400</v>
      </c>
      <c r="S4097" t="s">
        <v>8322</v>
      </c>
      <c r="T4097" t="s">
        <v>8323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/>
      <c r="K4098">
        <v>1484484219</v>
      </c>
      <c r="L4098"/>
      <c r="M4098" t="b">
        <v>0</v>
      </c>
      <c r="N4098">
        <v>5</v>
      </c>
      <c r="O4098" t="b">
        <v>0</v>
      </c>
      <c r="P4098" t="s">
        <v>8271</v>
      </c>
      <c r="Q4098" s="5">
        <f t="shared" si="144"/>
        <v>0.11428571428571428</v>
      </c>
      <c r="R4098">
        <f t="shared" si="145"/>
        <v>0</v>
      </c>
      <c r="S4098" t="s">
        <v>8322</v>
      </c>
      <c r="T4098" t="s">
        <v>8323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/>
      <c r="K4099">
        <v>1449431237</v>
      </c>
      <c r="L4099"/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46">E4099/D4099</f>
        <v>0</v>
      </c>
      <c r="R4099" t="e">
        <f t="shared" ref="R4099:R4115" si="147">E4100/N4099</f>
        <v>#DIV/0!</v>
      </c>
      <c r="S4099" t="s">
        <v>8322</v>
      </c>
      <c r="T4099" t="s">
        <v>8323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/>
      <c r="K4100">
        <v>1462468797</v>
      </c>
      <c r="L4100"/>
      <c r="M4100" t="b">
        <v>0</v>
      </c>
      <c r="N4100">
        <v>0</v>
      </c>
      <c r="O4100" t="b">
        <v>0</v>
      </c>
      <c r="P4100" t="s">
        <v>8271</v>
      </c>
      <c r="Q4100" s="5">
        <f t="shared" si="146"/>
        <v>0</v>
      </c>
      <c r="R4100" t="e">
        <f t="shared" si="147"/>
        <v>#DIV/0!</v>
      </c>
      <c r="S4100" t="s">
        <v>8322</v>
      </c>
      <c r="T4100" t="s">
        <v>8323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/>
      <c r="K4101">
        <v>1468959873</v>
      </c>
      <c r="L4101"/>
      <c r="M4101" t="b">
        <v>0</v>
      </c>
      <c r="N4101">
        <v>1</v>
      </c>
      <c r="O4101" t="b">
        <v>0</v>
      </c>
      <c r="P4101" t="s">
        <v>8271</v>
      </c>
      <c r="Q4101" s="5">
        <f t="shared" si="146"/>
        <v>1.1111111111111112E-2</v>
      </c>
      <c r="R4101">
        <f t="shared" si="147"/>
        <v>0</v>
      </c>
      <c r="S4101" t="s">
        <v>8322</v>
      </c>
      <c r="T4101" t="s">
        <v>8323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/>
      <c r="K4102">
        <v>1413341990</v>
      </c>
      <c r="L4102"/>
      <c r="M4102" t="b">
        <v>0</v>
      </c>
      <c r="N4102">
        <v>0</v>
      </c>
      <c r="O4102" t="b">
        <v>0</v>
      </c>
      <c r="P4102" t="s">
        <v>8271</v>
      </c>
      <c r="Q4102" s="5">
        <f t="shared" si="146"/>
        <v>0</v>
      </c>
      <c r="R4102" t="e">
        <f t="shared" si="147"/>
        <v>#DIV/0!</v>
      </c>
      <c r="S4102" t="s">
        <v>8322</v>
      </c>
      <c r="T4102" t="s">
        <v>8323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/>
      <c r="K4103">
        <v>1482788482</v>
      </c>
      <c r="L4103"/>
      <c r="M4103" t="b">
        <v>0</v>
      </c>
      <c r="N4103">
        <v>0</v>
      </c>
      <c r="O4103" t="b">
        <v>0</v>
      </c>
      <c r="P4103" t="s">
        <v>8271</v>
      </c>
      <c r="Q4103" s="5">
        <f t="shared" si="146"/>
        <v>0</v>
      </c>
      <c r="R4103" t="e">
        <f t="shared" si="147"/>
        <v>#DIV/0!</v>
      </c>
      <c r="S4103" t="s">
        <v>8322</v>
      </c>
      <c r="T4103" t="s">
        <v>8323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/>
      <c r="K4104">
        <v>1460751673</v>
      </c>
      <c r="L4104"/>
      <c r="M4104" t="b">
        <v>0</v>
      </c>
      <c r="N4104">
        <v>6</v>
      </c>
      <c r="O4104" t="b">
        <v>0</v>
      </c>
      <c r="P4104" t="s">
        <v>8271</v>
      </c>
      <c r="Q4104" s="5">
        <f t="shared" si="146"/>
        <v>0.27400000000000002</v>
      </c>
      <c r="R4104">
        <f t="shared" si="147"/>
        <v>16.666666666666668</v>
      </c>
      <c r="S4104" t="s">
        <v>8322</v>
      </c>
      <c r="T4104" t="s">
        <v>8323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/>
      <c r="K4105">
        <v>1435953566</v>
      </c>
      <c r="L4105"/>
      <c r="M4105" t="b">
        <v>0</v>
      </c>
      <c r="N4105">
        <v>6</v>
      </c>
      <c r="O4105" t="b">
        <v>0</v>
      </c>
      <c r="P4105" t="s">
        <v>8271</v>
      </c>
      <c r="Q4105" s="5">
        <f t="shared" si="146"/>
        <v>0.1</v>
      </c>
      <c r="R4105">
        <f t="shared" si="147"/>
        <v>106.83333333333333</v>
      </c>
      <c r="S4105" t="s">
        <v>8322</v>
      </c>
      <c r="T4105" t="s">
        <v>8323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/>
      <c r="K4106">
        <v>1474958434</v>
      </c>
      <c r="L4106"/>
      <c r="M4106" t="b">
        <v>0</v>
      </c>
      <c r="N4106">
        <v>14</v>
      </c>
      <c r="O4106" t="b">
        <v>0</v>
      </c>
      <c r="P4106" t="s">
        <v>8271</v>
      </c>
      <c r="Q4106" s="5">
        <f t="shared" si="146"/>
        <v>0.21366666666666667</v>
      </c>
      <c r="R4106">
        <f t="shared" si="147"/>
        <v>164.28571428571428</v>
      </c>
      <c r="S4106" t="s">
        <v>8322</v>
      </c>
      <c r="T4106" t="s">
        <v>8323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/>
      <c r="K4107">
        <v>1479860109</v>
      </c>
      <c r="L4107"/>
      <c r="M4107" t="b">
        <v>0</v>
      </c>
      <c r="N4107">
        <v>6</v>
      </c>
      <c r="O4107" t="b">
        <v>0</v>
      </c>
      <c r="P4107" t="s">
        <v>8271</v>
      </c>
      <c r="Q4107" s="5">
        <f t="shared" si="146"/>
        <v>6.9696969696969702E-2</v>
      </c>
      <c r="R4107">
        <f t="shared" si="147"/>
        <v>588.33333333333337</v>
      </c>
      <c r="S4107" t="s">
        <v>8322</v>
      </c>
      <c r="T4107" t="s">
        <v>8323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/>
      <c r="K4108">
        <v>1424221866</v>
      </c>
      <c r="L4108"/>
      <c r="M4108" t="b">
        <v>0</v>
      </c>
      <c r="N4108">
        <v>33</v>
      </c>
      <c r="O4108" t="b">
        <v>0</v>
      </c>
      <c r="P4108" t="s">
        <v>8271</v>
      </c>
      <c r="Q4108" s="5">
        <f t="shared" si="146"/>
        <v>0.70599999999999996</v>
      </c>
      <c r="R4108">
        <f t="shared" si="147"/>
        <v>1.2424242424242424</v>
      </c>
      <c r="S4108" t="s">
        <v>8322</v>
      </c>
      <c r="T4108" t="s">
        <v>8323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/>
      <c r="K4109">
        <v>1409608801</v>
      </c>
      <c r="L4109"/>
      <c r="M4109" t="b">
        <v>0</v>
      </c>
      <c r="N4109">
        <v>4</v>
      </c>
      <c r="O4109" t="b">
        <v>0</v>
      </c>
      <c r="P4109" t="s">
        <v>8271</v>
      </c>
      <c r="Q4109" s="5">
        <f t="shared" si="146"/>
        <v>2.0500000000000001E-2</v>
      </c>
      <c r="R4109">
        <f t="shared" si="147"/>
        <v>14.75</v>
      </c>
      <c r="S4109" t="s">
        <v>8322</v>
      </c>
      <c r="T4109" t="s">
        <v>8323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/>
      <c r="K4110">
        <v>1485909937</v>
      </c>
      <c r="L4110"/>
      <c r="M4110" t="b">
        <v>0</v>
      </c>
      <c r="N4110">
        <v>1</v>
      </c>
      <c r="O4110" t="b">
        <v>0</v>
      </c>
      <c r="P4110" t="s">
        <v>8271</v>
      </c>
      <c r="Q4110" s="5">
        <f t="shared" si="146"/>
        <v>1.9666666666666666E-2</v>
      </c>
      <c r="R4110">
        <f t="shared" si="147"/>
        <v>0</v>
      </c>
      <c r="S4110" t="s">
        <v>8322</v>
      </c>
      <c r="T4110" t="s">
        <v>8323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/>
      <c r="K4111">
        <v>1446209804</v>
      </c>
      <c r="L4111"/>
      <c r="M4111" t="b">
        <v>0</v>
      </c>
      <c r="N4111">
        <v>0</v>
      </c>
      <c r="O4111" t="b">
        <v>0</v>
      </c>
      <c r="P4111" t="s">
        <v>8271</v>
      </c>
      <c r="Q4111" s="5">
        <f t="shared" si="146"/>
        <v>0</v>
      </c>
      <c r="R4111" t="e">
        <f t="shared" si="147"/>
        <v>#DIV/0!</v>
      </c>
      <c r="S4111" t="s">
        <v>8322</v>
      </c>
      <c r="T4111" t="s">
        <v>8323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/>
      <c r="K4112">
        <v>1463929351</v>
      </c>
      <c r="L4112"/>
      <c r="M4112" t="b">
        <v>0</v>
      </c>
      <c r="N4112">
        <v>6</v>
      </c>
      <c r="O4112" t="b">
        <v>0</v>
      </c>
      <c r="P4112" t="s">
        <v>8271</v>
      </c>
      <c r="Q4112" s="5">
        <f t="shared" si="146"/>
        <v>0.28666666666666668</v>
      </c>
      <c r="R4112">
        <f t="shared" si="147"/>
        <v>15.666666666666666</v>
      </c>
      <c r="S4112" t="s">
        <v>8322</v>
      </c>
      <c r="T4112" t="s">
        <v>8323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/>
      <c r="K4113">
        <v>1422155740</v>
      </c>
      <c r="L4113"/>
      <c r="M4113" t="b">
        <v>0</v>
      </c>
      <c r="N4113">
        <v>6</v>
      </c>
      <c r="O4113" t="b">
        <v>0</v>
      </c>
      <c r="P4113" t="s">
        <v>8271</v>
      </c>
      <c r="Q4113" s="5">
        <f t="shared" si="146"/>
        <v>3.1333333333333331E-2</v>
      </c>
      <c r="R4113">
        <f t="shared" si="147"/>
        <v>0.16666666666666666</v>
      </c>
      <c r="S4113" t="s">
        <v>8322</v>
      </c>
      <c r="T4113" t="s">
        <v>8323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/>
      <c r="K4114">
        <v>1454280186</v>
      </c>
      <c r="L4114"/>
      <c r="M4114" t="b">
        <v>0</v>
      </c>
      <c r="N4114">
        <v>1</v>
      </c>
      <c r="O4114" t="b">
        <v>0</v>
      </c>
      <c r="P4114" t="s">
        <v>8271</v>
      </c>
      <c r="Q4114" s="5">
        <f t="shared" si="146"/>
        <v>4.0000000000000002E-4</v>
      </c>
      <c r="R4114">
        <f t="shared" si="147"/>
        <v>3</v>
      </c>
      <c r="S4114" t="s">
        <v>8322</v>
      </c>
      <c r="T4114" t="s">
        <v>8323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/>
      <c r="K4115">
        <v>1450619123</v>
      </c>
      <c r="L4115"/>
      <c r="M4115" t="b">
        <v>0</v>
      </c>
      <c r="N4115">
        <v>3</v>
      </c>
      <c r="O4115" t="b">
        <v>0</v>
      </c>
      <c r="P4115" t="s">
        <v>8271</v>
      </c>
      <c r="Q4115" s="5">
        <f t="shared" si="146"/>
        <v>2E-3</v>
      </c>
      <c r="R4115">
        <f t="shared" si="147"/>
        <v>0</v>
      </c>
      <c r="S4115" t="s">
        <v>8322</v>
      </c>
      <c r="T4115" t="s">
        <v>8323</v>
      </c>
    </row>
  </sheetData>
  <autoFilter ref="A1:T4115" xr:uid="{48CC2563-C301-064F-9A91-50F6DFC37D34}"/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3"/>
        <color rgb="FFFF7128"/>
        <color rgb="FF92D050"/>
        <color theme="8" tint="-0.249977111117893"/>
      </colorScale>
    </cfRule>
    <cfRule type="cellIs" dxfId="0" priority="2" stopIfTrue="1" operator="between">
      <formula>0</formula>
      <formula>0.99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Success &amp; Failure Category</vt:lpstr>
      <vt:lpstr>Success &amp; Failure Subcategory</vt:lpstr>
      <vt:lpstr>Success &amp; Failure Monthwise</vt:lpstr>
      <vt:lpstr>Success &amp; Failure Rate Per Goal</vt:lpstr>
      <vt:lpstr>Conclusion Kickstarter Campaign</vt:lpstr>
      <vt:lpstr>Backers Success vs Failure</vt:lpstr>
      <vt:lpstr>Data Scrible Sheet (Main)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Sibasish Chowdhury</cp:lastModifiedBy>
  <dcterms:created xsi:type="dcterms:W3CDTF">2017-04-20T15:17:24Z</dcterms:created>
  <dcterms:modified xsi:type="dcterms:W3CDTF">2020-12-13T07:54:51Z</dcterms:modified>
</cp:coreProperties>
</file>