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52080\Desktop\"/>
    </mc:Choice>
  </mc:AlternateContent>
  <xr:revisionPtr revIDLastSave="0" documentId="13_ncr:1_{B1509085-6056-47FA-9560-ED2A61B4C3CE}" xr6:coauthVersionLast="41" xr6:coauthVersionMax="45" xr10:uidLastSave="{00000000-0000-0000-0000-000000000000}"/>
  <bookViews>
    <workbookView xWindow="-120" yWindow="-120" windowWidth="21840" windowHeight="13290" xr2:uid="{9955DA4C-7A05-44F6-A27F-EBD9D9244BCA}"/>
  </bookViews>
  <sheets>
    <sheet name="Retorno" sheetId="1" r:id="rId1"/>
    <sheet name="Carteira Valor" sheetId="2" r:id="rId2"/>
    <sheet name="Ágora" sheetId="3" r:id="rId3"/>
    <sheet name="Ativ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F15" i="1"/>
  <c r="E15" i="1"/>
  <c r="D15" i="1"/>
  <c r="C15" i="1"/>
  <c r="C12" i="1"/>
  <c r="C11" i="1"/>
  <c r="HW10" i="1"/>
  <c r="HU10" i="1"/>
  <c r="HS10" i="1"/>
  <c r="HQ10" i="1"/>
  <c r="HO10" i="1"/>
  <c r="HM10" i="1"/>
  <c r="HK10" i="1"/>
  <c r="HI10" i="1"/>
  <c r="HG10" i="1"/>
  <c r="HE10" i="1"/>
  <c r="HC10" i="1"/>
  <c r="HA10" i="1"/>
  <c r="GY10" i="1"/>
  <c r="GW10" i="1"/>
  <c r="GU10" i="1"/>
  <c r="GS10" i="1"/>
  <c r="GQ10" i="1"/>
  <c r="GO10" i="1"/>
  <c r="GM10" i="1"/>
  <c r="GK10" i="1"/>
  <c r="GI10" i="1"/>
  <c r="GG10" i="1"/>
  <c r="GE10" i="1"/>
  <c r="GC10" i="1"/>
  <c r="GA10" i="1"/>
  <c r="FY10" i="1"/>
  <c r="FW10" i="1"/>
  <c r="FU10" i="1"/>
  <c r="FS10" i="1"/>
  <c r="FQ10" i="1"/>
  <c r="FO10" i="1"/>
  <c r="FM10" i="1"/>
  <c r="FK10" i="1"/>
  <c r="FI10" i="1"/>
  <c r="FG10" i="1"/>
  <c r="FE10" i="1"/>
  <c r="FC10" i="1"/>
  <c r="FA10" i="1"/>
  <c r="EY10" i="1"/>
  <c r="EW10" i="1"/>
  <c r="EU10" i="1"/>
  <c r="ES10" i="1"/>
  <c r="EQ10" i="1"/>
  <c r="EO10" i="1"/>
  <c r="EM10" i="1"/>
  <c r="EK10" i="1"/>
  <c r="EI10" i="1"/>
  <c r="EG10" i="1"/>
  <c r="EE10" i="1"/>
  <c r="EC10" i="1"/>
  <c r="EA10" i="1"/>
  <c r="DY10" i="1"/>
  <c r="DW10" i="1"/>
  <c r="DU10" i="1"/>
  <c r="DS10" i="1"/>
  <c r="DQ10" i="1"/>
  <c r="DO10" i="1"/>
  <c r="DM10" i="1"/>
  <c r="DK10" i="1"/>
  <c r="DI10" i="1"/>
  <c r="DG10" i="1"/>
  <c r="DE10" i="1"/>
  <c r="DC10" i="1"/>
  <c r="DA10" i="1"/>
  <c r="CY10" i="1"/>
  <c r="CW10" i="1"/>
  <c r="CU10" i="1"/>
  <c r="CS10" i="1"/>
  <c r="CQ10" i="1"/>
  <c r="CO10" i="1"/>
  <c r="CM10" i="1"/>
  <c r="CK10" i="1"/>
  <c r="CI10" i="1"/>
  <c r="CG10" i="1"/>
  <c r="CE10" i="1"/>
  <c r="CC10" i="1"/>
  <c r="CA10" i="1"/>
  <c r="BY10" i="1"/>
  <c r="BW10" i="1"/>
  <c r="BU10" i="1"/>
  <c r="BS10" i="1"/>
  <c r="BQ10" i="1"/>
  <c r="BO10" i="1"/>
  <c r="BM10" i="1"/>
  <c r="BK10" i="1"/>
  <c r="BI10" i="1"/>
  <c r="BG10" i="1"/>
  <c r="BE10" i="1"/>
  <c r="BC10" i="1"/>
  <c r="BA10" i="1"/>
  <c r="AY10" i="1"/>
  <c r="AW10" i="1"/>
  <c r="AU10" i="1"/>
  <c r="AS10" i="1"/>
  <c r="AQ10" i="1"/>
  <c r="AO10" i="1"/>
  <c r="AM10" i="1"/>
  <c r="AK10" i="1"/>
  <c r="AI10" i="1"/>
  <c r="AG10" i="1"/>
  <c r="AE10" i="1"/>
  <c r="E10" i="1"/>
  <c r="C10" i="1"/>
  <c r="F7" i="1"/>
  <c r="E7" i="1"/>
  <c r="D7" i="1"/>
  <c r="C7" i="1"/>
  <c r="F6" i="1"/>
  <c r="E6" i="1"/>
  <c r="D6" i="1"/>
  <c r="C6" i="1"/>
  <c r="F5" i="1"/>
  <c r="E5" i="1"/>
  <c r="D5" i="1"/>
  <c r="C5" i="1"/>
  <c r="E3" i="1"/>
  <c r="AE3" i="1" s="1"/>
  <c r="AG3" i="1" s="1"/>
  <c r="AI3" i="1" s="1"/>
  <c r="AK3" i="1" s="1"/>
  <c r="AM3" i="1" s="1"/>
  <c r="AO3" i="1" s="1"/>
  <c r="AQ3" i="1" s="1"/>
  <c r="AS3" i="1" s="1"/>
  <c r="AU3" i="1" s="1"/>
  <c r="AW3" i="1" s="1"/>
  <c r="AY3" i="1" s="1"/>
  <c r="BA3" i="1" s="1"/>
  <c r="BC3" i="1" s="1"/>
  <c r="BE3" i="1" s="1"/>
  <c r="BG3" i="1" s="1"/>
  <c r="BI3" i="1" s="1"/>
  <c r="BK3" i="1" s="1"/>
  <c r="BM3" i="1" s="1"/>
  <c r="BO3" i="1" s="1"/>
  <c r="BQ3" i="1" s="1"/>
  <c r="BS3" i="1" s="1"/>
  <c r="BU3" i="1" s="1"/>
  <c r="BW3" i="1" s="1"/>
  <c r="BY3" i="1" s="1"/>
  <c r="CA3" i="1" s="1"/>
  <c r="CC3" i="1" s="1"/>
  <c r="CE3" i="1" s="1"/>
  <c r="CG3" i="1" s="1"/>
  <c r="CI3" i="1" s="1"/>
  <c r="CK3" i="1" s="1"/>
  <c r="CM3" i="1" s="1"/>
  <c r="CO3" i="1" s="1"/>
  <c r="CQ3" i="1" s="1"/>
  <c r="CS3" i="1" s="1"/>
  <c r="CU3" i="1" s="1"/>
  <c r="CW3" i="1" s="1"/>
  <c r="CY3" i="1" s="1"/>
  <c r="DA3" i="1" s="1"/>
  <c r="DC3" i="1" s="1"/>
  <c r="DE3" i="1" s="1"/>
  <c r="DG3" i="1" s="1"/>
  <c r="DI3" i="1" s="1"/>
  <c r="DK3" i="1" s="1"/>
  <c r="DM3" i="1" s="1"/>
  <c r="DO3" i="1" s="1"/>
  <c r="DQ3" i="1" s="1"/>
  <c r="DS3" i="1" s="1"/>
  <c r="DU3" i="1" s="1"/>
  <c r="DW3" i="1" s="1"/>
  <c r="DY3" i="1" s="1"/>
  <c r="EA3" i="1" s="1"/>
  <c r="EC3" i="1" s="1"/>
  <c r="EE3" i="1" s="1"/>
  <c r="EG3" i="1" s="1"/>
  <c r="EI3" i="1" s="1"/>
  <c r="EK3" i="1" s="1"/>
  <c r="EM3" i="1" s="1"/>
  <c r="EO3" i="1" s="1"/>
  <c r="EQ3" i="1" s="1"/>
  <c r="ES3" i="1" s="1"/>
  <c r="EU3" i="1" s="1"/>
  <c r="EW3" i="1" s="1"/>
  <c r="EY3" i="1" s="1"/>
  <c r="FA3" i="1" s="1"/>
  <c r="FC3" i="1" s="1"/>
  <c r="FE3" i="1" s="1"/>
  <c r="FG3" i="1" s="1"/>
  <c r="FI3" i="1" s="1"/>
  <c r="FK3" i="1" s="1"/>
  <c r="FM3" i="1" s="1"/>
  <c r="FO3" i="1" s="1"/>
  <c r="FQ3" i="1" s="1"/>
  <c r="FS3" i="1" s="1"/>
  <c r="FU3" i="1" s="1"/>
  <c r="FW3" i="1" s="1"/>
  <c r="FY3" i="1" s="1"/>
  <c r="GA3" i="1" s="1"/>
  <c r="GC3" i="1" s="1"/>
  <c r="GE3" i="1" s="1"/>
  <c r="GG3" i="1" s="1"/>
  <c r="GI3" i="1" s="1"/>
  <c r="GK3" i="1" s="1"/>
  <c r="GM3" i="1" s="1"/>
  <c r="GO3" i="1" s="1"/>
  <c r="GQ3" i="1" s="1"/>
  <c r="GS3" i="1" s="1"/>
  <c r="GU3" i="1" s="1"/>
  <c r="GW3" i="1" s="1"/>
  <c r="GY3" i="1" s="1"/>
  <c r="HA3" i="1" s="1"/>
  <c r="HC3" i="1" s="1"/>
  <c r="HE3" i="1" s="1"/>
  <c r="HG3" i="1" s="1"/>
  <c r="HI3" i="1" s="1"/>
  <c r="HK3" i="1" s="1"/>
  <c r="HM3" i="1" s="1"/>
  <c r="HO3" i="1" s="1"/>
  <c r="HQ3" i="1" s="1"/>
  <c r="HS3" i="1" s="1"/>
  <c r="HU3" i="1" s="1"/>
  <c r="HW3" i="1" s="1"/>
  <c r="HY3" i="1" s="1"/>
</calcChain>
</file>

<file path=xl/sharedStrings.xml><?xml version="1.0" encoding="utf-8"?>
<sst xmlns="http://schemas.openxmlformats.org/spreadsheetml/2006/main" count="267" uniqueCount="117">
  <si>
    <t>Mês %</t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</si>
  <si>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</si>
  <si>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</si>
  <si>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</si>
  <si>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</si>
  <si>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</si>
  <si>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</si>
  <si>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</si>
  <si>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</si>
  <si>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</si>
  <si>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</si>
  <si>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</si>
  <si>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</si>
  <si>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</si>
  <si>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</si>
  <si>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</si>
  <si>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</si>
  <si>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</si>
  <si>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</si>
  <si>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</si>
  <si>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</si>
  <si>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</si>
  <si>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</si>
  <si>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</si>
  <si>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</si>
  <si>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</si>
  <si>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</si>
  <si>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</si>
  <si>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29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</si>
  <si>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</si>
  <si>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</si>
  <si>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</si>
  <si>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</si>
  <si>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</si>
  <si>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</si>
  <si>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</si>
  <si>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</si>
  <si>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</si>
  <si>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</si>
  <si>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</si>
  <si>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</si>
  <si>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</si>
  <si>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</si>
  <si>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</si>
  <si>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</si>
  <si>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</si>
  <si>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</si>
  <si>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</si>
  <si>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49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</si>
  <si>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</si>
  <si>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</si>
  <si>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</si>
  <si>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</si>
  <si>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</si>
  <si>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</si>
  <si>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</si>
  <si>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</si>
  <si>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</si>
  <si>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59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</si>
  <si>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</si>
  <si>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</si>
  <si>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</si>
  <si>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</si>
  <si>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</si>
  <si>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</si>
  <si>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</si>
  <si>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</si>
  <si>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</si>
  <si>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69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</si>
  <si>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</si>
  <si>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71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</si>
  <si>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72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</si>
  <si>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73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</si>
  <si>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</si>
  <si>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</si>
  <si>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76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</si>
  <si>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77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</si>
  <si>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78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</si>
  <si>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79</t>
    </r>
    <r>
      <rPr>
        <sz val="11"/>
        <color theme="1"/>
        <rFont val="Calibri"/>
        <family val="2"/>
        <scheme val="minor"/>
      </rPr>
      <t/>
    </r>
  </si>
  <si>
    <r>
      <t xml:space="preserve">Ano % </t>
    </r>
    <r>
      <rPr>
        <b/>
        <vertAlign val="superscript"/>
        <sz val="11"/>
        <color theme="1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/>
    </r>
  </si>
  <si>
    <t>Ágora Investimentos</t>
  </si>
  <si>
    <t>Ativa Investimentos</t>
  </si>
  <si>
    <t>BB Investimentos</t>
  </si>
  <si>
    <t>CARTEIRA VALOR</t>
  </si>
  <si>
    <t>Média no mês</t>
  </si>
  <si>
    <r>
      <t xml:space="preserve">Acumulado no ano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</si>
  <si>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Acumulado em 12 meses </t>
    </r>
    <r>
      <rPr>
        <vertAlign val="superscript"/>
        <sz val="11"/>
        <color theme="1"/>
        <rFont val="Calibri"/>
        <family val="2"/>
        <scheme val="minor"/>
      </rPr>
      <t>1</t>
    </r>
  </si>
  <si>
    <t>IBOVESPA</t>
  </si>
  <si>
    <t>No mês</t>
  </si>
  <si>
    <r>
      <t xml:space="preserve">No ano </t>
    </r>
    <r>
      <rPr>
        <vertAlign val="superscript"/>
        <sz val="11"/>
        <color theme="1"/>
        <rFont val="Calibri"/>
        <family val="2"/>
        <scheme val="minor"/>
      </rPr>
      <t>1</t>
    </r>
  </si>
  <si>
    <t>Ações</t>
  </si>
  <si>
    <t>Desempenho</t>
  </si>
  <si>
    <t>Indicações</t>
  </si>
  <si>
    <t>B3 ON (B3SA3)</t>
  </si>
  <si>
    <t>VIA VAREJO ON (VVAR3)</t>
  </si>
  <si>
    <t>PETROBRAS PN (PETR4)</t>
  </si>
  <si>
    <t>BRASIL ON (BBAS3)</t>
  </si>
  <si>
    <t>VALE ON (VALE3)</t>
  </si>
  <si>
    <t>GERDAU PN (GGBR4)</t>
  </si>
  <si>
    <t>RUMO ON (RAIL3)</t>
  </si>
  <si>
    <t>LOCAWEB ON (LWSA3)</t>
  </si>
  <si>
    <t>BRADESCO PN (BBDC4)</t>
  </si>
  <si>
    <t>MAGAZINE LUIZA ON (MGLU3)</t>
  </si>
  <si>
    <t>Variação - em %</t>
  </si>
  <si>
    <t>ECORODOVIAS ON (ECOR3)</t>
  </si>
  <si>
    <t>KLABIN S/A UNT (KLBN11)</t>
  </si>
  <si>
    <t>TENDA ON (TEND3)</t>
  </si>
  <si>
    <t>O que mudou</t>
  </si>
  <si>
    <t>Entram: ECORODOVIAS ON, KLABIN S/A UNT, PETROBRAS PN, TENDA ON</t>
  </si>
  <si>
    <t>Saem: JBS ON, LOJAS AMERICANAS PN, TOTVS ON, VALE ON</t>
  </si>
  <si>
    <t>Desempenho da instituição (em %) No mês 10,48 No ano -5,05</t>
  </si>
  <si>
    <t>JBS ON (JBSS3)</t>
  </si>
  <si>
    <t>LOJAS AMERICANAS PN (LAME4)</t>
  </si>
  <si>
    <t>TOTVS ON (TOTS3)</t>
  </si>
  <si>
    <t>Entram: JBS ON, LOJAS AMERICANAS PN, VALE ON, VIA VAREJO ON</t>
  </si>
  <si>
    <t>Saem: CESP PNB, ITAU UNIBANCO PN, MAGAZINE LUIZA ON, MOVIDA ON</t>
  </si>
  <si>
    <t>Desempenho da instituição (em %) No mês 10,86 No ano -14,06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</si>
</sst>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17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052080/Documents/Particular/Renata/Carteira%20Va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_12"/>
      <sheetName val="Fev_12"/>
      <sheetName val="Mar_12"/>
      <sheetName val="Abr_12"/>
      <sheetName val="Mai_12"/>
      <sheetName val="Jun_12"/>
      <sheetName val="Jul_12"/>
      <sheetName val="Ago_12"/>
      <sheetName val="Set_12"/>
      <sheetName val="Out_12"/>
      <sheetName val="Nov_12"/>
      <sheetName val="Dez_12"/>
      <sheetName val="Jan_13"/>
      <sheetName val="Fev_13"/>
      <sheetName val="Mar_13"/>
      <sheetName val="Abr_13"/>
      <sheetName val="Mai_13"/>
      <sheetName val="Jun_13"/>
      <sheetName val="Jul_13"/>
      <sheetName val="Ago_13"/>
      <sheetName val="Set_13"/>
      <sheetName val="Out_13"/>
      <sheetName val="Nov_13"/>
      <sheetName val="Dez_13"/>
      <sheetName val="Jan_14"/>
      <sheetName val="Fev_14"/>
      <sheetName val="Mar_14"/>
      <sheetName val="Abr_14"/>
      <sheetName val="Mai_14"/>
      <sheetName val="Jun_14"/>
      <sheetName val="Jul_14"/>
      <sheetName val="Ago_14"/>
      <sheetName val="Set_14"/>
      <sheetName val="Out_14"/>
      <sheetName val="Nov_14"/>
      <sheetName val="Dez_14"/>
      <sheetName val="Jan_15"/>
      <sheetName val="Fev_15"/>
      <sheetName val="Mar_15"/>
      <sheetName val="Abr_15"/>
      <sheetName val="Mai_15"/>
      <sheetName val="Jun_15"/>
      <sheetName val="Jul_15"/>
      <sheetName val="Ago_15"/>
      <sheetName val="Set_15"/>
      <sheetName val="Out_15"/>
      <sheetName val="Nov_15"/>
      <sheetName val="Dez_15"/>
      <sheetName val="Jan_16"/>
      <sheetName val="Fev_16"/>
      <sheetName val="Mar_16"/>
      <sheetName val="Abr_16"/>
      <sheetName val="Mai_16"/>
      <sheetName val="Jun_16"/>
      <sheetName val="Jul_16"/>
      <sheetName val="Ago_16"/>
      <sheetName val="Set_16"/>
      <sheetName val="Out_16"/>
      <sheetName val="Nov_16"/>
      <sheetName val="Dez_16"/>
      <sheetName val="Jan_17"/>
      <sheetName val="Fev_17"/>
      <sheetName val="Mar_17"/>
      <sheetName val="Abr_17"/>
      <sheetName val="Mai_17"/>
      <sheetName val="Jun_17"/>
      <sheetName val="Jul_17"/>
      <sheetName val="Ago_17"/>
      <sheetName val="Set_17"/>
      <sheetName val="Out_17"/>
      <sheetName val="Nov_17"/>
      <sheetName val="Dez_17"/>
      <sheetName val="Jan_18"/>
      <sheetName val="Fev_18"/>
      <sheetName val="Mar_18"/>
      <sheetName val="Abr_18"/>
      <sheetName val="Mai_18"/>
      <sheetName val="Jun_18"/>
      <sheetName val="Jul_18"/>
      <sheetName val="Ago_18"/>
      <sheetName val="Set_18"/>
      <sheetName val="Out_18"/>
      <sheetName val="Nov_18"/>
      <sheetName val="Dez_18"/>
      <sheetName val="Jan_19"/>
      <sheetName val="Fev_19"/>
      <sheetName val="Mar_19"/>
      <sheetName val="Abr_19"/>
      <sheetName val="Mai_19"/>
      <sheetName val="Jun_19"/>
      <sheetName val="Jul_19"/>
      <sheetName val="Ago_19"/>
      <sheetName val="Set_19"/>
      <sheetName val="Out_19"/>
      <sheetName val="Nov_19"/>
      <sheetName val="Dez_19"/>
      <sheetName val="Jan_20"/>
      <sheetName val="Fev_20"/>
      <sheetName val="Mar_20"/>
      <sheetName val="Abr_20"/>
      <sheetName val="Mai_20"/>
      <sheetName val="Jun_20"/>
      <sheetName val="Jul_20"/>
      <sheetName val="Corretoras"/>
    </sheetNames>
    <sheetDataSet>
      <sheetData sheetId="0"/>
      <sheetData sheetId="1">
        <row r="21">
          <cell r="C21">
            <v>7.65</v>
          </cell>
        </row>
      </sheetData>
      <sheetData sheetId="2">
        <row r="21">
          <cell r="C21">
            <v>-3.23</v>
          </cell>
        </row>
      </sheetData>
      <sheetData sheetId="3">
        <row r="21">
          <cell r="C21">
            <v>-5.94</v>
          </cell>
        </row>
      </sheetData>
      <sheetData sheetId="4">
        <row r="21">
          <cell r="C21">
            <v>-9.3000000000000007</v>
          </cell>
        </row>
      </sheetData>
      <sheetData sheetId="5">
        <row r="21">
          <cell r="C21">
            <v>6.24</v>
          </cell>
        </row>
      </sheetData>
      <sheetData sheetId="6">
        <row r="21">
          <cell r="C21">
            <v>1.86</v>
          </cell>
        </row>
      </sheetData>
      <sheetData sheetId="7">
        <row r="21">
          <cell r="C21">
            <v>-1.03</v>
          </cell>
        </row>
      </sheetData>
      <sheetData sheetId="8">
        <row r="21">
          <cell r="C21">
            <v>4.28</v>
          </cell>
        </row>
      </sheetData>
      <sheetData sheetId="9">
        <row r="21">
          <cell r="C21">
            <v>2.6</v>
          </cell>
        </row>
      </sheetData>
      <sheetData sheetId="10">
        <row r="21">
          <cell r="C21">
            <v>2.4500000000000002</v>
          </cell>
        </row>
      </sheetData>
      <sheetData sheetId="11">
        <row r="21">
          <cell r="C21">
            <v>8.9600000000000009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21">
          <cell r="C21">
            <v>4.0199999999999996</v>
          </cell>
        </row>
      </sheetData>
      <sheetData sheetId="67"/>
      <sheetData sheetId="68"/>
      <sheetData sheetId="69"/>
      <sheetData sheetId="70"/>
      <sheetData sheetId="71"/>
      <sheetData sheetId="72">
        <row r="21">
          <cell r="C21">
            <v>15.32</v>
          </cell>
        </row>
      </sheetData>
      <sheetData sheetId="73">
        <row r="21">
          <cell r="C21">
            <v>3.17</v>
          </cell>
        </row>
      </sheetData>
      <sheetData sheetId="74">
        <row r="21">
          <cell r="C21">
            <v>-0.28999999999999998</v>
          </cell>
        </row>
      </sheetData>
      <sheetData sheetId="75">
        <row r="21">
          <cell r="C21">
            <v>1.4</v>
          </cell>
        </row>
      </sheetData>
      <sheetData sheetId="76">
        <row r="21">
          <cell r="C21">
            <v>-13.89</v>
          </cell>
        </row>
      </sheetData>
      <sheetData sheetId="77">
        <row r="21">
          <cell r="C21">
            <v>-0.59</v>
          </cell>
        </row>
      </sheetData>
      <sheetData sheetId="78">
        <row r="21">
          <cell r="C21">
            <v>10.86</v>
          </cell>
        </row>
      </sheetData>
      <sheetData sheetId="79">
        <row r="21">
          <cell r="C21">
            <v>-4.38</v>
          </cell>
        </row>
      </sheetData>
      <sheetData sheetId="80">
        <row r="21">
          <cell r="C21">
            <v>3.68</v>
          </cell>
        </row>
      </sheetData>
      <sheetData sheetId="81">
        <row r="21">
          <cell r="C21">
            <v>5.46</v>
          </cell>
        </row>
      </sheetData>
      <sheetData sheetId="82"/>
      <sheetData sheetId="83">
        <row r="21">
          <cell r="C21">
            <v>-0.88</v>
          </cell>
        </row>
      </sheetData>
      <sheetData sheetId="84">
        <row r="21">
          <cell r="C21">
            <v>8.5399999999999991</v>
          </cell>
        </row>
      </sheetData>
      <sheetData sheetId="85">
        <row r="21">
          <cell r="C21">
            <v>0.38</v>
          </cell>
        </row>
      </sheetData>
      <sheetData sheetId="86">
        <row r="21">
          <cell r="C21">
            <v>-0.93</v>
          </cell>
        </row>
      </sheetData>
      <sheetData sheetId="87">
        <row r="21">
          <cell r="C21">
            <v>1.1000000000000001</v>
          </cell>
        </row>
      </sheetData>
      <sheetData sheetId="88">
        <row r="21">
          <cell r="C21">
            <v>-0.64</v>
          </cell>
        </row>
      </sheetData>
      <sheetData sheetId="89">
        <row r="21">
          <cell r="C21">
            <v>2.4500000000000002</v>
          </cell>
        </row>
      </sheetData>
      <sheetData sheetId="90">
        <row r="21">
          <cell r="C21">
            <v>-2.1</v>
          </cell>
        </row>
      </sheetData>
      <sheetData sheetId="91">
        <row r="21">
          <cell r="C21">
            <v>0.41</v>
          </cell>
        </row>
      </sheetData>
      <sheetData sheetId="92">
        <row r="21">
          <cell r="C21">
            <v>2.9</v>
          </cell>
        </row>
      </sheetData>
      <sheetData sheetId="93">
        <row r="21">
          <cell r="C21">
            <v>4.9000000000000004</v>
          </cell>
        </row>
      </sheetData>
      <sheetData sheetId="94">
        <row r="21">
          <cell r="C21">
            <v>0.9</v>
          </cell>
        </row>
      </sheetData>
      <sheetData sheetId="95">
        <row r="21">
          <cell r="C21">
            <v>7.25</v>
          </cell>
        </row>
      </sheetData>
      <sheetData sheetId="96">
        <row r="21">
          <cell r="C21">
            <v>-0.42</v>
          </cell>
        </row>
      </sheetData>
      <sheetData sheetId="97">
        <row r="21">
          <cell r="C21">
            <v>-6.87</v>
          </cell>
        </row>
      </sheetData>
      <sheetData sheetId="98">
        <row r="21">
          <cell r="C21">
            <v>-33.630000000000003</v>
          </cell>
        </row>
      </sheetData>
      <sheetData sheetId="99">
        <row r="21">
          <cell r="C21">
            <v>11.11</v>
          </cell>
        </row>
      </sheetData>
      <sheetData sheetId="100">
        <row r="21">
          <cell r="C21">
            <v>11.41</v>
          </cell>
        </row>
      </sheetData>
      <sheetData sheetId="101">
        <row r="21">
          <cell r="C21">
            <v>9</v>
          </cell>
        </row>
        <row r="38">
          <cell r="C38" t="str">
            <v>Ágora Investimentos</v>
          </cell>
          <cell r="D38">
            <v>10.86</v>
          </cell>
          <cell r="E38">
            <v>-14.06</v>
          </cell>
        </row>
        <row r="39">
          <cell r="C39" t="str">
            <v>Ativa Investimentos</v>
          </cell>
          <cell r="D39">
            <v>6.08</v>
          </cell>
          <cell r="E39">
            <v>-35.020000000000003</v>
          </cell>
        </row>
        <row r="40">
          <cell r="C40" t="str">
            <v>BB Investimentos</v>
          </cell>
          <cell r="D40">
            <v>10.6</v>
          </cell>
          <cell r="E40">
            <v>-15.42</v>
          </cell>
        </row>
        <row r="41">
          <cell r="C41" t="str">
            <v>CM Capital Corretora 3</v>
          </cell>
          <cell r="D41">
            <v>15.27</v>
          </cell>
          <cell r="E41">
            <v>-25.87</v>
          </cell>
        </row>
        <row r="42">
          <cell r="C42" t="str">
            <v>Elite Investimentos</v>
          </cell>
          <cell r="D42">
            <v>10.16</v>
          </cell>
          <cell r="E42">
            <v>-3.36</v>
          </cell>
        </row>
        <row r="43">
          <cell r="C43" t="str">
            <v>Genial Investimentos</v>
          </cell>
          <cell r="D43">
            <v>13.85</v>
          </cell>
          <cell r="E43">
            <v>-10.98</v>
          </cell>
        </row>
        <row r="44">
          <cell r="C44" t="str">
            <v>Guide Investimentos</v>
          </cell>
          <cell r="D44">
            <v>17.77</v>
          </cell>
          <cell r="E44">
            <v>20.7</v>
          </cell>
        </row>
        <row r="45">
          <cell r="C45" t="str">
            <v>Mirae Corretora</v>
          </cell>
          <cell r="D45">
            <v>6.22</v>
          </cell>
          <cell r="E45">
            <v>-6.57</v>
          </cell>
        </row>
        <row r="46">
          <cell r="C46" t="str">
            <v>Modalmais</v>
          </cell>
          <cell r="D46">
            <v>13.32</v>
          </cell>
          <cell r="E46">
            <v>-3.13</v>
          </cell>
        </row>
        <row r="47">
          <cell r="C47" t="str">
            <v>MyCAP Investimentos 3</v>
          </cell>
          <cell r="D47">
            <v>4.54</v>
          </cell>
          <cell r="E47">
            <v>-13.93</v>
          </cell>
        </row>
        <row r="48">
          <cell r="C48" t="str">
            <v>Necton</v>
          </cell>
          <cell r="D48">
            <v>10.17</v>
          </cell>
          <cell r="E48">
            <v>-19.239999999999998</v>
          </cell>
        </row>
        <row r="49">
          <cell r="C49" t="str">
            <v>Nova Futura Investimentos</v>
          </cell>
          <cell r="D49">
            <v>10.53</v>
          </cell>
          <cell r="E49">
            <v>14.8</v>
          </cell>
        </row>
        <row r="50">
          <cell r="C50" t="str">
            <v>Planner Corretora</v>
          </cell>
          <cell r="D50">
            <v>10.56</v>
          </cell>
          <cell r="E50">
            <v>-12.81</v>
          </cell>
        </row>
        <row r="51">
          <cell r="C51" t="str">
            <v>Safra Corretora</v>
          </cell>
          <cell r="D51">
            <v>12.09</v>
          </cell>
          <cell r="E51">
            <v>-28.5</v>
          </cell>
        </row>
        <row r="52">
          <cell r="C52" t="str">
            <v>Santander Corretora</v>
          </cell>
          <cell r="D52">
            <v>5.0599999999999996</v>
          </cell>
          <cell r="E52">
            <v>-40.340000000000003</v>
          </cell>
        </row>
        <row r="53">
          <cell r="C53" t="str">
            <v>Socopa Corretora</v>
          </cell>
          <cell r="D53">
            <v>6.05</v>
          </cell>
          <cell r="E53">
            <v>-24.15</v>
          </cell>
        </row>
        <row r="54">
          <cell r="C54" t="str">
            <v>Terra Investimentos</v>
          </cell>
          <cell r="D54">
            <v>10.74</v>
          </cell>
          <cell r="E54">
            <v>-24.83</v>
          </cell>
        </row>
        <row r="55">
          <cell r="C55" t="str">
            <v>XP Investimentos</v>
          </cell>
          <cell r="D55">
            <v>3.46</v>
          </cell>
          <cell r="E55">
            <v>-34.94</v>
          </cell>
        </row>
      </sheetData>
      <sheetData sheetId="102">
        <row r="21">
          <cell r="C21">
            <v>9.89</v>
          </cell>
        </row>
        <row r="22">
          <cell r="C22">
            <v>-8.74</v>
          </cell>
        </row>
        <row r="23">
          <cell r="C23">
            <v>7.03</v>
          </cell>
        </row>
        <row r="29">
          <cell r="C29">
            <v>8.27</v>
          </cell>
        </row>
        <row r="30">
          <cell r="C30">
            <v>-11.01</v>
          </cell>
        </row>
        <row r="31">
          <cell r="C31">
            <v>1.08</v>
          </cell>
        </row>
        <row r="38">
          <cell r="C38" t="str">
            <v>Ágora Investimentos</v>
          </cell>
          <cell r="D38">
            <v>10.48</v>
          </cell>
          <cell r="E38">
            <v>-5.05</v>
          </cell>
        </row>
        <row r="39">
          <cell r="C39" t="str">
            <v>Ativa Investimentos</v>
          </cell>
          <cell r="D39">
            <v>10.36</v>
          </cell>
          <cell r="E39">
            <v>-28.28</v>
          </cell>
        </row>
        <row r="40">
          <cell r="C40" t="str">
            <v>BB Investimentos</v>
          </cell>
          <cell r="D40">
            <v>19.37</v>
          </cell>
          <cell r="E40">
            <v>0.96</v>
          </cell>
        </row>
        <row r="41">
          <cell r="C41" t="str">
            <v>CM Capital Corretora 3</v>
          </cell>
          <cell r="D41">
            <v>15.09</v>
          </cell>
          <cell r="E41">
            <v>-14.68</v>
          </cell>
        </row>
        <row r="42">
          <cell r="C42" t="str">
            <v>Elite Investimentos</v>
          </cell>
          <cell r="D42">
            <v>6.65</v>
          </cell>
          <cell r="E42">
            <v>3.07</v>
          </cell>
        </row>
        <row r="43">
          <cell r="C43" t="str">
            <v>Genial Investimentos</v>
          </cell>
          <cell r="D43">
            <v>16.13</v>
          </cell>
          <cell r="E43">
            <v>3.38</v>
          </cell>
        </row>
        <row r="44">
          <cell r="C44" t="str">
            <v>Guide Investimentos</v>
          </cell>
          <cell r="D44">
            <v>14.59</v>
          </cell>
          <cell r="E44">
            <v>38.299999999999997</v>
          </cell>
        </row>
        <row r="45">
          <cell r="C45" t="str">
            <v>Mirae Corretora</v>
          </cell>
          <cell r="D45">
            <v>18.190000000000001</v>
          </cell>
          <cell r="E45">
            <v>10.43</v>
          </cell>
        </row>
        <row r="46">
          <cell r="C46" t="str">
            <v>Modalmais</v>
          </cell>
          <cell r="D46">
            <v>4.47</v>
          </cell>
          <cell r="E46">
            <v>1.2</v>
          </cell>
        </row>
        <row r="47">
          <cell r="C47" t="str">
            <v>MyCAP Investimentos 3</v>
          </cell>
          <cell r="D47">
            <v>7.62</v>
          </cell>
          <cell r="E47">
            <v>-7.37</v>
          </cell>
        </row>
        <row r="48">
          <cell r="C48" t="str">
            <v>Necton</v>
          </cell>
          <cell r="D48">
            <v>13.89</v>
          </cell>
          <cell r="E48">
            <v>-8.0299999999999994</v>
          </cell>
        </row>
        <row r="49">
          <cell r="C49" t="str">
            <v>Nova Futura Investimentos</v>
          </cell>
          <cell r="D49">
            <v>15.95</v>
          </cell>
          <cell r="E49">
            <v>33.11</v>
          </cell>
        </row>
        <row r="50">
          <cell r="C50" t="str">
            <v>Planner Corretora</v>
          </cell>
          <cell r="D50">
            <v>8.94</v>
          </cell>
          <cell r="E50">
            <v>-5.0199999999999996</v>
          </cell>
        </row>
        <row r="51">
          <cell r="C51" t="str">
            <v>Safra Corretora</v>
          </cell>
          <cell r="D51">
            <v>9.15</v>
          </cell>
          <cell r="E51">
            <v>-21.96</v>
          </cell>
        </row>
        <row r="52">
          <cell r="C52" t="str">
            <v>Santander Corretora</v>
          </cell>
          <cell r="D52">
            <v>7.76</v>
          </cell>
          <cell r="E52">
            <v>-35.71</v>
          </cell>
        </row>
        <row r="53">
          <cell r="C53" t="str">
            <v>Socopa Corretora</v>
          </cell>
          <cell r="D53">
            <v>5.34</v>
          </cell>
          <cell r="E53">
            <v>-20.100000000000001</v>
          </cell>
        </row>
        <row r="54">
          <cell r="C54" t="str">
            <v>Terra Investimentos</v>
          </cell>
          <cell r="D54">
            <v>7.8</v>
          </cell>
          <cell r="E54">
            <v>-18.96</v>
          </cell>
        </row>
        <row r="55">
          <cell r="C55" t="str">
            <v>XP Investimentos</v>
          </cell>
          <cell r="D55">
            <v>8.67</v>
          </cell>
          <cell r="E55">
            <v>-29.29</v>
          </cell>
        </row>
      </sheetData>
      <sheetData sheetId="10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44D-4E2F-4A6C-B58C-C6D2959A5657}">
  <dimension ref="A3:JF17"/>
  <sheetViews>
    <sheetView tabSelected="1" workbookViewId="0">
      <selection activeCell="D24" sqref="D24"/>
    </sheetView>
  </sheetViews>
  <sheetFormatPr defaultColWidth="9.140625" defaultRowHeight="15" x14ac:dyDescent="0.25"/>
  <cols>
    <col min="1" max="1" width="8.7109375" customWidth="1"/>
    <col min="2" max="2" width="26.85546875" customWidth="1"/>
    <col min="3" max="16384" width="9.140625" style="5"/>
  </cols>
  <sheetData>
    <row r="3" spans="1:266" s="3" customFormat="1" ht="15.75" x14ac:dyDescent="0.25">
      <c r="A3" s="1"/>
      <c r="B3" s="1"/>
      <c r="C3" s="9">
        <v>44013</v>
      </c>
      <c r="D3" s="9"/>
      <c r="E3" s="10">
        <f>C3-30</f>
        <v>43983</v>
      </c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10">
        <f>E3-30</f>
        <v>43953</v>
      </c>
      <c r="AF3" s="10"/>
      <c r="AG3" s="10">
        <f>AE3-30</f>
        <v>43923</v>
      </c>
      <c r="AH3" s="10"/>
      <c r="AI3" s="10">
        <f>AG3-30</f>
        <v>43893</v>
      </c>
      <c r="AJ3" s="10"/>
      <c r="AK3" s="10">
        <f>AI3-30</f>
        <v>43863</v>
      </c>
      <c r="AL3" s="10"/>
      <c r="AM3" s="10">
        <f>AK3-30</f>
        <v>43833</v>
      </c>
      <c r="AN3" s="10"/>
      <c r="AO3" s="10">
        <f>AM3-30</f>
        <v>43803</v>
      </c>
      <c r="AP3" s="10"/>
      <c r="AQ3" s="10">
        <f>AO3-30</f>
        <v>43773</v>
      </c>
      <c r="AR3" s="10"/>
      <c r="AS3" s="10">
        <f>AQ3-30</f>
        <v>43743</v>
      </c>
      <c r="AT3" s="10"/>
      <c r="AU3" s="10">
        <f>AS3-30</f>
        <v>43713</v>
      </c>
      <c r="AV3" s="10"/>
      <c r="AW3" s="10">
        <f>AU3-30</f>
        <v>43683</v>
      </c>
      <c r="AX3" s="10"/>
      <c r="AY3" s="10">
        <f t="shared" ref="AY3" si="0">AW3-30</f>
        <v>43653</v>
      </c>
      <c r="AZ3" s="10"/>
      <c r="BA3" s="10">
        <f t="shared" ref="BA3" si="1">AY3-30</f>
        <v>43623</v>
      </c>
      <c r="BB3" s="10"/>
      <c r="BC3" s="10">
        <f t="shared" ref="BC3" si="2">BA3-30</f>
        <v>43593</v>
      </c>
      <c r="BD3" s="10"/>
      <c r="BE3" s="10">
        <f t="shared" ref="BE3" si="3">BC3-30</f>
        <v>43563</v>
      </c>
      <c r="BF3" s="10"/>
      <c r="BG3" s="10">
        <f t="shared" ref="BG3" si="4">BE3-30</f>
        <v>43533</v>
      </c>
      <c r="BH3" s="10"/>
      <c r="BI3" s="10">
        <f t="shared" ref="BI3" si="5">BG3-30</f>
        <v>43503</v>
      </c>
      <c r="BJ3" s="10"/>
      <c r="BK3" s="10">
        <f t="shared" ref="BK3" si="6">BI3-30</f>
        <v>43473</v>
      </c>
      <c r="BL3" s="10"/>
      <c r="BM3" s="10">
        <f t="shared" ref="BM3" si="7">BK3-30</f>
        <v>43443</v>
      </c>
      <c r="BN3" s="10"/>
      <c r="BO3" s="10">
        <f t="shared" ref="BO3" si="8">BM3-30</f>
        <v>43413</v>
      </c>
      <c r="BP3" s="10"/>
      <c r="BQ3" s="10">
        <f t="shared" ref="BQ3" si="9">BO3-30</f>
        <v>43383</v>
      </c>
      <c r="BR3" s="10"/>
      <c r="BS3" s="10">
        <f t="shared" ref="BS3" si="10">BQ3-30</f>
        <v>43353</v>
      </c>
      <c r="BT3" s="10"/>
      <c r="BU3" s="10">
        <f t="shared" ref="BU3" si="11">BS3-30</f>
        <v>43323</v>
      </c>
      <c r="BV3" s="10"/>
      <c r="BW3" s="10">
        <f t="shared" ref="BW3" si="12">BU3-30</f>
        <v>43293</v>
      </c>
      <c r="BX3" s="10"/>
      <c r="BY3" s="10">
        <f t="shared" ref="BY3" si="13">BW3-30</f>
        <v>43263</v>
      </c>
      <c r="BZ3" s="10"/>
      <c r="CA3" s="10">
        <f t="shared" ref="CA3" si="14">BY3-30</f>
        <v>43233</v>
      </c>
      <c r="CB3" s="10"/>
      <c r="CC3" s="10">
        <f t="shared" ref="CC3" si="15">CA3-30</f>
        <v>43203</v>
      </c>
      <c r="CD3" s="10"/>
      <c r="CE3" s="10">
        <f t="shared" ref="CE3" si="16">CC3-30</f>
        <v>43173</v>
      </c>
      <c r="CF3" s="10"/>
      <c r="CG3" s="10">
        <f t="shared" ref="CG3" si="17">CE3-30</f>
        <v>43143</v>
      </c>
      <c r="CH3" s="10"/>
      <c r="CI3" s="10">
        <f t="shared" ref="CI3" si="18">CG3-30</f>
        <v>43113</v>
      </c>
      <c r="CJ3" s="10"/>
      <c r="CK3" s="10">
        <f t="shared" ref="CK3" si="19">CI3-30</f>
        <v>43083</v>
      </c>
      <c r="CL3" s="10"/>
      <c r="CM3" s="10">
        <f t="shared" ref="CM3" si="20">CK3-30</f>
        <v>43053</v>
      </c>
      <c r="CN3" s="10"/>
      <c r="CO3" s="10">
        <f t="shared" ref="CO3" si="21">CM3-30</f>
        <v>43023</v>
      </c>
      <c r="CP3" s="10"/>
      <c r="CQ3" s="10">
        <f t="shared" ref="CQ3" si="22">CO3-30</f>
        <v>42993</v>
      </c>
      <c r="CR3" s="10"/>
      <c r="CS3" s="10">
        <f t="shared" ref="CS3" si="23">CQ3-30</f>
        <v>42963</v>
      </c>
      <c r="CT3" s="10"/>
      <c r="CU3" s="10">
        <f t="shared" ref="CU3" si="24">CS3-30</f>
        <v>42933</v>
      </c>
      <c r="CV3" s="10"/>
      <c r="CW3" s="10">
        <f t="shared" ref="CW3" si="25">CU3-30</f>
        <v>42903</v>
      </c>
      <c r="CX3" s="10"/>
      <c r="CY3" s="10">
        <f t="shared" ref="CY3" si="26">CW3-30</f>
        <v>42873</v>
      </c>
      <c r="CZ3" s="10"/>
      <c r="DA3" s="10">
        <f t="shared" ref="DA3" si="27">CY3-30</f>
        <v>42843</v>
      </c>
      <c r="DB3" s="10"/>
      <c r="DC3" s="10">
        <f t="shared" ref="DC3" si="28">DA3-30</f>
        <v>42813</v>
      </c>
      <c r="DD3" s="10"/>
      <c r="DE3" s="10">
        <f t="shared" ref="DE3" si="29">DC3-30</f>
        <v>42783</v>
      </c>
      <c r="DF3" s="10"/>
      <c r="DG3" s="10">
        <f t="shared" ref="DG3" si="30">DE3-30</f>
        <v>42753</v>
      </c>
      <c r="DH3" s="10"/>
      <c r="DI3" s="10">
        <f t="shared" ref="DI3" si="31">DG3-30</f>
        <v>42723</v>
      </c>
      <c r="DJ3" s="10"/>
      <c r="DK3" s="10">
        <f t="shared" ref="DK3" si="32">DI3-30</f>
        <v>42693</v>
      </c>
      <c r="DL3" s="10"/>
      <c r="DM3" s="10">
        <f t="shared" ref="DM3" si="33">DK3-30</f>
        <v>42663</v>
      </c>
      <c r="DN3" s="10"/>
      <c r="DO3" s="10">
        <f t="shared" ref="DO3" si="34">DM3-30</f>
        <v>42633</v>
      </c>
      <c r="DP3" s="10"/>
      <c r="DQ3" s="10">
        <f t="shared" ref="DQ3" si="35">DO3-30</f>
        <v>42603</v>
      </c>
      <c r="DR3" s="10"/>
      <c r="DS3" s="10">
        <f t="shared" ref="DS3" si="36">DQ3-30</f>
        <v>42573</v>
      </c>
      <c r="DT3" s="10"/>
      <c r="DU3" s="10">
        <f t="shared" ref="DU3" si="37">DS3-30</f>
        <v>42543</v>
      </c>
      <c r="DV3" s="10"/>
      <c r="DW3" s="10">
        <f t="shared" ref="DW3" si="38">DU3-30</f>
        <v>42513</v>
      </c>
      <c r="DX3" s="10"/>
      <c r="DY3" s="10">
        <f t="shared" ref="DY3" si="39">DW3-30</f>
        <v>42483</v>
      </c>
      <c r="DZ3" s="10"/>
      <c r="EA3" s="10">
        <f t="shared" ref="EA3" si="40">DY3-30</f>
        <v>42453</v>
      </c>
      <c r="EB3" s="10"/>
      <c r="EC3" s="10">
        <f t="shared" ref="EC3" si="41">EA3-30</f>
        <v>42423</v>
      </c>
      <c r="ED3" s="10"/>
      <c r="EE3" s="10">
        <f t="shared" ref="EE3" si="42">EC3-30</f>
        <v>42393</v>
      </c>
      <c r="EF3" s="10"/>
      <c r="EG3" s="10">
        <f t="shared" ref="EG3" si="43">EE3-30</f>
        <v>42363</v>
      </c>
      <c r="EH3" s="10"/>
      <c r="EI3" s="10">
        <f t="shared" ref="EI3" si="44">EG3-30</f>
        <v>42333</v>
      </c>
      <c r="EJ3" s="10"/>
      <c r="EK3" s="10">
        <f t="shared" ref="EK3" si="45">EI3-30</f>
        <v>42303</v>
      </c>
      <c r="EL3" s="10"/>
      <c r="EM3" s="10">
        <f t="shared" ref="EM3" si="46">EK3-30</f>
        <v>42273</v>
      </c>
      <c r="EN3" s="10"/>
      <c r="EO3" s="10">
        <f t="shared" ref="EO3" si="47">EM3-30</f>
        <v>42243</v>
      </c>
      <c r="EP3" s="10"/>
      <c r="EQ3" s="10">
        <f t="shared" ref="EQ3" si="48">EO3-30</f>
        <v>42213</v>
      </c>
      <c r="ER3" s="10"/>
      <c r="ES3" s="10">
        <f t="shared" ref="ES3" si="49">EQ3-30</f>
        <v>42183</v>
      </c>
      <c r="ET3" s="10"/>
      <c r="EU3" s="10">
        <f t="shared" ref="EU3" si="50">ES3-30</f>
        <v>42153</v>
      </c>
      <c r="EV3" s="10"/>
      <c r="EW3" s="10">
        <f t="shared" ref="EW3" si="51">EU3-30</f>
        <v>42123</v>
      </c>
      <c r="EX3" s="10"/>
      <c r="EY3" s="10">
        <f t="shared" ref="EY3" si="52">EW3-30</f>
        <v>42093</v>
      </c>
      <c r="EZ3" s="10"/>
      <c r="FA3" s="10">
        <f t="shared" ref="FA3" si="53">EY3-30</f>
        <v>42063</v>
      </c>
      <c r="FB3" s="10"/>
      <c r="FC3" s="10">
        <f t="shared" ref="FC3" si="54">FA3-30</f>
        <v>42033</v>
      </c>
      <c r="FD3" s="10"/>
      <c r="FE3" s="10">
        <f t="shared" ref="FE3" si="55">FC3-30</f>
        <v>42003</v>
      </c>
      <c r="FF3" s="10"/>
      <c r="FG3" s="10">
        <f t="shared" ref="FG3" si="56">FE3-30</f>
        <v>41973</v>
      </c>
      <c r="FH3" s="10"/>
      <c r="FI3" s="10">
        <f t="shared" ref="FI3" si="57">FG3-30</f>
        <v>41943</v>
      </c>
      <c r="FJ3" s="10"/>
      <c r="FK3" s="10">
        <f>FI3-31</f>
        <v>41912</v>
      </c>
      <c r="FL3" s="10"/>
      <c r="FM3" s="10">
        <f>FK3-30</f>
        <v>41882</v>
      </c>
      <c r="FN3" s="10"/>
      <c r="FO3" s="10">
        <f>FM3-31</f>
        <v>41851</v>
      </c>
      <c r="FP3" s="10"/>
      <c r="FQ3" s="10">
        <f>FO3-31</f>
        <v>41820</v>
      </c>
      <c r="FR3" s="10"/>
      <c r="FS3" s="10">
        <f t="shared" ref="FS3" si="58">FQ3-30</f>
        <v>41790</v>
      </c>
      <c r="FT3" s="10"/>
      <c r="FU3" s="10">
        <f>FS3-31</f>
        <v>41759</v>
      </c>
      <c r="FV3" s="10"/>
      <c r="FW3" s="10">
        <f t="shared" ref="FW3" si="59">FU3-30</f>
        <v>41729</v>
      </c>
      <c r="FX3" s="10"/>
      <c r="FY3" s="10">
        <f>FW3-31</f>
        <v>41698</v>
      </c>
      <c r="FZ3" s="10"/>
      <c r="GA3" s="10">
        <f t="shared" ref="GA3" si="60">FY3-30</f>
        <v>41668</v>
      </c>
      <c r="GB3" s="10"/>
      <c r="GC3" s="10">
        <f t="shared" ref="GC3" si="61">GA3-30</f>
        <v>41638</v>
      </c>
      <c r="GD3" s="10"/>
      <c r="GE3" s="10">
        <f t="shared" ref="GE3" si="62">GC3-30</f>
        <v>41608</v>
      </c>
      <c r="GF3" s="10"/>
      <c r="GG3" s="10">
        <f t="shared" ref="GG3" si="63">GE3-30</f>
        <v>41578</v>
      </c>
      <c r="GH3" s="10"/>
      <c r="GI3" s="10">
        <f>GG3-31</f>
        <v>41547</v>
      </c>
      <c r="GJ3" s="10"/>
      <c r="GK3" s="10">
        <f t="shared" ref="GK3" si="64">GI3-30</f>
        <v>41517</v>
      </c>
      <c r="GL3" s="10"/>
      <c r="GM3" s="10">
        <f>GK3-31</f>
        <v>41486</v>
      </c>
      <c r="GN3" s="10"/>
      <c r="GO3" s="10">
        <f>GM3-31</f>
        <v>41455</v>
      </c>
      <c r="GP3" s="10"/>
      <c r="GQ3" s="10">
        <f t="shared" ref="GQ3" si="65">GO3-30</f>
        <v>41425</v>
      </c>
      <c r="GR3" s="10"/>
      <c r="GS3" s="10">
        <f>GQ3-31</f>
        <v>41394</v>
      </c>
      <c r="GT3" s="10"/>
      <c r="GU3" s="10">
        <f t="shared" ref="GU3" si="66">GS3-30</f>
        <v>41364</v>
      </c>
      <c r="GV3" s="10"/>
      <c r="GW3" s="10">
        <f>GU3-31</f>
        <v>41333</v>
      </c>
      <c r="GX3" s="10"/>
      <c r="GY3" s="10">
        <f t="shared" ref="GY3" si="67">GW3-30</f>
        <v>41303</v>
      </c>
      <c r="GZ3" s="10"/>
      <c r="HA3" s="10">
        <f t="shared" ref="HA3" si="68">GY3-30</f>
        <v>41273</v>
      </c>
      <c r="HB3" s="10"/>
      <c r="HC3" s="10">
        <f t="shared" ref="HC3" si="69">HA3-30</f>
        <v>41243</v>
      </c>
      <c r="HD3" s="10"/>
      <c r="HE3" s="10">
        <f t="shared" ref="HE3" si="70">HC3-30</f>
        <v>41213</v>
      </c>
      <c r="HF3" s="10"/>
      <c r="HG3" s="10">
        <f>HE3-31</f>
        <v>41182</v>
      </c>
      <c r="HH3" s="10"/>
      <c r="HI3" s="10">
        <f t="shared" ref="HI3" si="71">HG3-30</f>
        <v>41152</v>
      </c>
      <c r="HJ3" s="10"/>
      <c r="HK3" s="10">
        <f>HI3-31</f>
        <v>41121</v>
      </c>
      <c r="HL3" s="10"/>
      <c r="HM3" s="10">
        <f>HK3-31</f>
        <v>41090</v>
      </c>
      <c r="HN3" s="10"/>
      <c r="HO3" s="10">
        <f t="shared" ref="HO3" si="72">HM3-30</f>
        <v>41060</v>
      </c>
      <c r="HP3" s="10"/>
      <c r="HQ3" s="10">
        <f>HO3-31</f>
        <v>41029</v>
      </c>
      <c r="HR3" s="10"/>
      <c r="HS3" s="10">
        <f t="shared" ref="HS3" si="73">HQ3-30</f>
        <v>40999</v>
      </c>
      <c r="HT3" s="10"/>
      <c r="HU3" s="10">
        <f>HS3-31</f>
        <v>40968</v>
      </c>
      <c r="HV3" s="10"/>
      <c r="HW3" s="10">
        <f t="shared" ref="HW3" si="74">HU3-30</f>
        <v>40938</v>
      </c>
      <c r="HX3" s="10"/>
      <c r="HY3" s="2">
        <f t="shared" ref="HY3" si="75">HW3-30</f>
        <v>40908</v>
      </c>
      <c r="IA3" s="2"/>
      <c r="IC3" s="2"/>
      <c r="IE3" s="2"/>
      <c r="IG3" s="2"/>
      <c r="II3" s="2"/>
      <c r="IK3" s="2"/>
      <c r="IM3" s="2"/>
      <c r="IO3" s="2"/>
      <c r="IQ3" s="2"/>
      <c r="IS3" s="2"/>
      <c r="IU3" s="2"/>
      <c r="IW3" s="2"/>
      <c r="IY3" s="2"/>
      <c r="JA3" s="2"/>
      <c r="JC3" s="2"/>
      <c r="JE3" s="2"/>
    </row>
    <row r="4" spans="1:266" ht="17.25" x14ac:dyDescent="0.25">
      <c r="B4" s="4"/>
      <c r="C4" s="4" t="s">
        <v>0</v>
      </c>
      <c r="D4" s="4" t="s">
        <v>1</v>
      </c>
      <c r="E4" s="4" t="s">
        <v>0</v>
      </c>
      <c r="F4" s="4" t="s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0</v>
      </c>
      <c r="AF4" s="4" t="s">
        <v>1</v>
      </c>
      <c r="AG4" s="4" t="s">
        <v>0</v>
      </c>
      <c r="AH4" s="4" t="s">
        <v>1</v>
      </c>
      <c r="AI4" s="4" t="s">
        <v>0</v>
      </c>
      <c r="AJ4" s="4" t="s">
        <v>1</v>
      </c>
      <c r="AK4" s="4" t="s">
        <v>0</v>
      </c>
      <c r="AL4" s="4" t="s">
        <v>1</v>
      </c>
      <c r="AM4" s="4" t="s">
        <v>0</v>
      </c>
      <c r="AN4" s="4" t="s">
        <v>1</v>
      </c>
      <c r="AO4" s="4" t="s">
        <v>0</v>
      </c>
      <c r="AP4" s="4" t="s">
        <v>1</v>
      </c>
      <c r="AQ4" s="4" t="s">
        <v>0</v>
      </c>
      <c r="AR4" s="4" t="s">
        <v>1</v>
      </c>
      <c r="AS4" s="4" t="s">
        <v>0</v>
      </c>
      <c r="AT4" s="4" t="s">
        <v>1</v>
      </c>
      <c r="AU4" s="4" t="s">
        <v>0</v>
      </c>
      <c r="AV4" s="4" t="s">
        <v>1</v>
      </c>
      <c r="AW4" s="4" t="s">
        <v>0</v>
      </c>
      <c r="AX4" s="4" t="s">
        <v>1</v>
      </c>
      <c r="AY4" s="4" t="s">
        <v>0</v>
      </c>
      <c r="AZ4" s="4" t="s">
        <v>1</v>
      </c>
      <c r="BA4" s="4" t="s">
        <v>0</v>
      </c>
      <c r="BB4" s="4" t="s">
        <v>1</v>
      </c>
      <c r="BC4" s="4" t="s">
        <v>0</v>
      </c>
      <c r="BD4" s="4" t="s">
        <v>1</v>
      </c>
      <c r="BE4" s="4" t="s">
        <v>0</v>
      </c>
      <c r="BF4" s="4" t="s">
        <v>1</v>
      </c>
      <c r="BG4" s="4" t="s">
        <v>0</v>
      </c>
      <c r="BH4" s="4" t="s">
        <v>1</v>
      </c>
      <c r="BI4" s="4" t="s">
        <v>0</v>
      </c>
      <c r="BJ4" s="4" t="s">
        <v>1</v>
      </c>
      <c r="BK4" s="4" t="s">
        <v>0</v>
      </c>
      <c r="BL4" s="4" t="s">
        <v>1</v>
      </c>
      <c r="BM4" s="4" t="s">
        <v>0</v>
      </c>
      <c r="BN4" s="4" t="s">
        <v>1</v>
      </c>
      <c r="BO4" s="4" t="s">
        <v>0</v>
      </c>
      <c r="BP4" s="4" t="s">
        <v>1</v>
      </c>
      <c r="BQ4" s="4" t="s">
        <v>0</v>
      </c>
      <c r="BR4" s="4" t="s">
        <v>1</v>
      </c>
      <c r="BS4" s="4" t="s">
        <v>0</v>
      </c>
      <c r="BT4" s="4" t="s">
        <v>1</v>
      </c>
      <c r="BU4" s="4" t="s">
        <v>0</v>
      </c>
      <c r="BV4" s="4" t="s">
        <v>1</v>
      </c>
      <c r="BW4" s="4" t="s">
        <v>0</v>
      </c>
      <c r="BX4" s="4" t="s">
        <v>1</v>
      </c>
      <c r="BY4" s="4" t="s">
        <v>0</v>
      </c>
      <c r="BZ4" s="4" t="s">
        <v>1</v>
      </c>
      <c r="CA4" s="4" t="s">
        <v>0</v>
      </c>
      <c r="CB4" s="4" t="s">
        <v>2</v>
      </c>
      <c r="CC4" s="4" t="s">
        <v>0</v>
      </c>
      <c r="CD4" s="4" t="s">
        <v>3</v>
      </c>
      <c r="CE4" s="4" t="s">
        <v>0</v>
      </c>
      <c r="CF4" s="4" t="s">
        <v>4</v>
      </c>
      <c r="CG4" s="4" t="s">
        <v>0</v>
      </c>
      <c r="CH4" s="4" t="s">
        <v>5</v>
      </c>
      <c r="CI4" s="4" t="s">
        <v>0</v>
      </c>
      <c r="CJ4" s="4" t="s">
        <v>6</v>
      </c>
      <c r="CK4" s="4" t="s">
        <v>0</v>
      </c>
      <c r="CL4" s="4" t="s">
        <v>7</v>
      </c>
      <c r="CM4" s="4" t="s">
        <v>0</v>
      </c>
      <c r="CN4" s="4" t="s">
        <v>8</v>
      </c>
      <c r="CO4" s="4" t="s">
        <v>0</v>
      </c>
      <c r="CP4" s="4" t="s">
        <v>9</v>
      </c>
      <c r="CQ4" s="4" t="s">
        <v>0</v>
      </c>
      <c r="CR4" s="4" t="s">
        <v>10</v>
      </c>
      <c r="CS4" s="4" t="s">
        <v>0</v>
      </c>
      <c r="CT4" s="4" t="s">
        <v>11</v>
      </c>
      <c r="CU4" s="4" t="s">
        <v>0</v>
      </c>
      <c r="CV4" s="4" t="s">
        <v>12</v>
      </c>
      <c r="CW4" s="4" t="s">
        <v>0</v>
      </c>
      <c r="CX4" s="4" t="s">
        <v>13</v>
      </c>
      <c r="CY4" s="4" t="s">
        <v>0</v>
      </c>
      <c r="CZ4" s="4" t="s">
        <v>14</v>
      </c>
      <c r="DA4" s="4" t="s">
        <v>0</v>
      </c>
      <c r="DB4" s="4" t="s">
        <v>15</v>
      </c>
      <c r="DC4" s="4" t="s">
        <v>0</v>
      </c>
      <c r="DD4" s="4" t="s">
        <v>16</v>
      </c>
      <c r="DE4" s="4" t="s">
        <v>0</v>
      </c>
      <c r="DF4" s="4" t="s">
        <v>17</v>
      </c>
      <c r="DG4" s="4" t="s">
        <v>0</v>
      </c>
      <c r="DH4" s="4" t="s">
        <v>18</v>
      </c>
      <c r="DI4" s="4" t="s">
        <v>0</v>
      </c>
      <c r="DJ4" s="4" t="s">
        <v>19</v>
      </c>
      <c r="DK4" s="4" t="s">
        <v>0</v>
      </c>
      <c r="DL4" s="4" t="s">
        <v>20</v>
      </c>
      <c r="DM4" s="4" t="s">
        <v>0</v>
      </c>
      <c r="DN4" s="4" t="s">
        <v>21</v>
      </c>
      <c r="DO4" s="4" t="s">
        <v>0</v>
      </c>
      <c r="DP4" s="4" t="s">
        <v>22</v>
      </c>
      <c r="DQ4" s="4" t="s">
        <v>0</v>
      </c>
      <c r="DR4" s="4" t="s">
        <v>23</v>
      </c>
      <c r="DS4" s="4" t="s">
        <v>0</v>
      </c>
      <c r="DT4" s="4" t="s">
        <v>24</v>
      </c>
      <c r="DU4" s="4" t="s">
        <v>0</v>
      </c>
      <c r="DV4" s="4" t="s">
        <v>25</v>
      </c>
      <c r="DW4" s="4" t="s">
        <v>0</v>
      </c>
      <c r="DX4" s="4" t="s">
        <v>26</v>
      </c>
      <c r="DY4" s="4" t="s">
        <v>0</v>
      </c>
      <c r="DZ4" s="4" t="s">
        <v>27</v>
      </c>
      <c r="EA4" s="4" t="s">
        <v>0</v>
      </c>
      <c r="EB4" s="4" t="s">
        <v>28</v>
      </c>
      <c r="EC4" s="4" t="s">
        <v>0</v>
      </c>
      <c r="ED4" s="4" t="s">
        <v>29</v>
      </c>
      <c r="EE4" s="4" t="s">
        <v>0</v>
      </c>
      <c r="EF4" s="4" t="s">
        <v>30</v>
      </c>
      <c r="EG4" s="4" t="s">
        <v>0</v>
      </c>
      <c r="EH4" s="4" t="s">
        <v>31</v>
      </c>
      <c r="EI4" s="4" t="s">
        <v>0</v>
      </c>
      <c r="EJ4" s="4" t="s">
        <v>32</v>
      </c>
      <c r="EK4" s="4" t="s">
        <v>0</v>
      </c>
      <c r="EL4" s="4" t="s">
        <v>33</v>
      </c>
      <c r="EM4" s="4" t="s">
        <v>0</v>
      </c>
      <c r="EN4" s="4" t="s">
        <v>34</v>
      </c>
      <c r="EO4" s="4" t="s">
        <v>0</v>
      </c>
      <c r="EP4" s="4" t="s">
        <v>35</v>
      </c>
      <c r="EQ4" s="4" t="s">
        <v>0</v>
      </c>
      <c r="ER4" s="4" t="s">
        <v>36</v>
      </c>
      <c r="ES4" s="4" t="s">
        <v>0</v>
      </c>
      <c r="ET4" s="4" t="s">
        <v>37</v>
      </c>
      <c r="EU4" s="4" t="s">
        <v>0</v>
      </c>
      <c r="EV4" s="4" t="s">
        <v>38</v>
      </c>
      <c r="EW4" s="4" t="s">
        <v>0</v>
      </c>
      <c r="EX4" s="4" t="s">
        <v>39</v>
      </c>
      <c r="EY4" s="4" t="s">
        <v>0</v>
      </c>
      <c r="EZ4" s="4" t="s">
        <v>40</v>
      </c>
      <c r="FA4" s="4" t="s">
        <v>0</v>
      </c>
      <c r="FB4" s="4" t="s">
        <v>41</v>
      </c>
      <c r="FC4" s="4" t="s">
        <v>0</v>
      </c>
      <c r="FD4" s="4" t="s">
        <v>42</v>
      </c>
      <c r="FE4" s="4" t="s">
        <v>0</v>
      </c>
      <c r="FF4" s="4" t="s">
        <v>43</v>
      </c>
      <c r="FG4" s="4" t="s">
        <v>0</v>
      </c>
      <c r="FH4" s="4" t="s">
        <v>44</v>
      </c>
      <c r="FI4" s="4" t="s">
        <v>0</v>
      </c>
      <c r="FJ4" s="4" t="s">
        <v>45</v>
      </c>
      <c r="FK4" s="4" t="s">
        <v>0</v>
      </c>
      <c r="FL4" s="4" t="s">
        <v>46</v>
      </c>
      <c r="FM4" s="4" t="s">
        <v>0</v>
      </c>
      <c r="FN4" s="4" t="s">
        <v>47</v>
      </c>
      <c r="FO4" s="4" t="s">
        <v>0</v>
      </c>
      <c r="FP4" s="4" t="s">
        <v>48</v>
      </c>
      <c r="FQ4" s="4" t="s">
        <v>0</v>
      </c>
      <c r="FR4" s="4" t="s">
        <v>49</v>
      </c>
      <c r="FS4" s="4" t="s">
        <v>0</v>
      </c>
      <c r="FT4" s="4" t="s">
        <v>50</v>
      </c>
      <c r="FU4" s="4" t="s">
        <v>0</v>
      </c>
      <c r="FV4" s="4" t="s">
        <v>51</v>
      </c>
      <c r="FW4" s="4" t="s">
        <v>0</v>
      </c>
      <c r="FX4" s="4" t="s">
        <v>52</v>
      </c>
      <c r="FY4" s="4" t="s">
        <v>0</v>
      </c>
      <c r="FZ4" s="4" t="s">
        <v>53</v>
      </c>
      <c r="GA4" s="4" t="s">
        <v>0</v>
      </c>
      <c r="GB4" s="4" t="s">
        <v>54</v>
      </c>
      <c r="GC4" s="4" t="s">
        <v>0</v>
      </c>
      <c r="GD4" s="4" t="s">
        <v>55</v>
      </c>
      <c r="GE4" s="4" t="s">
        <v>0</v>
      </c>
      <c r="GF4" s="4" t="s">
        <v>56</v>
      </c>
      <c r="GG4" s="4" t="s">
        <v>0</v>
      </c>
      <c r="GH4" s="4" t="s">
        <v>57</v>
      </c>
      <c r="GI4" s="4" t="s">
        <v>0</v>
      </c>
      <c r="GJ4" s="4" t="s">
        <v>58</v>
      </c>
      <c r="GK4" s="4" t="s">
        <v>0</v>
      </c>
      <c r="GL4" s="4" t="s">
        <v>59</v>
      </c>
      <c r="GM4" s="4" t="s">
        <v>0</v>
      </c>
      <c r="GN4" s="4" t="s">
        <v>60</v>
      </c>
      <c r="GO4" s="4" t="s">
        <v>0</v>
      </c>
      <c r="GP4" s="4" t="s">
        <v>61</v>
      </c>
      <c r="GQ4" s="4" t="s">
        <v>0</v>
      </c>
      <c r="GR4" s="4" t="s">
        <v>62</v>
      </c>
      <c r="GS4" s="4" t="s">
        <v>0</v>
      </c>
      <c r="GT4" s="4" t="s">
        <v>63</v>
      </c>
      <c r="GU4" s="4" t="s">
        <v>0</v>
      </c>
      <c r="GV4" s="4" t="s">
        <v>64</v>
      </c>
      <c r="GW4" s="4" t="s">
        <v>0</v>
      </c>
      <c r="GX4" s="4" t="s">
        <v>65</v>
      </c>
      <c r="GY4" s="4" t="s">
        <v>0</v>
      </c>
      <c r="GZ4" s="4" t="s">
        <v>66</v>
      </c>
      <c r="HA4" s="4" t="s">
        <v>0</v>
      </c>
      <c r="HB4" s="4" t="s">
        <v>67</v>
      </c>
      <c r="HC4" s="4" t="s">
        <v>0</v>
      </c>
      <c r="HD4" s="4" t="s">
        <v>68</v>
      </c>
      <c r="HE4" s="4" t="s">
        <v>0</v>
      </c>
      <c r="HF4" s="4" t="s">
        <v>69</v>
      </c>
      <c r="HG4" s="4" t="s">
        <v>0</v>
      </c>
      <c r="HH4" s="4" t="s">
        <v>70</v>
      </c>
      <c r="HI4" s="4" t="s">
        <v>0</v>
      </c>
      <c r="HJ4" s="4" t="s">
        <v>71</v>
      </c>
      <c r="HK4" s="4" t="s">
        <v>0</v>
      </c>
      <c r="HL4" s="4" t="s">
        <v>72</v>
      </c>
      <c r="HM4" s="4" t="s">
        <v>0</v>
      </c>
      <c r="HN4" s="4" t="s">
        <v>73</v>
      </c>
      <c r="HO4" s="4" t="s">
        <v>0</v>
      </c>
      <c r="HP4" s="4" t="s">
        <v>74</v>
      </c>
      <c r="HQ4" s="4" t="s">
        <v>0</v>
      </c>
      <c r="HR4" s="4" t="s">
        <v>75</v>
      </c>
      <c r="HS4" s="4" t="s">
        <v>0</v>
      </c>
      <c r="HT4" s="4" t="s">
        <v>76</v>
      </c>
      <c r="HU4" s="4" t="s">
        <v>0</v>
      </c>
      <c r="HV4" s="4" t="s">
        <v>77</v>
      </c>
      <c r="HW4" s="4" t="s">
        <v>0</v>
      </c>
      <c r="HX4" s="4" t="s">
        <v>78</v>
      </c>
      <c r="HY4" s="4" t="s">
        <v>0</v>
      </c>
      <c r="HZ4" s="4" t="s">
        <v>79</v>
      </c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</row>
    <row r="5" spans="1:266" x14ac:dyDescent="0.25">
      <c r="B5" s="6" t="s">
        <v>80</v>
      </c>
      <c r="C5" s="5">
        <f>VLOOKUP(B5,[1]Jul_20!$C$38:$E$55,2,FALSE)</f>
        <v>10.48</v>
      </c>
      <c r="D5" s="5">
        <f>VLOOKUP(B5,[1]Jul_20!$C$38:$E$55,3,FALSE)</f>
        <v>-5.05</v>
      </c>
      <c r="E5" s="5">
        <f>VLOOKUP(B5,[1]Jun_20!$C$38:$E$55,2,FALSE)</f>
        <v>10.86</v>
      </c>
      <c r="F5" s="5">
        <f>VLOOKUP(B5,[1]Jun_20!$C$38:$E$55,3,FALSE)</f>
        <v>-14.06</v>
      </c>
    </row>
    <row r="6" spans="1:266" x14ac:dyDescent="0.25">
      <c r="B6" s="6" t="s">
        <v>81</v>
      </c>
      <c r="C6" s="5">
        <f>VLOOKUP(B6,[1]Jul_20!$C$38:$E$55,2,FALSE)</f>
        <v>10.36</v>
      </c>
      <c r="D6" s="5">
        <f>VLOOKUP(B6,[1]Jul_20!$C$38:$E$55,3,FALSE)</f>
        <v>-28.28</v>
      </c>
      <c r="E6" s="5">
        <f>VLOOKUP(B6,[1]Jun_20!$C$38:$E$55,2,FALSE)</f>
        <v>6.08</v>
      </c>
      <c r="F6" s="5">
        <f>VLOOKUP(B6,[1]Jun_20!$C$38:$E$55,3,FALSE)</f>
        <v>-35.020000000000003</v>
      </c>
    </row>
    <row r="7" spans="1:266" x14ac:dyDescent="0.25">
      <c r="B7" s="6" t="s">
        <v>82</v>
      </c>
      <c r="C7" s="5">
        <f>VLOOKUP(B7,[1]Jul_20!$C$38:$E$55,2,FALSE)</f>
        <v>19.37</v>
      </c>
      <c r="D7" s="5">
        <f>VLOOKUP(B7,[1]Jul_20!$C$38:$E$55,3,FALSE)</f>
        <v>0.96</v>
      </c>
      <c r="E7" s="5">
        <f>VLOOKUP(B7,[1]Jun_20!$C$38:$E$55,2,FALSE)</f>
        <v>10.6</v>
      </c>
      <c r="F7" s="5">
        <f>VLOOKUP(B7,[1]Jun_20!$C$38:$E$55,3,FALSE)</f>
        <v>-15.42</v>
      </c>
    </row>
    <row r="9" spans="1:266" x14ac:dyDescent="0.25">
      <c r="B9" s="6" t="s">
        <v>83</v>
      </c>
    </row>
    <row r="10" spans="1:266" x14ac:dyDescent="0.25">
      <c r="B10" s="6" t="s">
        <v>84</v>
      </c>
      <c r="C10" s="5">
        <f>[1]Jul_20!$C$21</f>
        <v>9.89</v>
      </c>
      <c r="E10" s="5">
        <f>[1]Jun_20!C21</f>
        <v>9</v>
      </c>
      <c r="AE10" s="5">
        <f>[1]Mai_20!C21</f>
        <v>11.41</v>
      </c>
      <c r="AG10" s="5">
        <f>[1]Abr_20!C21</f>
        <v>11.11</v>
      </c>
      <c r="AI10" s="5">
        <f>[1]Mar_20!C21</f>
        <v>-33.630000000000003</v>
      </c>
      <c r="AK10" s="5">
        <f>[1]Fev_20!C21</f>
        <v>-6.87</v>
      </c>
      <c r="AM10" s="5">
        <f>[1]Jan_20!C21</f>
        <v>-0.42</v>
      </c>
      <c r="AO10" s="5">
        <f>[1]Dez_19!C21</f>
        <v>7.25</v>
      </c>
      <c r="AQ10" s="5">
        <f>[1]Nov_19!C21</f>
        <v>0.9</v>
      </c>
      <c r="AS10" s="5">
        <f>[1]Out_19!C21</f>
        <v>4.9000000000000004</v>
      </c>
      <c r="AU10" s="5">
        <f>[1]Set_19!C21</f>
        <v>2.9</v>
      </c>
      <c r="AW10" s="5">
        <f>[1]Ago_19!C21</f>
        <v>0.41</v>
      </c>
      <c r="AY10" s="5">
        <f>[1]Jul_19!C21</f>
        <v>-2.1</v>
      </c>
      <c r="BA10" s="5">
        <f>[1]Jun_19!C21</f>
        <v>2.4500000000000002</v>
      </c>
      <c r="BC10" s="5">
        <f>[1]Mai_19!C21</f>
        <v>-0.64</v>
      </c>
      <c r="BE10" s="5">
        <f>[1]Abr_19!C21</f>
        <v>1.1000000000000001</v>
      </c>
      <c r="BG10" s="5">
        <f>[1]Mar_19!C21</f>
        <v>-0.93</v>
      </c>
      <c r="BI10" s="5">
        <f>[1]Fev_19!C21</f>
        <v>0.38</v>
      </c>
      <c r="BK10" s="5">
        <f>[1]Jan_19!C21</f>
        <v>8.5399999999999991</v>
      </c>
      <c r="BM10" s="5">
        <f>[1]Dez_18!C21</f>
        <v>-0.88</v>
      </c>
      <c r="BO10" s="5">
        <f>[1]Nov_18!C21</f>
        <v>0</v>
      </c>
      <c r="BQ10" s="5">
        <f>[1]Out_18!C21</f>
        <v>5.46</v>
      </c>
      <c r="BS10" s="5">
        <f>[1]Set_18!C21</f>
        <v>3.68</v>
      </c>
      <c r="BU10" s="5">
        <f>[1]Ago_18!C21</f>
        <v>-4.38</v>
      </c>
      <c r="BW10" s="5">
        <f>[1]Jul_18!C21</f>
        <v>10.86</v>
      </c>
      <c r="BY10" s="5">
        <f>[1]Jun_18!C21</f>
        <v>-0.59</v>
      </c>
      <c r="CA10" s="5">
        <f>[1]Mai_18!C21</f>
        <v>-13.89</v>
      </c>
      <c r="CC10" s="5">
        <f>[1]Abr_18!C21</f>
        <v>1.4</v>
      </c>
      <c r="CE10" s="5">
        <f>[1]Mar_18!C21</f>
        <v>-0.28999999999999998</v>
      </c>
      <c r="CG10" s="5">
        <f>[1]Fev_18!C21</f>
        <v>3.17</v>
      </c>
      <c r="CI10" s="5">
        <f>[1]Jan_18!C21</f>
        <v>15.32</v>
      </c>
      <c r="CK10" s="5">
        <f>[1]Jul_17!C21</f>
        <v>4.0199999999999996</v>
      </c>
      <c r="CM10" s="5">
        <f>[1]Jul_17!C21</f>
        <v>4.0199999999999996</v>
      </c>
      <c r="CO10" s="5">
        <f>[1]Jul_17!C21</f>
        <v>4.0199999999999996</v>
      </c>
      <c r="CQ10" s="5">
        <f>[1]Jul_17!C21</f>
        <v>4.0199999999999996</v>
      </c>
      <c r="CS10" s="5">
        <f>[1]Jul_17!C21</f>
        <v>4.0199999999999996</v>
      </c>
      <c r="CU10" s="5">
        <f>[1]Jul_17!C21</f>
        <v>4.0199999999999996</v>
      </c>
      <c r="CW10" s="5">
        <f>[1]Jul_17!C21</f>
        <v>4.0199999999999996</v>
      </c>
      <c r="CY10" s="5">
        <f>[1]Jul_17!C21</f>
        <v>4.0199999999999996</v>
      </c>
      <c r="DA10" s="5">
        <f>[1]Jul_17!C21</f>
        <v>4.0199999999999996</v>
      </c>
      <c r="DC10" s="5">
        <f>[1]Jul_17!C21</f>
        <v>4.0199999999999996</v>
      </c>
      <c r="DE10" s="5">
        <f>[1]Jul_17!C21</f>
        <v>4.0199999999999996</v>
      </c>
      <c r="DG10" s="5">
        <f>[1]Jul_17!C21</f>
        <v>4.0199999999999996</v>
      </c>
      <c r="DI10" s="5">
        <f>[1]Jul_20!C21</f>
        <v>9.89</v>
      </c>
      <c r="DK10" s="5">
        <f>[1]Jul_20!C21</f>
        <v>9.89</v>
      </c>
      <c r="DM10" s="5">
        <f>[1]Jul_20!C21</f>
        <v>9.89</v>
      </c>
      <c r="DO10" s="5">
        <f>[1]Jul_20!C21</f>
        <v>9.89</v>
      </c>
      <c r="DQ10" s="5">
        <f>[1]Jul_20!C21</f>
        <v>9.89</v>
      </c>
      <c r="DS10" s="5">
        <f>[1]Jul_20!C21</f>
        <v>9.89</v>
      </c>
      <c r="DU10" s="5">
        <f>[1]Jul_20!C21</f>
        <v>9.89</v>
      </c>
      <c r="DW10" s="5">
        <f>[1]Jul_20!C21</f>
        <v>9.89</v>
      </c>
      <c r="DY10" s="5">
        <f>[1]Jul_20!C21</f>
        <v>9.89</v>
      </c>
      <c r="EA10" s="5">
        <f>[1]Jul_20!C21</f>
        <v>9.89</v>
      </c>
      <c r="EC10" s="5">
        <f>[1]Jul_20!C21</f>
        <v>9.89</v>
      </c>
      <c r="EE10" s="5">
        <f>[1]Jul_20!C21</f>
        <v>9.89</v>
      </c>
      <c r="EG10" s="5">
        <f>[1]Jul_20!C21</f>
        <v>9.89</v>
      </c>
      <c r="EI10" s="5">
        <f>[1]Jul_20!C21</f>
        <v>9.89</v>
      </c>
      <c r="EK10" s="5">
        <f>[1]Jul_20!C21</f>
        <v>9.89</v>
      </c>
      <c r="EM10" s="5">
        <f>[1]Jul_20!C21</f>
        <v>9.89</v>
      </c>
      <c r="EO10" s="5">
        <f>[1]Jul_20!C21</f>
        <v>9.89</v>
      </c>
      <c r="EQ10" s="5">
        <f>[1]Jul_20!C21</f>
        <v>9.89</v>
      </c>
      <c r="ES10" s="5">
        <f>[1]Jul_20!C21</f>
        <v>9.89</v>
      </c>
      <c r="EU10" s="5">
        <f>[1]Jul_20!C21</f>
        <v>9.89</v>
      </c>
      <c r="EW10" s="5">
        <f>[1]Jul_20!C21</f>
        <v>9.89</v>
      </c>
      <c r="EY10" s="5">
        <f>[1]Jul_20!C21</f>
        <v>9.89</v>
      </c>
      <c r="FA10" s="5">
        <f>[1]Jul_20!C21</f>
        <v>9.89</v>
      </c>
      <c r="FC10" s="5">
        <f>[1]Jul_20!C21</f>
        <v>9.89</v>
      </c>
      <c r="FE10" s="5">
        <f>[1]Jul_20!C21</f>
        <v>9.89</v>
      </c>
      <c r="FG10" s="5">
        <f>[1]Jul_20!C21</f>
        <v>9.89</v>
      </c>
      <c r="FI10" s="5">
        <f>[1]Jul_20!C21</f>
        <v>9.89</v>
      </c>
      <c r="FK10" s="5">
        <f>[1]Jul_20!C21</f>
        <v>9.89</v>
      </c>
      <c r="FM10" s="5">
        <f>[1]Jul_20!C21</f>
        <v>9.89</v>
      </c>
      <c r="FO10" s="5">
        <f>[1]Jul_20!C21</f>
        <v>9.89</v>
      </c>
      <c r="FQ10" s="5">
        <f>[1]Jul_20!C21</f>
        <v>9.89</v>
      </c>
      <c r="FS10" s="5">
        <f>[1]Jul_20!C21</f>
        <v>9.89</v>
      </c>
      <c r="FU10" s="5">
        <f>[1]Jul_20!C21</f>
        <v>9.89</v>
      </c>
      <c r="FW10" s="5">
        <f>[1]Jul_20!C21</f>
        <v>9.89</v>
      </c>
      <c r="FY10" s="5">
        <f>[1]Jul_20!C21</f>
        <v>9.89</v>
      </c>
      <c r="GA10" s="5">
        <f>[1]Jul_20!C21</f>
        <v>9.89</v>
      </c>
      <c r="GC10" s="5" t="e">
        <f>[1]Dez_13!#REF!</f>
        <v>#REF!</v>
      </c>
      <c r="GE10" s="5" t="e">
        <f>[1]Nov_13!#REF!</f>
        <v>#REF!</v>
      </c>
      <c r="GG10" s="5" t="e">
        <f>[1]Out_13!#REF!</f>
        <v>#REF!</v>
      </c>
      <c r="GI10" s="5" t="e">
        <f>[1]Set_13!#REF!</f>
        <v>#REF!</v>
      </c>
      <c r="GK10" s="5" t="e">
        <f>[1]Ago_13!#REF!</f>
        <v>#REF!</v>
      </c>
      <c r="GM10" s="5" t="e">
        <f>[1]Jul_13!#REF!</f>
        <v>#REF!</v>
      </c>
      <c r="GO10" s="5" t="e">
        <f>[1]Jun_13!#REF!</f>
        <v>#REF!</v>
      </c>
      <c r="GQ10" s="5" t="e">
        <f>[1]Mai_13!#REF!</f>
        <v>#REF!</v>
      </c>
      <c r="GS10" s="5" t="e">
        <f>[1]Abr_13!#REF!</f>
        <v>#REF!</v>
      </c>
      <c r="GU10" s="5" t="e">
        <f>[1]Mar_13!#REF!</f>
        <v>#REF!</v>
      </c>
      <c r="GW10" s="5" t="e">
        <f>[1]Fev_13!#REF!</f>
        <v>#REF!</v>
      </c>
      <c r="GY10" s="5" t="e">
        <f>[1]Jan_13!#REF!</f>
        <v>#REF!</v>
      </c>
      <c r="HA10" s="5">
        <f>[1]Dez_12!C21</f>
        <v>8.9600000000000009</v>
      </c>
      <c r="HC10" s="5">
        <f>[1]Nov_12!C21</f>
        <v>2.4500000000000002</v>
      </c>
      <c r="HE10" s="5">
        <f>[1]Out_12!C21</f>
        <v>2.6</v>
      </c>
      <c r="HG10" s="5">
        <f>[1]Set_12!C21</f>
        <v>4.28</v>
      </c>
      <c r="HI10" s="5">
        <f>[1]Ago_12!C21</f>
        <v>-1.03</v>
      </c>
      <c r="HK10" s="5">
        <f>[1]Jul_12!C21</f>
        <v>1.86</v>
      </c>
      <c r="HM10" s="5">
        <f>[1]Jun_12!C21</f>
        <v>6.24</v>
      </c>
      <c r="HO10" s="5">
        <f>[1]Mai_12!C21</f>
        <v>-9.3000000000000007</v>
      </c>
      <c r="HQ10" s="5">
        <f>[1]Abr_12!C21</f>
        <v>-5.94</v>
      </c>
      <c r="HS10" s="5">
        <f>[1]Mar_12!C21</f>
        <v>-3.23</v>
      </c>
      <c r="HU10" s="5">
        <f>[1]Fev_12!C21</f>
        <v>7.65</v>
      </c>
      <c r="HW10" s="5">
        <f>[1]Jan_12!C21</f>
        <v>0</v>
      </c>
    </row>
    <row r="11" spans="1:266" ht="17.25" x14ac:dyDescent="0.25">
      <c r="B11" s="6" t="s">
        <v>85</v>
      </c>
      <c r="C11" s="5">
        <f>[1]Jul_20!C22</f>
        <v>-8.74</v>
      </c>
    </row>
    <row r="12" spans="1:266" ht="17.25" x14ac:dyDescent="0.25">
      <c r="B12" s="6" t="s">
        <v>86</v>
      </c>
      <c r="C12" s="5">
        <f>[1]Jul_20!C23</f>
        <v>7.03</v>
      </c>
    </row>
    <row r="14" spans="1:266" x14ac:dyDescent="0.25">
      <c r="B14" s="6" t="s">
        <v>87</v>
      </c>
    </row>
    <row r="15" spans="1:266" x14ac:dyDescent="0.25">
      <c r="B15" s="6" t="s">
        <v>88</v>
      </c>
      <c r="C15" s="5">
        <f>[1]Jul_20!C29</f>
        <v>8.27</v>
      </c>
      <c r="D15" s="5">
        <f>[1]Jul_20!D29</f>
        <v>0</v>
      </c>
      <c r="E15" s="5">
        <f>[1]Jul_20!E29</f>
        <v>0</v>
      </c>
      <c r="F15" s="5">
        <f>[1]Jul_20!F29</f>
        <v>0</v>
      </c>
      <c r="AE15" s="5">
        <f>[1]Jul_20!G29</f>
        <v>0</v>
      </c>
      <c r="AF15" s="5">
        <f>[1]Jul_20!H29</f>
        <v>0</v>
      </c>
      <c r="AG15" s="5">
        <f>[1]Jul_20!I29</f>
        <v>0</v>
      </c>
      <c r="AH15" s="5">
        <f>[1]Jul_20!J29</f>
        <v>0</v>
      </c>
      <c r="AI15" s="5">
        <f>[1]Jul_20!K29</f>
        <v>0</v>
      </c>
      <c r="AJ15" s="5">
        <f>[1]Jul_20!L29</f>
        <v>0</v>
      </c>
      <c r="AK15" s="5">
        <f>[1]Jul_20!M29</f>
        <v>0</v>
      </c>
      <c r="AL15" s="5">
        <f>[1]Jul_20!N29</f>
        <v>0</v>
      </c>
      <c r="AM15" s="5">
        <f>[1]Jul_20!O29</f>
        <v>0</v>
      </c>
      <c r="AN15" s="5">
        <f>[1]Jul_20!P29</f>
        <v>0</v>
      </c>
      <c r="AO15" s="5">
        <f>[1]Jul_20!Q29</f>
        <v>0</v>
      </c>
      <c r="AP15" s="5">
        <f>[1]Jul_20!R29</f>
        <v>0</v>
      </c>
      <c r="AQ15" s="5">
        <f>[1]Jul_20!S29</f>
        <v>0</v>
      </c>
      <c r="AR15" s="5">
        <f>[1]Jul_20!T29</f>
        <v>0</v>
      </c>
      <c r="AS15" s="5">
        <f>[1]Jul_20!U29</f>
        <v>0</v>
      </c>
      <c r="AT15" s="5">
        <f>[1]Jul_20!V29</f>
        <v>0</v>
      </c>
      <c r="AU15" s="5">
        <f>[1]Jul_20!W29</f>
        <v>0</v>
      </c>
      <c r="AV15" s="5">
        <f>[1]Jul_20!X29</f>
        <v>0</v>
      </c>
      <c r="AW15" s="5">
        <f>[1]Jul_20!Y29</f>
        <v>0</v>
      </c>
      <c r="AX15" s="5">
        <f>[1]Jul_20!Z29</f>
        <v>0</v>
      </c>
      <c r="AY15" s="5">
        <f>[1]Jul_20!AA29</f>
        <v>0</v>
      </c>
      <c r="AZ15" s="5">
        <f>[1]Jul_20!AB29</f>
        <v>0</v>
      </c>
      <c r="BA15" s="5">
        <f>[1]Jul_20!AC29</f>
        <v>0</v>
      </c>
      <c r="BB15" s="5">
        <f>[1]Jul_20!AD29</f>
        <v>0</v>
      </c>
      <c r="BC15" s="5">
        <f>[1]Jul_20!AE29</f>
        <v>0</v>
      </c>
      <c r="BD15" s="5">
        <f>[1]Jul_20!AF29</f>
        <v>0</v>
      </c>
      <c r="BE15" s="5">
        <f>[1]Jul_20!AG29</f>
        <v>0</v>
      </c>
      <c r="BF15" s="5">
        <f>[1]Jul_20!AH29</f>
        <v>0</v>
      </c>
      <c r="BG15" s="5">
        <f>[1]Jul_20!AI29</f>
        <v>0</v>
      </c>
      <c r="BH15" s="5">
        <f>[1]Jul_20!AJ29</f>
        <v>0</v>
      </c>
    </row>
    <row r="16" spans="1:266" ht="17.25" x14ac:dyDescent="0.25">
      <c r="B16" s="6" t="s">
        <v>89</v>
      </c>
      <c r="C16" s="5">
        <f>[1]Jul_20!C30</f>
        <v>-11.01</v>
      </c>
    </row>
    <row r="17" spans="2:3" ht="17.25" x14ac:dyDescent="0.25">
      <c r="B17" s="6" t="s">
        <v>86</v>
      </c>
      <c r="C17" s="5">
        <f>[1]Jul_20!C31</f>
        <v>1.08</v>
      </c>
    </row>
  </sheetData>
  <mergeCells count="103">
    <mergeCell ref="HW3:HX3"/>
    <mergeCell ref="HK3:HL3"/>
    <mergeCell ref="HM3:HN3"/>
    <mergeCell ref="HO3:HP3"/>
    <mergeCell ref="HQ3:HR3"/>
    <mergeCell ref="HS3:HT3"/>
    <mergeCell ref="HU3:HV3"/>
    <mergeCell ref="GY3:GZ3"/>
    <mergeCell ref="HA3:HB3"/>
    <mergeCell ref="HC3:HD3"/>
    <mergeCell ref="HE3:HF3"/>
    <mergeCell ref="HG3:HH3"/>
    <mergeCell ref="HI3:HJ3"/>
    <mergeCell ref="GM3:GN3"/>
    <mergeCell ref="GO3:GP3"/>
    <mergeCell ref="GQ3:GR3"/>
    <mergeCell ref="GS3:GT3"/>
    <mergeCell ref="GU3:GV3"/>
    <mergeCell ref="GW3:GX3"/>
    <mergeCell ref="GA3:GB3"/>
    <mergeCell ref="GC3:GD3"/>
    <mergeCell ref="GE3:GF3"/>
    <mergeCell ref="GG3:GH3"/>
    <mergeCell ref="GI3:GJ3"/>
    <mergeCell ref="GK3:GL3"/>
    <mergeCell ref="FO3:FP3"/>
    <mergeCell ref="FQ3:FR3"/>
    <mergeCell ref="FS3:FT3"/>
    <mergeCell ref="FU3:FV3"/>
    <mergeCell ref="FW3:FX3"/>
    <mergeCell ref="FY3:FZ3"/>
    <mergeCell ref="FC3:FD3"/>
    <mergeCell ref="FE3:FF3"/>
    <mergeCell ref="FG3:FH3"/>
    <mergeCell ref="FI3:FJ3"/>
    <mergeCell ref="FK3:FL3"/>
    <mergeCell ref="FM3:FN3"/>
    <mergeCell ref="EQ3:ER3"/>
    <mergeCell ref="ES3:ET3"/>
    <mergeCell ref="EU3:EV3"/>
    <mergeCell ref="EW3:EX3"/>
    <mergeCell ref="EY3:EZ3"/>
    <mergeCell ref="FA3:FB3"/>
    <mergeCell ref="EE3:EF3"/>
    <mergeCell ref="EG3:EH3"/>
    <mergeCell ref="EI3:EJ3"/>
    <mergeCell ref="EK3:EL3"/>
    <mergeCell ref="EM3:EN3"/>
    <mergeCell ref="EO3:EP3"/>
    <mergeCell ref="DS3:DT3"/>
    <mergeCell ref="DU3:DV3"/>
    <mergeCell ref="DW3:DX3"/>
    <mergeCell ref="DY3:DZ3"/>
    <mergeCell ref="EA3:EB3"/>
    <mergeCell ref="EC3:ED3"/>
    <mergeCell ref="DG3:DH3"/>
    <mergeCell ref="DI3:DJ3"/>
    <mergeCell ref="DK3:DL3"/>
    <mergeCell ref="DM3:DN3"/>
    <mergeCell ref="DO3:DP3"/>
    <mergeCell ref="DQ3:DR3"/>
    <mergeCell ref="CU3:CV3"/>
    <mergeCell ref="CW3:CX3"/>
    <mergeCell ref="CY3:CZ3"/>
    <mergeCell ref="DA3:DB3"/>
    <mergeCell ref="DC3:DD3"/>
    <mergeCell ref="DE3:DF3"/>
    <mergeCell ref="CI3:CJ3"/>
    <mergeCell ref="CK3:CL3"/>
    <mergeCell ref="CM3:CN3"/>
    <mergeCell ref="CO3:CP3"/>
    <mergeCell ref="CQ3:CR3"/>
    <mergeCell ref="CS3:CT3"/>
    <mergeCell ref="BW3:BX3"/>
    <mergeCell ref="BY3:BZ3"/>
    <mergeCell ref="CA3:CB3"/>
    <mergeCell ref="CC3:CD3"/>
    <mergeCell ref="CE3:CF3"/>
    <mergeCell ref="CG3:CH3"/>
    <mergeCell ref="BK3:BL3"/>
    <mergeCell ref="BM3:BN3"/>
    <mergeCell ref="BO3:BP3"/>
    <mergeCell ref="BQ3:BR3"/>
    <mergeCell ref="BS3:BT3"/>
    <mergeCell ref="BU3:BV3"/>
    <mergeCell ref="BE3:BF3"/>
    <mergeCell ref="BG3:BH3"/>
    <mergeCell ref="BI3:BJ3"/>
    <mergeCell ref="AM3:AN3"/>
    <mergeCell ref="AO3:AP3"/>
    <mergeCell ref="AQ3:AR3"/>
    <mergeCell ref="AS3:AT3"/>
    <mergeCell ref="AU3:AV3"/>
    <mergeCell ref="AW3:AX3"/>
    <mergeCell ref="C3:D3"/>
    <mergeCell ref="E3:F3"/>
    <mergeCell ref="AE3:AF3"/>
    <mergeCell ref="AG3:AH3"/>
    <mergeCell ref="AI3:AJ3"/>
    <mergeCell ref="AK3:AL3"/>
    <mergeCell ref="AY3:AZ3"/>
    <mergeCell ref="BA3:BB3"/>
    <mergeCell ref="BC3:BD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37DF-9ACE-4AF5-8D75-F7C09B24FD26}">
  <dimension ref="B1:J13"/>
  <sheetViews>
    <sheetView workbookViewId="0">
      <selection activeCell="E14" sqref="E14"/>
    </sheetView>
  </sheetViews>
  <sheetFormatPr defaultRowHeight="15" x14ac:dyDescent="0.25"/>
  <cols>
    <col min="2" max="2" width="27.85546875" bestFit="1" customWidth="1"/>
    <col min="3" max="3" width="12.85546875" bestFit="1" customWidth="1"/>
    <col min="4" max="4" width="10.28515625" bestFit="1" customWidth="1"/>
    <col min="7" max="7" width="14.7109375" customWidth="1"/>
    <col min="8" max="8" width="27.85546875" bestFit="1" customWidth="1"/>
    <col min="9" max="9" width="12.85546875" bestFit="1" customWidth="1"/>
    <col min="10" max="10" width="10.28515625" bestFit="1" customWidth="1"/>
  </cols>
  <sheetData>
    <row r="1" spans="2:10" x14ac:dyDescent="0.25">
      <c r="B1" s="7">
        <v>44044</v>
      </c>
      <c r="H1" s="7">
        <v>44013</v>
      </c>
    </row>
    <row r="2" spans="2:10" x14ac:dyDescent="0.25">
      <c r="B2" s="4" t="s">
        <v>90</v>
      </c>
      <c r="C2" s="4" t="s">
        <v>91</v>
      </c>
      <c r="D2" s="4" t="s">
        <v>92</v>
      </c>
      <c r="H2" s="4" t="s">
        <v>90</v>
      </c>
      <c r="I2" s="4" t="s">
        <v>91</v>
      </c>
      <c r="J2" s="4" t="s">
        <v>92</v>
      </c>
    </row>
    <row r="3" spans="2:10" x14ac:dyDescent="0.25">
      <c r="B3" s="6" t="s">
        <v>93</v>
      </c>
      <c r="C3" s="6">
        <v>15.42</v>
      </c>
      <c r="D3" s="6">
        <v>7</v>
      </c>
      <c r="H3" s="6" t="s">
        <v>93</v>
      </c>
      <c r="I3" s="6">
        <v>15.42</v>
      </c>
      <c r="J3" s="6">
        <v>7</v>
      </c>
    </row>
    <row r="4" spans="2:10" x14ac:dyDescent="0.25">
      <c r="B4" s="6" t="s">
        <v>94</v>
      </c>
      <c r="C4" s="6">
        <v>27.5</v>
      </c>
      <c r="D4" s="6">
        <v>7</v>
      </c>
      <c r="H4" s="6" t="s">
        <v>94</v>
      </c>
      <c r="I4" s="6">
        <v>27.5</v>
      </c>
      <c r="J4" s="6">
        <v>7</v>
      </c>
    </row>
    <row r="5" spans="2:10" x14ac:dyDescent="0.25">
      <c r="B5" s="6" t="s">
        <v>95</v>
      </c>
      <c r="C5" s="6">
        <v>3.02</v>
      </c>
      <c r="D5" s="6">
        <v>6</v>
      </c>
      <c r="H5" s="6" t="s">
        <v>95</v>
      </c>
      <c r="I5" s="6">
        <v>3.02</v>
      </c>
      <c r="J5" s="6">
        <v>6</v>
      </c>
    </row>
    <row r="6" spans="2:10" x14ac:dyDescent="0.25">
      <c r="B6" s="6" t="s">
        <v>96</v>
      </c>
      <c r="C6" s="6">
        <v>4.45</v>
      </c>
      <c r="D6" s="6">
        <v>5</v>
      </c>
      <c r="H6" s="6" t="s">
        <v>96</v>
      </c>
      <c r="I6" s="6">
        <v>4.45</v>
      </c>
      <c r="J6" s="6">
        <v>5</v>
      </c>
    </row>
    <row r="7" spans="2:10" x14ac:dyDescent="0.25">
      <c r="B7" s="6" t="s">
        <v>97</v>
      </c>
      <c r="C7" s="6">
        <v>8.57</v>
      </c>
      <c r="D7" s="6">
        <v>5</v>
      </c>
      <c r="H7" s="6" t="s">
        <v>97</v>
      </c>
      <c r="I7" s="6">
        <v>8.57</v>
      </c>
      <c r="J7" s="6">
        <v>5</v>
      </c>
    </row>
    <row r="8" spans="2:10" x14ac:dyDescent="0.25">
      <c r="B8" s="6" t="s">
        <v>98</v>
      </c>
      <c r="C8" s="6">
        <v>8.99</v>
      </c>
      <c r="D8" s="6">
        <v>4</v>
      </c>
      <c r="H8" s="6" t="s">
        <v>98</v>
      </c>
      <c r="I8" s="6">
        <v>8.99</v>
      </c>
      <c r="J8" s="6">
        <v>4</v>
      </c>
    </row>
    <row r="9" spans="2:10" x14ac:dyDescent="0.25">
      <c r="B9" s="6" t="s">
        <v>99</v>
      </c>
      <c r="C9" s="6">
        <v>-1.2</v>
      </c>
      <c r="D9" s="6">
        <v>3</v>
      </c>
      <c r="H9" s="6" t="s">
        <v>99</v>
      </c>
      <c r="I9" s="6">
        <v>-1.2</v>
      </c>
      <c r="J9" s="6">
        <v>3</v>
      </c>
    </row>
    <row r="10" spans="2:10" x14ac:dyDescent="0.25">
      <c r="B10" s="6" t="s">
        <v>100</v>
      </c>
      <c r="C10" s="6">
        <v>10.88</v>
      </c>
      <c r="D10" s="6">
        <v>3</v>
      </c>
      <c r="H10" s="6" t="s">
        <v>100</v>
      </c>
      <c r="I10" s="6">
        <v>10.88</v>
      </c>
      <c r="J10" s="6">
        <v>3</v>
      </c>
    </row>
    <row r="11" spans="2:10" x14ac:dyDescent="0.25">
      <c r="B11" s="6" t="s">
        <v>101</v>
      </c>
      <c r="C11" s="6">
        <v>8.49</v>
      </c>
      <c r="D11" s="6">
        <v>3</v>
      </c>
      <c r="H11" s="6" t="s">
        <v>101</v>
      </c>
      <c r="I11" s="6">
        <v>8.49</v>
      </c>
      <c r="J11" s="6">
        <v>3</v>
      </c>
    </row>
    <row r="12" spans="2:10" x14ac:dyDescent="0.25">
      <c r="B12" s="6" t="s">
        <v>102</v>
      </c>
      <c r="C12" s="6">
        <v>12.77</v>
      </c>
      <c r="D12" s="6">
        <v>3</v>
      </c>
      <c r="H12" s="6" t="s">
        <v>102</v>
      </c>
      <c r="I12" s="6">
        <v>12.77</v>
      </c>
      <c r="J12" s="6">
        <v>3</v>
      </c>
    </row>
    <row r="13" spans="2:10" x14ac:dyDescent="0.25">
      <c r="B13" s="6"/>
      <c r="C13" s="6"/>
      <c r="D13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36FF-0F78-4FA2-BD53-7FEB15A8FFE0}">
  <dimension ref="B3:F26"/>
  <sheetViews>
    <sheetView topLeftCell="A3" workbookViewId="0">
      <selection activeCell="C18" sqref="C18"/>
    </sheetView>
  </sheetViews>
  <sheetFormatPr defaultRowHeight="15" x14ac:dyDescent="0.25"/>
  <cols>
    <col min="2" max="2" width="28.42578125" customWidth="1"/>
    <col min="3" max="3" width="30.140625" customWidth="1"/>
    <col min="5" max="5" width="27.28515625" customWidth="1"/>
    <col min="6" max="6" width="37.7109375" customWidth="1"/>
  </cols>
  <sheetData>
    <row r="3" spans="2:6" x14ac:dyDescent="0.25">
      <c r="B3" s="7">
        <v>44013</v>
      </c>
      <c r="E3" s="7">
        <v>43983</v>
      </c>
    </row>
    <row r="4" spans="2:6" x14ac:dyDescent="0.25">
      <c r="B4" s="4" t="s">
        <v>80</v>
      </c>
      <c r="C4" s="4" t="s">
        <v>103</v>
      </c>
      <c r="E4" s="4" t="s">
        <v>80</v>
      </c>
      <c r="F4" s="4" t="s">
        <v>103</v>
      </c>
    </row>
    <row r="5" spans="2:6" x14ac:dyDescent="0.25">
      <c r="B5" s="6" t="s">
        <v>104</v>
      </c>
      <c r="C5" s="6">
        <v>11.95</v>
      </c>
      <c r="E5" s="8" t="s">
        <v>111</v>
      </c>
      <c r="F5" s="8">
        <v>-3.73</v>
      </c>
    </row>
    <row r="6" spans="2:6" ht="30" x14ac:dyDescent="0.25">
      <c r="B6" s="6" t="s">
        <v>105</v>
      </c>
      <c r="C6" s="6">
        <v>1.62</v>
      </c>
      <c r="E6" s="8" t="s">
        <v>112</v>
      </c>
      <c r="F6" s="8">
        <v>13.91</v>
      </c>
    </row>
    <row r="7" spans="2:6" x14ac:dyDescent="0.25">
      <c r="B7" s="6" t="s">
        <v>95</v>
      </c>
      <c r="C7" s="6">
        <v>3.02</v>
      </c>
      <c r="E7" s="8" t="s">
        <v>113</v>
      </c>
      <c r="F7" s="8">
        <v>15.12</v>
      </c>
    </row>
    <row r="8" spans="2:6" x14ac:dyDescent="0.25">
      <c r="B8" s="6" t="s">
        <v>106</v>
      </c>
      <c r="C8" s="6">
        <v>8.31</v>
      </c>
      <c r="E8" s="8" t="s">
        <v>97</v>
      </c>
      <c r="F8" s="8">
        <v>5.51</v>
      </c>
    </row>
    <row r="9" spans="2:6" x14ac:dyDescent="0.25">
      <c r="B9" s="6" t="s">
        <v>94</v>
      </c>
      <c r="C9" s="6">
        <v>27.5</v>
      </c>
      <c r="E9" s="8" t="s">
        <v>94</v>
      </c>
      <c r="F9" s="8">
        <v>23.47</v>
      </c>
    </row>
    <row r="10" spans="2:6" x14ac:dyDescent="0.25">
      <c r="B10" s="11" t="s">
        <v>107</v>
      </c>
      <c r="C10" s="11"/>
      <c r="E10" s="11" t="s">
        <v>107</v>
      </c>
      <c r="F10" s="11"/>
    </row>
    <row r="11" spans="2:6" x14ac:dyDescent="0.25">
      <c r="B11" s="11" t="s">
        <v>108</v>
      </c>
      <c r="C11" s="11"/>
      <c r="E11" s="11" t="s">
        <v>114</v>
      </c>
      <c r="F11" s="11"/>
    </row>
    <row r="12" spans="2:6" x14ac:dyDescent="0.25">
      <c r="B12" s="11" t="s">
        <v>109</v>
      </c>
      <c r="C12" s="11"/>
      <c r="E12" s="11" t="s">
        <v>115</v>
      </c>
      <c r="F12" s="11"/>
    </row>
    <row r="13" spans="2:6" x14ac:dyDescent="0.25">
      <c r="B13" s="11" t="s">
        <v>110</v>
      </c>
      <c r="C13" s="11"/>
      <c r="E13" s="11" t="s">
        <v>116</v>
      </c>
      <c r="F13" s="11"/>
    </row>
    <row r="15" spans="2:6" x14ac:dyDescent="0.25">
      <c r="B15" s="7"/>
    </row>
    <row r="17" spans="2:3" x14ac:dyDescent="0.25">
      <c r="B17" s="4"/>
      <c r="C17" s="4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11"/>
      <c r="C23" s="11"/>
    </row>
    <row r="24" spans="2:3" x14ac:dyDescent="0.25">
      <c r="B24" s="11"/>
      <c r="C24" s="11"/>
    </row>
    <row r="25" spans="2:3" x14ac:dyDescent="0.25">
      <c r="B25" s="11"/>
      <c r="C25" s="11"/>
    </row>
    <row r="26" spans="2:3" x14ac:dyDescent="0.25">
      <c r="B26" s="11"/>
      <c r="C26" s="11"/>
    </row>
  </sheetData>
  <mergeCells count="12">
    <mergeCell ref="B26:C26"/>
    <mergeCell ref="B10:C10"/>
    <mergeCell ref="B11:C11"/>
    <mergeCell ref="B12:C12"/>
    <mergeCell ref="B13:C13"/>
    <mergeCell ref="B23:C23"/>
    <mergeCell ref="B24:C24"/>
    <mergeCell ref="E10:F10"/>
    <mergeCell ref="E11:F11"/>
    <mergeCell ref="E12:F12"/>
    <mergeCell ref="E13:F13"/>
    <mergeCell ref="B25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7F950-AD12-4556-8962-6950EFD36850}">
  <dimension ref="A1"/>
  <sheetViews>
    <sheetView workbookViewId="0">
      <selection activeCell="F28" sqref="E28:F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Retorno</vt:lpstr>
      <vt:lpstr>Carteira Valor</vt:lpstr>
      <vt:lpstr>Ágora</vt:lpstr>
      <vt:lpstr>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2020-08-28T19:27:31Z</dcterms:created>
  <dcterms:modified xsi:type="dcterms:W3CDTF">2020-08-28T19:57:41Z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iteId">
    <vt:lpwstr>ab9bba98-684a-43fb-add8-9c2bebede229</vt:lpwstr>
  </property>
  <property fmtid="{D5CDD505-2E9C-101B-9397-08002B2CF9AE}" pid="4" name="MSIP_Label_fde7aacd-7cc4-4c31-9e6f-7ef306428f09_Owner">
    <vt:lpwstr>c052080@corp.caixa.gov.br</vt:lpwstr>
  </property>
  <property fmtid="{D5CDD505-2E9C-101B-9397-08002B2CF9AE}" pid="5" name="MSIP_Label_fde7aacd-7cc4-4c31-9e6f-7ef306428f09_SetDate">
    <vt:lpwstr>2020-08-28T19:40:42.8594017Z</vt:lpwstr>
  </property>
  <property fmtid="{D5CDD505-2E9C-101B-9397-08002B2CF9AE}" pid="6" name="MSIP_Label_fde7aacd-7cc4-4c31-9e6f-7ef306428f09_Name">
    <vt:lpwstr>#PUBLICO</vt:lpwstr>
  </property>
  <property fmtid="{D5CDD505-2E9C-101B-9397-08002B2CF9AE}" pid="7" name="MSIP_Label_fde7aacd-7cc4-4c31-9e6f-7ef306428f09_Application">
    <vt:lpwstr>Microsoft Azure Information Protection</vt:lpwstr>
  </property>
  <property fmtid="{D5CDD505-2E9C-101B-9397-08002B2CF9AE}" pid="8" name="MSIP_Label_fde7aacd-7cc4-4c31-9e6f-7ef306428f09_ActionId">
    <vt:lpwstr>4633a957-2674-424a-96cf-cd39b0016e16</vt:lpwstr>
  </property>
  <property fmtid="{D5CDD505-2E9C-101B-9397-08002B2CF9AE}" pid="9" name="MSIP_Label_fde7aacd-7cc4-4c31-9e6f-7ef306428f09_Extended_MSFT_Method">
    <vt:lpwstr>Manual</vt:lpwstr>
  </property>
  <property fmtid="{D5CDD505-2E9C-101B-9397-08002B2CF9AE}" pid="10" name="Sensitivity">
    <vt:lpwstr>#PUBLICO</vt:lpwstr>
  </property>
</Properties>
</file>