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Data_Analysis_Materials\Excel Materials\Final Project 1 (IBM HR Analytics Employee Attrition &amp; Performance)\"/>
    </mc:Choice>
  </mc:AlternateContent>
  <bookViews>
    <workbookView xWindow="0" yWindow="0" windowWidth="23040" windowHeight="9192" tabRatio="694" firstSheet="4" activeTab="10"/>
  </bookViews>
  <sheets>
    <sheet name="WA_Fn-UseC_-HR-Employee-Attriti" sheetId="1" r:id="rId1"/>
    <sheet name="Income-Attrition" sheetId="16" r:id="rId2"/>
    <sheet name="Overtime cause" sheetId="13" r:id="rId3"/>
    <sheet name="Distance and overtime cause" sheetId="17" r:id="rId4"/>
    <sheet name="Dashboard" sheetId="18" r:id="rId5"/>
    <sheet name="Sample" sheetId="2" r:id="rId6"/>
    <sheet name="Attrition by tenure" sheetId="14" r:id="rId7"/>
    <sheet name="Correlation 1" sheetId="11" r:id="rId8"/>
    <sheet name="Correlation 2" sheetId="12" r:id="rId9"/>
    <sheet name="Data for Correlation" sheetId="10" r:id="rId10"/>
    <sheet name="Job-role with attrition" sheetId="9" r:id="rId11"/>
    <sheet name="Attrition rate by department" sheetId="3" r:id="rId12"/>
    <sheet name="KPI Early-Tenure Attrition Rate" sheetId="8" r:id="rId13"/>
    <sheet name="KPI Attrition Rate" sheetId="5" r:id="rId14"/>
    <sheet name="KPI Average employee stay" sheetId="6" r:id="rId15"/>
  </sheets>
  <definedNames>
    <definedName name="_xlnm._FilterDatabase" localSheetId="9" hidden="1">'Data for Correlation'!$A$1:$Q$1471</definedName>
    <definedName name="_xlnm._FilterDatabase" localSheetId="5" hidden="1">Sample!$A$1:$AI$1471</definedName>
    <definedName name="_xlnm._FilterDatabase" localSheetId="0" hidden="1">'WA_Fn-UseC_-HR-Employee-Attriti'!$A$1:$AI$1471</definedName>
    <definedName name="_xlcn.LinkedTable_Table11" hidden="1">Table1[]</definedName>
    <definedName name="_xlnm.Criteria" localSheetId="12">'KPI Early-Tenure Attrition Rate'!$F$1:$G$2</definedName>
    <definedName name="_xlnm.Extract" localSheetId="12">'KPI Early-Tenure Attrition Rate'!$A$5:$AI$5</definedName>
    <definedName name="Slicer_Department">#N/A</definedName>
    <definedName name="Slicer_JobLevel">#N/A</definedName>
    <definedName name="Slicer_OverTime">#N/A</definedName>
  </definedNames>
  <calcPr calcId="162913"/>
  <pivotCaches>
    <pivotCache cacheId="1"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LinkedTable_Table1"/>
        </x15:modelTables>
      </x15:dataModel>
    </ext>
  </extLst>
</workbook>
</file>

<file path=xl/calcChain.xml><?xml version="1.0" encoding="utf-8"?>
<calcChain xmlns="http://schemas.openxmlformats.org/spreadsheetml/2006/main">
  <c r="H3" i="18" l="1"/>
  <c r="F3" i="18"/>
  <c r="G4" i="6"/>
  <c r="G12" i="6"/>
  <c r="G8" i="6"/>
  <c r="E4" i="6"/>
  <c r="C3" i="18"/>
  <c r="J2" i="8"/>
  <c r="H10" i="17"/>
  <c r="H9" i="17"/>
  <c r="H8" i="17"/>
  <c r="AL2" i="2" l="1"/>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l="1"/>
  <c r="I5" i="5" l="1"/>
  <c r="E5" i="5"/>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l="1"/>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N1" i="8"/>
  <c r="E12" i="6"/>
  <c r="E8" i="6"/>
  <c r="D13" i="3"/>
  <c r="D11" i="3"/>
  <c r="D12" i="3"/>
</calcChain>
</file>

<file path=xl/connections.xml><?xml version="1.0" encoding="utf-8"?>
<connections xmlns="http://schemas.openxmlformats.org/spreadsheetml/2006/main">
  <connection id="1" name="LinkedTable_Table1" type="102" refreshedVersion="6" minRefreshableVersion="5">
    <extLst>
      <ext xmlns:x15="http://schemas.microsoft.com/office/spreadsheetml/2010/11/main" uri="{DE250136-89BD-433C-8126-D09CA5730AF9}">
        <x15:connection id="Table1">
          <x15:rangePr sourceName="_xlcn.LinkedTable_Table11"/>
        </x15:connection>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<sst xmlns="http://schemas.openxmlformats.org/spreadsheetml/2006/main" count="27664" uniqueCount="97">
  <si>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</si>
  <si>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</si>
  <si>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</si>
  <si>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</si>
  <si>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</si>
  <si>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</si>
  <si>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</si>
  <si>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</si>
  <si>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</si>
  <si>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</si>
  <si>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</si>
  <si>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</si>
  <si>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</si>
  <si>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</si>
  <si>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</si>
  <si>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</si>
  <si>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</si>
  <si>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</si>
  <si>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</si>
  <si>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</si>
  <si>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</si>
  <si>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</si>
  <si>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</si>
  <si>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</si>
  <si>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</si>
  <si>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</si>
  <si>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</si>
  <si>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</si>
  <si>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</si>
  <si>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</si>
  <si>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</si>
  <si>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</si>
  <si>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</si>
  <si>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</si>
  <si>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</si>
  <si>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</si>
  <si>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</si>
  <si>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</si>
  <si>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</si>
  <si>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</si>
  <si>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</si>
  <si>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</si>
  <si>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</si>
  <si>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</si>
  <si>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</si>
  <si>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</si>
  <si>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</si>
  <si>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</si>
  <si>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</si>
  <si>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</si>
  <si>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</si>
  <si>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</si>
  <si>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</si>
  <si>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</si>
  <si>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</si>
  <si>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</si>
  <si>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</si>
  <si>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</si>
  <si>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</si>
  <si>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</si>
  <si>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</si>
  <si>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</si>
  <si>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Attrition</t>
  </si>
  <si>
    <t>Column Labels</t>
  </si>
  <si>
    <t>Departments</t>
  </si>
  <si>
    <t>Attrition rate</t>
  </si>
  <si>
    <t>Average emoloyee stay</t>
  </si>
  <si>
    <t>Average stay of left emoloyee</t>
  </si>
  <si>
    <t>Average stay of active emoloyee</t>
  </si>
  <si>
    <t>&lt;=2</t>
  </si>
  <si>
    <t>Early-Tenure Attrition Rate</t>
  </si>
  <si>
    <t>Row Labels</t>
  </si>
  <si>
    <t>Grand Total</t>
  </si>
  <si>
    <t>Sum of EmployeeCount</t>
  </si>
  <si>
    <t>Attrition rate by dept</t>
  </si>
  <si>
    <t>Attrition rate by employeecount</t>
  </si>
  <si>
    <t>Overall Attrition Rate</t>
  </si>
  <si>
    <t>Tenureband</t>
  </si>
  <si>
    <t>0-2 Years</t>
  </si>
  <si>
    <t>10+ Years</t>
  </si>
  <si>
    <t>3-5 Years</t>
  </si>
  <si>
    <t>6-10 Years</t>
  </si>
  <si>
    <t>Job role</t>
  </si>
  <si>
    <t>Very High</t>
  </si>
  <si>
    <t>High</t>
  </si>
  <si>
    <t>Medium</t>
  </si>
  <si>
    <t>Low</t>
  </si>
  <si>
    <t>Incomeband</t>
  </si>
  <si>
    <t>High-Income</t>
  </si>
  <si>
    <t>Low-Income</t>
  </si>
  <si>
    <t>Mid-Income</t>
  </si>
  <si>
    <t>Distance-range</t>
  </si>
  <si>
    <t>Short-distance (&lt;7km)</t>
  </si>
  <si>
    <t>Mid-distance (7-15km)</t>
  </si>
  <si>
    <t>Long-distance (&gt;15km)</t>
  </si>
  <si>
    <t>IBM HR Analytics Dashboard</t>
  </si>
  <si>
    <t>Distance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</si>
</sst>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9C6500"/>
      <name val="Calibri"/>
      <family val="2"/>
      <scheme val="minor"/>
    </font>
    <font>
      <b/>
      <sz val="11"/>
      <name val="Calibri"/>
      <family val="2"/>
      <scheme val="minor"/>
    </font>
    <font>
      <sz val="11"/>
      <name val="Calibri"/>
      <family val="2"/>
      <scheme val="minor"/>
    </font>
    <font>
      <i/>
      <sz val="11"/>
      <color theme="1"/>
      <name val="Calibri"/>
      <family val="2"/>
      <scheme val="minor"/>
    </font>
    <font>
      <sz val="11"/>
      <color rgb="FF000000"/>
      <name val="Calibri"/>
      <family val="2"/>
      <scheme val="minor"/>
    </font>
    <font>
      <b/>
      <sz val="12"/>
      <name val="Arial Narrow"/>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tint="0.59999389629810485"/>
        <bgColor indexed="64"/>
      </patternFill>
    </fill>
    <fill>
      <patternFill patternType="solid">
        <fgColor rgb="FFCDFFDE"/>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49">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4" borderId="0" xfId="8" applyFont="1"/>
    <xf numFmtId="0" fontId="19" fillId="12" borderId="0" xfId="21" applyFont="1"/>
    <xf numFmtId="0" fontId="13" fillId="33" borderId="0" xfId="0" applyFont="1" applyFill="1"/>
    <xf numFmtId="10" fontId="0" fillId="0" borderId="0" xfId="42" applyNumberFormat="1" applyFont="1"/>
    <xf numFmtId="10" fontId="19" fillId="12" borderId="0" xfId="42" applyNumberFormat="1" applyFont="1" applyFill="1"/>
    <xf numFmtId="0" fontId="0" fillId="0" borderId="0" xfId="0" applyFill="1" applyBorder="1" applyAlignment="1"/>
    <xf numFmtId="0" fontId="0" fillId="0" borderId="19" xfId="0" applyFill="1" applyBorder="1" applyAlignment="1"/>
    <xf numFmtId="0" fontId="21" fillId="0" borderId="20" xfId="0" applyFont="1" applyFill="1" applyBorder="1" applyAlignment="1">
      <alignment horizontal="center"/>
    </xf>
    <xf numFmtId="0" fontId="22" fillId="0" borderId="0" xfId="0" applyFont="1"/>
    <xf numFmtId="0" fontId="22" fillId="0" borderId="0" xfId="0" applyFont="1" applyAlignment="1">
      <alignment vertical="center"/>
    </xf>
    <xf numFmtId="0" fontId="0" fillId="0" borderId="0" xfId="0" applyFont="1"/>
    <xf numFmtId="0" fontId="0" fillId="0" borderId="0" xfId="0" applyAlignment="1">
      <alignment horizontal="center"/>
    </xf>
    <xf numFmtId="0" fontId="0" fillId="35" borderId="0" xfId="0" applyFill="1"/>
    <xf numFmtId="0" fontId="0" fillId="35" borderId="0" xfId="0" applyFill="1" applyAlignment="1">
      <alignment horizontal="center" vertical="center"/>
    </xf>
    <xf numFmtId="10" fontId="0" fillId="35" borderId="0" xfId="42" applyNumberFormat="1" applyFont="1" applyFill="1" applyAlignment="1">
      <alignment horizontal="center" vertical="center"/>
    </xf>
    <xf numFmtId="2" fontId="0" fillId="0" borderId="0" xfId="0" applyNumberFormat="1" applyAlignment="1"/>
    <xf numFmtId="0" fontId="16" fillId="11" borderId="28" xfId="20" applyFont="1" applyBorder="1" applyAlignment="1">
      <alignment vertical="center"/>
    </xf>
    <xf numFmtId="0" fontId="16" fillId="11" borderId="29" xfId="20" applyFont="1" applyBorder="1" applyAlignment="1">
      <alignment vertical="center"/>
    </xf>
    <xf numFmtId="0" fontId="16" fillId="9" borderId="0" xfId="18" applyFont="1"/>
    <xf numFmtId="10" fontId="16" fillId="11" borderId="26" xfId="20" applyNumberFormat="1" applyFont="1" applyBorder="1" applyAlignment="1">
      <alignment horizontal="center" vertical="center"/>
    </xf>
    <xf numFmtId="10" fontId="16" fillId="11" borderId="28" xfId="20" applyNumberFormat="1" applyFont="1" applyBorder="1" applyAlignment="1">
      <alignment horizontal="center" vertical="center"/>
    </xf>
    <xf numFmtId="10" fontId="16" fillId="11" borderId="29" xfId="20" applyNumberFormat="1" applyFont="1" applyBorder="1" applyAlignment="1">
      <alignment horizontal="center" vertical="center"/>
    </xf>
    <xf numFmtId="0" fontId="16" fillId="11" borderId="26" xfId="20" applyFont="1" applyBorder="1" applyAlignment="1">
      <alignment horizontal="center" vertical="center"/>
    </xf>
    <xf numFmtId="0" fontId="16" fillId="11" borderId="27" xfId="20" applyFont="1" applyBorder="1" applyAlignment="1">
      <alignment horizontal="center" vertical="center"/>
    </xf>
    <xf numFmtId="0" fontId="23" fillId="4" borderId="21" xfId="8" applyFont="1" applyBorder="1" applyAlignment="1">
      <alignment horizontal="center" vertical="center"/>
    </xf>
    <xf numFmtId="0" fontId="23" fillId="4" borderId="22" xfId="8" applyFont="1" applyBorder="1" applyAlignment="1">
      <alignment horizontal="center" vertical="center"/>
    </xf>
    <xf numFmtId="0" fontId="23" fillId="4" borderId="23" xfId="8" applyFont="1" applyBorder="1" applyAlignment="1">
      <alignment horizontal="center" vertical="center"/>
    </xf>
    <xf numFmtId="0" fontId="23" fillId="4" borderId="24" xfId="8" applyFont="1" applyBorder="1" applyAlignment="1">
      <alignment horizontal="center" vertical="center"/>
    </xf>
    <xf numFmtId="0" fontId="23" fillId="4" borderId="19" xfId="8" applyFont="1" applyBorder="1" applyAlignment="1">
      <alignment horizontal="center" vertical="center"/>
    </xf>
    <xf numFmtId="0" fontId="23" fillId="4" borderId="25" xfId="8" applyFont="1" applyBorder="1" applyAlignment="1">
      <alignment horizontal="center" vertical="center"/>
    </xf>
    <xf numFmtId="0" fontId="13" fillId="33" borderId="0" xfId="0" applyFont="1" applyFill="1" applyAlignment="1">
      <alignment horizontal="center"/>
    </xf>
    <xf numFmtId="10" fontId="0" fillId="34" borderId="0" xfId="42" applyNumberFormat="1" applyFont="1" applyFill="1" applyAlignment="1">
      <alignment horizontal="center"/>
    </xf>
    <xf numFmtId="0" fontId="0" fillId="0" borderId="0" xfId="0" applyAlignment="1">
      <alignment horizontal="center"/>
    </xf>
    <xf numFmtId="0" fontId="17" fillId="25" borderId="0" xfId="34" applyAlignment="1">
      <alignment horizontal="center"/>
    </xf>
    <xf numFmtId="0" fontId="20" fillId="24" borderId="0" xfId="33"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0" formatCode="General"/>
    </dxf>
    <dxf>
      <font>
        <strike val="0"/>
        <outline val="0"/>
        <shadow val="0"/>
        <u val="none"/>
        <vertAlign val="baseline"/>
        <sz val="11"/>
        <name val="Calibri"/>
        <scheme val="minor"/>
      </font>
      <numFmt numFmtId="0" formatCode="General"/>
    </dxf>
    <dxf>
      <numFmt numFmtId="0" formatCode="General"/>
    </dxf>
    <dxf>
      <numFmt numFmtId="14" formatCode="0.00%"/>
    </dxf>
    <dxf>
      <alignment horizontal="center" readingOrder="0"/>
    </dxf>
  </dxfs>
  <tableStyles count="0" defaultTableStyle="TableStyleMedium2" defaultPivotStyle="PivotStyleLight16"/>
  <colors>
    <mruColors>
      <color rgb="FFCDFFDE"/>
      <color rgb="FFCC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'Distance and overtime cause'!$H$7</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7B-4CC3-ABEE-51FADC522A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7B-4CC3-ABEE-51FADC522A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7B-4CC3-ABEE-51FADC522A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'Distance and overtime cause'!$G$8:$G$10</c:f>
              <c:strCache>
                <c:ptCount val="3"/>
                <c:pt idx="0">
                  <c:v>Short-distance (&lt;7km)</c:v>
                </c:pt>
                <c:pt idx="1">
                  <c:v>Mid-distance (7-15km)</c:v>
                </c:pt>
                <c:pt idx="2">
                  <c:v>Long-distance (&gt;15km)</c:v>
                </c:pt>
              </c:strCache>
            </c:strRef>
          </c:cat>
          <c:val>
            <c:numRef>
              <c:f>'Distance and overtime cause'!$H$8:$H$10</c:f>
              <c:numCache>
                <c:formatCode>0.00%</c:formatCode>
                <c:ptCount val="3"/>
                <c:pt idx="0">
                  <c:v>0.13548387096774195</c:v>
                </c:pt>
                <c:pt idx="1">
                  <c:v>0.17486338797814208</c:v>
                </c:pt>
                <c:pt idx="2">
                  <c:v>0.20668693009118541</c:v>
                </c:pt>
              </c:numCache>
            </c:numRef>
          </c:val>
          <c:extLst>
            <c:ext xmlns:c16="http://schemas.microsoft.com/office/drawing/2014/chart" uri="{C3380CC4-5D6E-409C-BE32-E72D297353CC}">
              <c16:uniqueId val="{00000000-3CFA-4BE1-B8F4-2B44619F3A9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Rate Analysis.xlsx]Attrition by tenure!PivotTable2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Attrition Rate of</a:t>
            </a:r>
            <a:r>
              <a:rPr lang="en-US" b="1" baseline="0">
                <a:latin typeface="Arial Narrow" panose="020B0606020202030204" pitchFamily="34" charset="0"/>
              </a:rPr>
              <a:t> Employees by Tenure </a:t>
            </a:r>
            <a:endParaRPr lang="en-US" b="1">
              <a:latin typeface="Arial Narrow" panose="020B0606020202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4782608695652174E-2"/>
          <c:y val="0.23238396624472579"/>
          <c:w val="0.88294191486933693"/>
          <c:h val="0.64526230107312543"/>
        </c:manualLayout>
      </c:layout>
      <c:barChart>
        <c:barDir val="col"/>
        <c:grouping val="clustered"/>
        <c:varyColors val="0"/>
        <c:ser>
          <c:idx val="0"/>
          <c:order val="0"/>
          <c:tx>
            <c:strRef>
              <c:f>'Attrition by tenure'!$B$3:$B$4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tenure'!$A$5:$A$8</c:f>
              <c:strCache>
                <c:ptCount val="4"/>
                <c:pt idx="0">
                  <c:v>0-2 Years</c:v>
                </c:pt>
                <c:pt idx="1">
                  <c:v>6-10 Years</c:v>
                </c:pt>
                <c:pt idx="2">
                  <c:v>3-5 Years</c:v>
                </c:pt>
                <c:pt idx="3">
                  <c:v>10+ Years</c:v>
                </c:pt>
              </c:strCache>
            </c:strRef>
          </c:cat>
          <c:val>
            <c:numRef>
              <c:f>'Attrition by tenure'!$B$5:$B$8</c:f>
              <c:numCache>
                <c:formatCode>0.00%</c:formatCode>
                <c:ptCount val="4"/>
                <c:pt idx="0">
                  <c:v>0.70175438596491224</c:v>
                </c:pt>
                <c:pt idx="1">
                  <c:v>0.88198757763975155</c:v>
                </c:pt>
                <c:pt idx="2">
                  <c:v>0.83613445378151263</c:v>
                </c:pt>
                <c:pt idx="3">
                  <c:v>0.91869918699186992</c:v>
                </c:pt>
              </c:numCache>
            </c:numRef>
          </c:val>
          <c:extLst>
            <c:ext xmlns:c16="http://schemas.microsoft.com/office/drawing/2014/chart" uri="{C3380CC4-5D6E-409C-BE32-E72D297353CC}">
              <c16:uniqueId val="{00000000-9C0F-4BF3-B291-0A331D0FCFCC}"/>
            </c:ext>
          </c:extLst>
        </c:ser>
        <c:dLbls>
          <c:showLegendKey val="0"/>
          <c:showVal val="1"/>
          <c:showCatName val="0"/>
          <c:showSerName val="0"/>
          <c:showPercent val="0"/>
          <c:showBubbleSize val="0"/>
        </c:dLbls>
        <c:gapWidth val="219"/>
        <c:overlap val="-27"/>
        <c:axId val="989609791"/>
        <c:axId val="989606047"/>
      </c:barChart>
      <c:lineChart>
        <c:grouping val="standard"/>
        <c:varyColors val="0"/>
        <c:ser>
          <c:idx val="1"/>
          <c:order val="1"/>
          <c:tx>
            <c:strRef>
              <c:f>'Attrition by tenure'!$C$3:$C$4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tenure'!$A$5:$A$8</c:f>
              <c:strCache>
                <c:ptCount val="4"/>
                <c:pt idx="0">
                  <c:v>0-2 Years</c:v>
                </c:pt>
                <c:pt idx="1">
                  <c:v>6-10 Years</c:v>
                </c:pt>
                <c:pt idx="2">
                  <c:v>3-5 Years</c:v>
                </c:pt>
                <c:pt idx="3">
                  <c:v>10+ Years</c:v>
                </c:pt>
              </c:strCache>
            </c:strRef>
          </c:cat>
          <c:val>
            <c:numRef>
              <c:f>'Attrition by tenure'!$C$5:$C$8</c:f>
              <c:numCache>
                <c:formatCode>0.00%</c:formatCode>
                <c:ptCount val="4"/>
                <c:pt idx="0">
                  <c:v>0.2982456140350877</c:v>
                </c:pt>
                <c:pt idx="1">
                  <c:v>0.11801242236024845</c:v>
                </c:pt>
                <c:pt idx="2">
                  <c:v>0.1638655462184874</c:v>
                </c:pt>
                <c:pt idx="3">
                  <c:v>8.1300813008130079E-2</c:v>
                </c:pt>
              </c:numCache>
            </c:numRef>
          </c:val>
          <c:smooth val="0"/>
          <c:extLst>
            <c:ext xmlns:c16="http://schemas.microsoft.com/office/drawing/2014/chart" uri="{C3380CC4-5D6E-409C-BE32-E72D297353CC}">
              <c16:uniqueId val="{00000001-9C0F-4BF3-B291-0A331D0FCFCC}"/>
            </c:ext>
          </c:extLst>
        </c:ser>
        <c:dLbls>
          <c:showLegendKey val="0"/>
          <c:showVal val="1"/>
          <c:showCatName val="0"/>
          <c:showSerName val="0"/>
          <c:showPercent val="0"/>
          <c:showBubbleSize val="0"/>
        </c:dLbls>
        <c:marker val="1"/>
        <c:smooth val="0"/>
        <c:axId val="989616863"/>
        <c:axId val="989613951"/>
      </c:lineChart>
      <c:catAx>
        <c:axId val="98960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06047"/>
        <c:crosses val="autoZero"/>
        <c:auto val="1"/>
        <c:lblAlgn val="ctr"/>
        <c:lblOffset val="100"/>
        <c:noMultiLvlLbl val="0"/>
      </c:catAx>
      <c:valAx>
        <c:axId val="989606047"/>
        <c:scaling>
          <c:orientation val="minMax"/>
        </c:scaling>
        <c:delete val="1"/>
        <c:axPos val="l"/>
        <c:numFmt formatCode="0.00%" sourceLinked="1"/>
        <c:majorTickMark val="none"/>
        <c:minorTickMark val="none"/>
        <c:tickLblPos val="nextTo"/>
        <c:crossAx val="989609791"/>
        <c:crosses val="autoZero"/>
        <c:crossBetween val="between"/>
      </c:valAx>
      <c:valAx>
        <c:axId val="989613951"/>
        <c:scaling>
          <c:orientation val="minMax"/>
        </c:scaling>
        <c:delete val="1"/>
        <c:axPos val="r"/>
        <c:numFmt formatCode="0.00%" sourceLinked="1"/>
        <c:majorTickMark val="out"/>
        <c:minorTickMark val="none"/>
        <c:tickLblPos val="nextTo"/>
        <c:crossAx val="989616863"/>
        <c:crosses val="max"/>
        <c:crossBetween val="between"/>
      </c:valAx>
      <c:catAx>
        <c:axId val="989616863"/>
        <c:scaling>
          <c:orientation val="minMax"/>
        </c:scaling>
        <c:delete val="1"/>
        <c:axPos val="b"/>
        <c:numFmt formatCode="General" sourceLinked="1"/>
        <c:majorTickMark val="out"/>
        <c:minorTickMark val="none"/>
        <c:tickLblPos val="nextTo"/>
        <c:crossAx val="989613951"/>
        <c:crosses val="autoZero"/>
        <c:auto val="1"/>
        <c:lblAlgn val="ctr"/>
        <c:lblOffset val="100"/>
        <c:noMultiLvlLbl val="0"/>
      </c:catAx>
      <c:spPr>
        <a:noFill/>
        <a:ln>
          <a:noFill/>
        </a:ln>
        <a:effectLst/>
      </c:spPr>
    </c:plotArea>
    <c:legend>
      <c:legendPos val="r"/>
      <c:layout>
        <c:manualLayout>
          <c:xMode val="edge"/>
          <c:yMode val="edge"/>
          <c:x val="0.84815930617368496"/>
          <c:y val="6.5690305325758355E-2"/>
          <c:w val="0.12285518657993838"/>
          <c:h val="0.178007575002491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arrow" panose="020B0606020202030204" pitchFamily="34" charset="0"/>
              </a:rPr>
              <a:t>Attrition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'Attrition rate by department'!$D$10</c:f>
              <c:strCache>
                <c:ptCount val="1"/>
                <c:pt idx="0">
                  <c:v>Attrition rate by employeecount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rate by department'!$C$11:$C$13</c:f>
              <c:strCache>
                <c:ptCount val="3"/>
                <c:pt idx="0">
                  <c:v>Human Resources</c:v>
                </c:pt>
                <c:pt idx="1">
                  <c:v>Research &amp; Development</c:v>
                </c:pt>
                <c:pt idx="2">
                  <c:v>Sales</c:v>
                </c:pt>
              </c:strCache>
            </c:strRef>
          </c:cat>
          <c:val>
            <c:numRef>
              <c:f>'Attrition rate by department'!$D$11:$D$13</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6394-41DF-AA27-02AAC1781B53}"/>
            </c:ext>
          </c:extLst>
        </c:ser>
        <c:ser>
          <c:idx val="1"/>
          <c:order val="1"/>
          <c:tx>
            <c:strRef>
              <c:f>'Attrition rate by department'!$E$10</c:f>
              <c:strCache>
                <c:ptCount val="1"/>
                <c:pt idx="0">
                  <c:v>Overall Attrition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rate by department'!$C$11:$C$13</c:f>
              <c:strCache>
                <c:ptCount val="3"/>
                <c:pt idx="0">
                  <c:v>Human Resources</c:v>
                </c:pt>
                <c:pt idx="1">
                  <c:v>Research &amp; Development</c:v>
                </c:pt>
                <c:pt idx="2">
                  <c:v>Sales</c:v>
                </c:pt>
              </c:strCache>
            </c:strRef>
          </c:cat>
          <c:val>
            <c:numRef>
              <c:f>'Attrition rate by department'!$E$11:$E$13</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1-6394-41DF-AA27-02AAC1781B53}"/>
            </c:ext>
          </c:extLst>
        </c:ser>
        <c:dLbls>
          <c:dLblPos val="outEnd"/>
          <c:showLegendKey val="0"/>
          <c:showVal val="1"/>
          <c:showCatName val="0"/>
          <c:showSerName val="0"/>
          <c:showPercent val="0"/>
          <c:showBubbleSize val="0"/>
        </c:dLbls>
        <c:gapWidth val="219"/>
        <c:overlap val="-27"/>
        <c:axId val="987037680"/>
        <c:axId val="987038096"/>
      </c:barChart>
      <c:catAx>
        <c:axId val="9870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38096"/>
        <c:crosses val="autoZero"/>
        <c:auto val="1"/>
        <c:lblAlgn val="ctr"/>
        <c:lblOffset val="100"/>
        <c:noMultiLvlLbl val="0"/>
      </c:catAx>
      <c:valAx>
        <c:axId val="987038096"/>
        <c:scaling>
          <c:orientation val="minMax"/>
        </c:scaling>
        <c:delete val="1"/>
        <c:axPos val="l"/>
        <c:numFmt formatCode="0.00%" sourceLinked="1"/>
        <c:majorTickMark val="none"/>
        <c:minorTickMark val="none"/>
        <c:tickLblPos val="nextTo"/>
        <c:crossAx val="9870376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04863536794741"/>
          <c:y val="0.20713171302503597"/>
          <c:w val="0.42208843960294429"/>
          <c:h val="0.69520448875779062"/>
        </c:manualLayout>
      </c:layout>
      <c:doughnutChart>
        <c:varyColors val="1"/>
        <c:ser>
          <c:idx val="0"/>
          <c:order val="0"/>
          <c:tx>
            <c:strRef>
              <c:f>'Distance and overtime cause'!$H$7</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2A-4459-BDDA-26CD125743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2A-4459-BDDA-26CD125743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2A-4459-BDDA-26CD125743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'Distance and overtime cause'!$G$8:$G$10</c:f>
              <c:strCache>
                <c:ptCount val="3"/>
                <c:pt idx="0">
                  <c:v>Short-distance (&lt;7km)</c:v>
                </c:pt>
                <c:pt idx="1">
                  <c:v>Mid-distance (7-15km)</c:v>
                </c:pt>
                <c:pt idx="2">
                  <c:v>Long-distance (&gt;15km)</c:v>
                </c:pt>
              </c:strCache>
            </c:strRef>
          </c:cat>
          <c:val>
            <c:numRef>
              <c:f>'Distance and overtime cause'!$H$8:$H$10</c:f>
              <c:numCache>
                <c:formatCode>0.00%</c:formatCode>
                <c:ptCount val="3"/>
                <c:pt idx="0">
                  <c:v>0.13548387096774195</c:v>
                </c:pt>
                <c:pt idx="1">
                  <c:v>0.17486338797814208</c:v>
                </c:pt>
                <c:pt idx="2">
                  <c:v>0.20668693009118541</c:v>
                </c:pt>
              </c:numCache>
            </c:numRef>
          </c:val>
          <c:extLst>
            <c:ext xmlns:c16="http://schemas.microsoft.com/office/drawing/2014/chart" uri="{C3380CC4-5D6E-409C-BE32-E72D297353CC}">
              <c16:uniqueId val="{00000006-7A2A-4459-BDDA-26CD125743E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5463659147869691"/>
          <c:y val="0.27309020582953453"/>
          <c:w val="0.29536340852130327"/>
          <c:h val="0.468911858153953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Rate Analysis.xlsx]Attrition by tenure!PivotTable2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of</a:t>
            </a:r>
            <a:r>
              <a:rPr lang="en-US" baseline="0"/>
              <a:t> Employees by Tenure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tenure'!$B$3:$B$4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tenure'!$A$5:$A$8</c:f>
              <c:strCache>
                <c:ptCount val="4"/>
                <c:pt idx="0">
                  <c:v>0-2 Years</c:v>
                </c:pt>
                <c:pt idx="1">
                  <c:v>6-10 Years</c:v>
                </c:pt>
                <c:pt idx="2">
                  <c:v>3-5 Years</c:v>
                </c:pt>
                <c:pt idx="3">
                  <c:v>10+ Years</c:v>
                </c:pt>
              </c:strCache>
            </c:strRef>
          </c:cat>
          <c:val>
            <c:numRef>
              <c:f>'Attrition by tenure'!$B$5:$B$8</c:f>
              <c:numCache>
                <c:formatCode>0.00%</c:formatCode>
                <c:ptCount val="4"/>
                <c:pt idx="0">
                  <c:v>0.70175438596491224</c:v>
                </c:pt>
                <c:pt idx="1">
                  <c:v>0.88198757763975155</c:v>
                </c:pt>
                <c:pt idx="2">
                  <c:v>0.83613445378151263</c:v>
                </c:pt>
                <c:pt idx="3">
                  <c:v>0.91869918699186992</c:v>
                </c:pt>
              </c:numCache>
            </c:numRef>
          </c:val>
          <c:extLst>
            <c:ext xmlns:c16="http://schemas.microsoft.com/office/drawing/2014/chart" uri="{C3380CC4-5D6E-409C-BE32-E72D297353CC}">
              <c16:uniqueId val="{00000000-2BF7-4157-8531-1113D37BEAD1}"/>
            </c:ext>
          </c:extLst>
        </c:ser>
        <c:dLbls>
          <c:showLegendKey val="0"/>
          <c:showVal val="1"/>
          <c:showCatName val="0"/>
          <c:showSerName val="0"/>
          <c:showPercent val="0"/>
          <c:showBubbleSize val="0"/>
        </c:dLbls>
        <c:gapWidth val="219"/>
        <c:overlap val="-27"/>
        <c:axId val="989609791"/>
        <c:axId val="989606047"/>
      </c:barChart>
      <c:lineChart>
        <c:grouping val="standard"/>
        <c:varyColors val="0"/>
        <c:ser>
          <c:idx val="1"/>
          <c:order val="1"/>
          <c:tx>
            <c:strRef>
              <c:f>'Attrition by tenure'!$C$3:$C$4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tenure'!$A$5:$A$8</c:f>
              <c:strCache>
                <c:ptCount val="4"/>
                <c:pt idx="0">
                  <c:v>0-2 Years</c:v>
                </c:pt>
                <c:pt idx="1">
                  <c:v>6-10 Years</c:v>
                </c:pt>
                <c:pt idx="2">
                  <c:v>3-5 Years</c:v>
                </c:pt>
                <c:pt idx="3">
                  <c:v>10+ Years</c:v>
                </c:pt>
              </c:strCache>
            </c:strRef>
          </c:cat>
          <c:val>
            <c:numRef>
              <c:f>'Attrition by tenure'!$C$5:$C$8</c:f>
              <c:numCache>
                <c:formatCode>0.00%</c:formatCode>
                <c:ptCount val="4"/>
                <c:pt idx="0">
                  <c:v>0.2982456140350877</c:v>
                </c:pt>
                <c:pt idx="1">
                  <c:v>0.11801242236024845</c:v>
                </c:pt>
                <c:pt idx="2">
                  <c:v>0.1638655462184874</c:v>
                </c:pt>
                <c:pt idx="3">
                  <c:v>8.1300813008130079E-2</c:v>
                </c:pt>
              </c:numCache>
            </c:numRef>
          </c:val>
          <c:smooth val="0"/>
          <c:extLst>
            <c:ext xmlns:c16="http://schemas.microsoft.com/office/drawing/2014/chart" uri="{C3380CC4-5D6E-409C-BE32-E72D297353CC}">
              <c16:uniqueId val="{00000001-2BF7-4157-8531-1113D37BEAD1}"/>
            </c:ext>
          </c:extLst>
        </c:ser>
        <c:dLbls>
          <c:showLegendKey val="0"/>
          <c:showVal val="1"/>
          <c:showCatName val="0"/>
          <c:showSerName val="0"/>
          <c:showPercent val="0"/>
          <c:showBubbleSize val="0"/>
        </c:dLbls>
        <c:marker val="1"/>
        <c:smooth val="0"/>
        <c:axId val="989616863"/>
        <c:axId val="989613951"/>
      </c:lineChart>
      <c:catAx>
        <c:axId val="98960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06047"/>
        <c:crosses val="autoZero"/>
        <c:auto val="1"/>
        <c:lblAlgn val="ctr"/>
        <c:lblOffset val="100"/>
        <c:noMultiLvlLbl val="0"/>
      </c:catAx>
      <c:valAx>
        <c:axId val="989606047"/>
        <c:scaling>
          <c:orientation val="minMax"/>
        </c:scaling>
        <c:delete val="1"/>
        <c:axPos val="l"/>
        <c:numFmt formatCode="0.00%" sourceLinked="1"/>
        <c:majorTickMark val="none"/>
        <c:minorTickMark val="none"/>
        <c:tickLblPos val="nextTo"/>
        <c:crossAx val="989609791"/>
        <c:crosses val="autoZero"/>
        <c:crossBetween val="between"/>
      </c:valAx>
      <c:valAx>
        <c:axId val="989613951"/>
        <c:scaling>
          <c:orientation val="minMax"/>
        </c:scaling>
        <c:delete val="1"/>
        <c:axPos val="r"/>
        <c:numFmt formatCode="0.00%" sourceLinked="1"/>
        <c:majorTickMark val="out"/>
        <c:minorTickMark val="none"/>
        <c:tickLblPos val="nextTo"/>
        <c:crossAx val="989616863"/>
        <c:crosses val="max"/>
        <c:crossBetween val="between"/>
      </c:valAx>
      <c:catAx>
        <c:axId val="989616863"/>
        <c:scaling>
          <c:orientation val="minMax"/>
        </c:scaling>
        <c:delete val="1"/>
        <c:axPos val="b"/>
        <c:numFmt formatCode="General" sourceLinked="1"/>
        <c:majorTickMark val="out"/>
        <c:minorTickMark val="none"/>
        <c:tickLblPos val="nextTo"/>
        <c:crossAx val="989613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'Attrition rate by department'!$D$10</c:f>
              <c:strCache>
                <c:ptCount val="1"/>
                <c:pt idx="0">
                  <c:v>Attrition rate by employeecount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department'!$C$11:$C$13</c:f>
              <c:strCache>
                <c:ptCount val="3"/>
                <c:pt idx="0">
                  <c:v>Human Resources</c:v>
                </c:pt>
                <c:pt idx="1">
                  <c:v>Research &amp; Development</c:v>
                </c:pt>
                <c:pt idx="2">
                  <c:v>Sales</c:v>
                </c:pt>
              </c:strCache>
            </c:strRef>
          </c:cat>
          <c:val>
            <c:numRef>
              <c:f>'Attrition rate by department'!$D$11:$D$13</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2DB9-4B8D-BCC6-FC6FA783D999}"/>
            </c:ext>
          </c:extLst>
        </c:ser>
        <c:ser>
          <c:idx val="1"/>
          <c:order val="1"/>
          <c:tx>
            <c:strRef>
              <c:f>'Attrition rate by department'!$E$10</c:f>
              <c:strCache>
                <c:ptCount val="1"/>
                <c:pt idx="0">
                  <c:v>Overall Attrition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department'!$C$11:$C$13</c:f>
              <c:strCache>
                <c:ptCount val="3"/>
                <c:pt idx="0">
                  <c:v>Human Resources</c:v>
                </c:pt>
                <c:pt idx="1">
                  <c:v>Research &amp; Development</c:v>
                </c:pt>
                <c:pt idx="2">
                  <c:v>Sales</c:v>
                </c:pt>
              </c:strCache>
            </c:strRef>
          </c:cat>
          <c:val>
            <c:numRef>
              <c:f>'Attrition rate by department'!$E$11:$E$13</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1-2DB9-4B8D-BCC6-FC6FA783D999}"/>
            </c:ext>
          </c:extLst>
        </c:ser>
        <c:dLbls>
          <c:dLblPos val="outEnd"/>
          <c:showLegendKey val="0"/>
          <c:showVal val="1"/>
          <c:showCatName val="0"/>
          <c:showSerName val="0"/>
          <c:showPercent val="0"/>
          <c:showBubbleSize val="0"/>
        </c:dLbls>
        <c:gapWidth val="219"/>
        <c:overlap val="-27"/>
        <c:axId val="987037680"/>
        <c:axId val="987038096"/>
      </c:barChart>
      <c:catAx>
        <c:axId val="9870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38096"/>
        <c:crosses val="autoZero"/>
        <c:auto val="1"/>
        <c:lblAlgn val="ctr"/>
        <c:lblOffset val="100"/>
        <c:noMultiLvlLbl val="0"/>
      </c:catAx>
      <c:valAx>
        <c:axId val="987038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03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228600</xdr:colOff>
      <xdr:row>5</xdr:row>
      <xdr:rowOff>140970</xdr:rowOff>
    </xdr:from>
    <xdr:to>
      <xdr:col>16</xdr:col>
      <xdr:colOff>266700</xdr:colOff>
      <xdr:row>20</xdr:row>
      <xdr:rowOff>140970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152400</xdr:colOff>
      <xdr:row>12</xdr:row>
      <xdr:rowOff>0</xdr:rowOff>
    </xdr:from>
    <xdr:to>
      <xdr:col>6</xdr:col>
      <xdr:colOff>1242060</xdr:colOff>
      <xdr:row>25</xdr:row>
      <xdr:rowOff>89535</xdr:rowOff>
    </xdr:to>
    <mc:AlternateContent xmlns:mc="http://schemas.openxmlformats.org/markup-compatibility/2006" xmlns:a14="http://schemas.microsoft.com/office/drawing/2010/main">
      <mc:Choice Requires="a14">
        <xdr:graphicFrame macro="">
          <xdr:nvGraphicFramePr>
            <xdr:cNvPr id="5" name="OverTime"/>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3848100" y="219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160020</xdr:colOff>
      <xdr:row>15</xdr:row>
      <xdr:rowOff>167640</xdr:rowOff>
    </xdr:from>
    <xdr:to>
      <xdr:col>8</xdr:col>
      <xdr:colOff>525780</xdr:colOff>
      <xdr:row>29</xdr:row>
      <xdr:rowOff>15240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15</xdr:row>
      <xdr:rowOff>167640</xdr:rowOff>
    </xdr:from>
    <xdr:to>
      <xdr:col>15</xdr:col>
      <xdr:colOff>434340</xdr:colOff>
      <xdr:row>29</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601980</xdr:colOff>
      <xdr:row>0</xdr:row>
      <xdr:rowOff>7620</xdr:rowOff>
    </xdr:from>
    <xdr:ext cx="2095500" cy="464820"/>
    <xdr:sp macro="" textlink="">
      <xdr:nvSpPr>
        <xdr:cNvPr id="4" name="TextBox 3"/>
        <xdr:cNvSpPr txBox="1"/>
      </xdr:nvSpPr>
      <xdr:spPr>
        <a:xfrm>
          <a:off x="1211580" y="7620"/>
          <a:ext cx="2095500" cy="46482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noAutofit/>
        </a:bodyPr>
        <a:lstStyle/>
        <a:p>
          <a:pPr algn="ctr"/>
          <a:r>
            <a:rPr lang="en-US" sz="1200" b="1" i="0" u="none" strike="noStrike">
              <a:solidFill>
                <a:schemeClr val="tx1"/>
              </a:solidFill>
              <a:effectLst/>
              <a:latin typeface="Arial Narrow" panose="020B0606020202030204" pitchFamily="34" charset="0"/>
              <a:ea typeface="+mn-ea"/>
              <a:cs typeface="+mn-cs"/>
            </a:rPr>
            <a:t>Early-Tenure Attrition Rate</a:t>
          </a:r>
        </a:p>
      </xdr:txBody>
    </xdr:sp>
    <xdr:clientData/>
  </xdr:oneCellAnchor>
  <xdr:oneCellAnchor>
    <xdr:from>
      <xdr:col>5</xdr:col>
      <xdr:colOff>15240</xdr:colOff>
      <xdr:row>0</xdr:row>
      <xdr:rowOff>0</xdr:rowOff>
    </xdr:from>
    <xdr:ext cx="2758440" cy="472440"/>
    <xdr:sp macro="" textlink="">
      <xdr:nvSpPr>
        <xdr:cNvPr id="6" name="TextBox 5"/>
        <xdr:cNvSpPr txBox="1"/>
      </xdr:nvSpPr>
      <xdr:spPr>
        <a:xfrm>
          <a:off x="3322320" y="0"/>
          <a:ext cx="2758440" cy="47244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noAutofit/>
        </a:bodyPr>
        <a:lstStyle/>
        <a:p>
          <a:pPr algn="ctr"/>
          <a:r>
            <a:rPr lang="en-US" sz="1100" b="1" i="0" u="none" strike="noStrike">
              <a:solidFill>
                <a:schemeClr val="tx1"/>
              </a:solidFill>
              <a:effectLst/>
              <a:latin typeface="Arial Narrow" panose="020B0606020202030204" pitchFamily="34" charset="0"/>
              <a:ea typeface="+mn-ea"/>
              <a:cs typeface="+mn-cs"/>
            </a:rPr>
            <a:t>Average stay of left emoloyee </a:t>
          </a:r>
          <a:r>
            <a:rPr lang="en-US" sz="1100" b="1" i="0" u="none" strike="noStrike" baseline="0">
              <a:solidFill>
                <a:schemeClr val="tx1"/>
              </a:solidFill>
              <a:effectLst/>
              <a:latin typeface="Arial Narrow" panose="020B0606020202030204" pitchFamily="34" charset="0"/>
              <a:ea typeface="+mn-ea"/>
              <a:cs typeface="+mn-cs"/>
            </a:rPr>
            <a:t> </a:t>
          </a:r>
          <a:r>
            <a:rPr lang="en-US" sz="1100" b="1" i="0" u="none" strike="noStrike">
              <a:solidFill>
                <a:schemeClr val="tx1"/>
              </a:solidFill>
              <a:effectLst/>
              <a:latin typeface="Arial Narrow" panose="020B0606020202030204" pitchFamily="34" charset="0"/>
              <a:ea typeface="+mn-ea"/>
              <a:cs typeface="+mn-cs"/>
            </a:rPr>
            <a:t>vs</a:t>
          </a:r>
          <a:r>
            <a:rPr lang="en-US" sz="1100" b="1" i="0" u="none" strike="noStrike" baseline="0">
              <a:solidFill>
                <a:schemeClr val="tx1"/>
              </a:solidFill>
              <a:effectLst/>
              <a:latin typeface="Arial Narrow" panose="020B0606020202030204" pitchFamily="34" charset="0"/>
              <a:ea typeface="+mn-ea"/>
              <a:cs typeface="+mn-cs"/>
            </a:rPr>
            <a:t> </a:t>
          </a:r>
          <a:r>
            <a:rPr lang="en-US" sz="1100" b="1" i="0" u="none" strike="noStrike">
              <a:solidFill>
                <a:schemeClr val="tx1"/>
              </a:solidFill>
              <a:effectLst/>
              <a:latin typeface="Arial Narrow" panose="020B0606020202030204" pitchFamily="34" charset="0"/>
              <a:ea typeface="+mn-ea"/>
              <a:cs typeface="+mn-cs"/>
            </a:rPr>
            <a:t>Average stay of active emoloyee</a:t>
          </a:r>
        </a:p>
      </xdr:txBody>
    </xdr:sp>
    <xdr:clientData/>
  </xdr:oneCellAnchor>
  <xdr:twoCellAnchor>
    <xdr:from>
      <xdr:col>3</xdr:col>
      <xdr:colOff>190500</xdr:colOff>
      <xdr:row>3</xdr:row>
      <xdr:rowOff>99060</xdr:rowOff>
    </xdr:from>
    <xdr:to>
      <xdr:col>8</xdr:col>
      <xdr:colOff>525780</xdr:colOff>
      <xdr:row>15</xdr:row>
      <xdr:rowOff>137160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7620</xdr:colOff>
      <xdr:row>3</xdr:row>
      <xdr:rowOff>121921</xdr:rowOff>
    </xdr:from>
    <xdr:to>
      <xdr:col>3</xdr:col>
      <xdr:colOff>137160</xdr:colOff>
      <xdr:row>9</xdr:row>
      <xdr:rowOff>106680</xdr:rowOff>
    </xdr:to>
    <mc:AlternateContent xmlns:mc="http://schemas.openxmlformats.org/markup-compatibility/2006" xmlns:a14="http://schemas.microsoft.com/office/drawing/2010/main">
      <mc:Choice Requires="a14">
        <xdr:graphicFrame macro="">
          <xdr:nvGraphicFramePr>
            <xdr:cNvPr id="8" name="OverTime 1"/>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617220" y="838201"/>
              <a:ext cx="1402080" cy="1082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xdr:colOff>
      <xdr:row>16</xdr:row>
      <xdr:rowOff>1</xdr:rowOff>
    </xdr:from>
    <xdr:to>
      <xdr:col>3</xdr:col>
      <xdr:colOff>129540</xdr:colOff>
      <xdr:row>22</xdr:row>
      <xdr:rowOff>129541</xdr:rowOff>
    </xdr:to>
    <mc:AlternateContent xmlns:mc="http://schemas.openxmlformats.org/markup-compatibility/2006" xmlns:a14="http://schemas.microsoft.com/office/drawing/2010/main">
      <mc:Choice Requires="a14">
        <xdr:graphicFrame macro="">
          <xdr:nvGraphicFramePr>
            <xdr:cNvPr id="9"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62940" y="3093721"/>
              <a:ext cx="134874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251460</xdr:colOff>
      <xdr:row>5</xdr:row>
      <xdr:rowOff>34290</xdr:rowOff>
    </xdr:from>
    <xdr:to>
      <xdr:col>9</xdr:col>
      <xdr:colOff>403860</xdr:colOff>
      <xdr:row>20</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76200</xdr:colOff>
      <xdr:row>8</xdr:row>
      <xdr:rowOff>76200</xdr:rowOff>
    </xdr:from>
    <xdr:to>
      <xdr:col>5</xdr:col>
      <xdr:colOff>76200</xdr:colOff>
      <xdr:row>21</xdr:row>
      <xdr:rowOff>165735</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70860" y="1539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83820</xdr:colOff>
      <xdr:row>5</xdr:row>
      <xdr:rowOff>167640</xdr:rowOff>
    </xdr:from>
    <xdr:to>
      <xdr:col>11</xdr:col>
      <xdr:colOff>83820</xdr:colOff>
      <xdr:row>19</xdr:row>
      <xdr:rowOff>74295</xdr:rowOff>
    </xdr:to>
    <mc:AlternateContent xmlns:mc="http://schemas.openxmlformats.org/markup-compatibility/2006" xmlns:a14="http://schemas.microsoft.com/office/drawing/2010/main">
      <mc:Choice Requires="a14">
        <xdr:graphicFrame macro="">
          <xdr:nvGraphicFramePr>
            <xdr:cNvPr id="2" name="JobLevel"/>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6530340" y="1082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426720</xdr:colOff>
      <xdr:row>14</xdr:row>
      <xdr:rowOff>163830</xdr:rowOff>
    </xdr:from>
    <xdr:to>
      <xdr:col>8</xdr:col>
      <xdr:colOff>350520</xdr:colOff>
      <xdr:row>29</xdr:row>
      <xdr:rowOff>163830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oumallya Roy" refreshedDate="46042.768788657406" createdVersion="6" refreshedVersion="6" minRefreshableVersion="3" recordCount="1470">
  <cacheSource type="worksheet">
    <worksheetSource name="Table1"/>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band" numFmtId="0">
      <sharedItems count="4">
        <s v="6-10 Years"/>
        <s v="0-2 Years"/>
        <s v="3-5 Years"/>
        <s v="10+ Years"/>
      </sharedItems>
    </cacheField>
    <cacheField name="Incomeband" numFmtId="0">
      <sharedItems count="3">
        <s v="Low-Income"/>
        <s v="Mid-Income"/>
        <s v="High-Income"/>
      </sharedItems>
    </cacheField>
    <cacheField name="Distance-range" numFmtId="0">
      <sharedItems count="6">
        <s v="Short-distance (&lt;7km)"/>
        <s v="Mid-distance (7-15km)"/>
        <s v="Long-distance (&gt;15km)"/>
        <s v="Mid-distance" u="1"/>
        <s v="Long-distance" u="1"/>
        <s v="Short-distance" u="1"/>
      </sharedItems>
    </cacheField>
    <cacheField name="Attrition Rate" numFmtId="0" formula="Attrition/EmployeeCoun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s v="Travel_Rarely"/>
    <n v="1102"/>
    <x v="0"/>
    <n v="1"/>
    <n v="2"/>
    <s v="Life Sciences"/>
    <n v="1"/>
    <n v="1"/>
    <n v="2"/>
    <s v="Female"/>
    <n v="94"/>
    <n v="3"/>
    <x v="0"/>
    <x v="0"/>
    <s v="Very High"/>
    <s v="Single"/>
    <n v="5993"/>
    <n v="19479"/>
    <n v="8"/>
    <s v="Y"/>
    <x v="0"/>
    <n v="11"/>
    <n v="3"/>
    <n v="1"/>
    <n v="80"/>
    <n v="0"/>
    <n v="8"/>
    <n v="0"/>
    <n v="1"/>
    <n v="6"/>
    <n v="4"/>
    <n v="0"/>
    <n v="5"/>
    <x v="0"/>
    <x v="0"/>
    <x v="0"/>
  </r>
  <r>
    <n v="49"/>
    <x v="1"/>
    <s v="Travel_Frequently"/>
    <n v="279"/>
    <x v="1"/>
    <n v="8"/>
    <n v="1"/>
    <s v="Life Sciences"/>
    <n v="1"/>
    <n v="2"/>
    <n v="3"/>
    <s v="Male"/>
    <n v="61"/>
    <n v="2"/>
    <x v="0"/>
    <x v="1"/>
    <s v="Medium"/>
    <s v="Married"/>
    <n v="5130"/>
    <n v="24907"/>
    <n v="1"/>
    <s v="Y"/>
    <x v="1"/>
    <n v="23"/>
    <n v="4"/>
    <n v="4"/>
    <n v="80"/>
    <n v="1"/>
    <n v="10"/>
    <n v="3"/>
    <n v="3"/>
    <n v="10"/>
    <n v="7"/>
    <n v="1"/>
    <n v="7"/>
    <x v="0"/>
    <x v="0"/>
    <x v="1"/>
  </r>
  <r>
    <n v="37"/>
    <x v="0"/>
    <s v="Travel_Rarely"/>
    <n v="1373"/>
    <x v="1"/>
    <n v="2"/>
    <n v="2"/>
    <s v="Other"/>
    <n v="1"/>
    <n v="4"/>
    <n v="4"/>
    <s v="Male"/>
    <n v="92"/>
    <n v="2"/>
    <x v="1"/>
    <x v="2"/>
    <s v="High"/>
    <s v="Single"/>
    <n v="2090"/>
    <n v="2396"/>
    <n v="6"/>
    <s v="Y"/>
    <x v="0"/>
    <n v="15"/>
    <n v="3"/>
    <n v="2"/>
    <n v="80"/>
    <n v="0"/>
    <n v="7"/>
    <n v="3"/>
    <n v="3"/>
    <n v="0"/>
    <n v="0"/>
    <n v="0"/>
    <n v="0"/>
    <x v="1"/>
    <x v="0"/>
    <x v="0"/>
  </r>
  <r>
    <n v="33"/>
    <x v="1"/>
    <s v="Travel_Frequently"/>
    <n v="1392"/>
    <x v="1"/>
    <n v="3"/>
    <n v="4"/>
    <s v="Life Sciences"/>
    <n v="1"/>
    <n v="5"/>
    <n v="4"/>
    <s v="Female"/>
    <n v="56"/>
    <n v="3"/>
    <x v="1"/>
    <x v="1"/>
    <s v="High"/>
    <s v="Married"/>
    <n v="2909"/>
    <n v="23159"/>
    <n v="1"/>
    <s v="Y"/>
    <x v="0"/>
    <n v="11"/>
    <n v="3"/>
    <n v="3"/>
    <n v="80"/>
    <n v="0"/>
    <n v="8"/>
    <n v="3"/>
    <n v="3"/>
    <n v="8"/>
    <n v="7"/>
    <n v="3"/>
    <n v="0"/>
    <x v="0"/>
    <x v="0"/>
    <x v="0"/>
  </r>
  <r>
    <n v="27"/>
    <x v="1"/>
    <s v="Travel_Rarely"/>
    <n v="591"/>
    <x v="1"/>
    <n v="2"/>
    <n v="1"/>
    <s v="Medical"/>
    <n v="1"/>
    <n v="7"/>
    <n v="1"/>
    <s v="Male"/>
    <n v="40"/>
    <n v="3"/>
    <x v="1"/>
    <x v="2"/>
    <s v="Medium"/>
    <s v="Married"/>
    <n v="3468"/>
    <n v="16632"/>
    <n v="9"/>
    <s v="Y"/>
    <x v="1"/>
    <n v="12"/>
    <n v="3"/>
    <n v="4"/>
    <n v="80"/>
    <n v="1"/>
    <n v="6"/>
    <n v="3"/>
    <n v="3"/>
    <n v="2"/>
    <n v="2"/>
    <n v="2"/>
    <n v="2"/>
    <x v="1"/>
    <x v="0"/>
    <x v="0"/>
  </r>
  <r>
    <n v="32"/>
    <x v="1"/>
    <s v="Travel_Frequently"/>
    <n v="1005"/>
    <x v="1"/>
    <n v="2"/>
    <n v="2"/>
    <s v="Life Sciences"/>
    <n v="1"/>
    <n v="8"/>
    <n v="4"/>
    <s v="Male"/>
    <n v="79"/>
    <n v="3"/>
    <x v="1"/>
    <x v="2"/>
    <s v="Very High"/>
    <s v="Single"/>
    <n v="3068"/>
    <n v="11864"/>
    <n v="0"/>
    <s v="Y"/>
    <x v="1"/>
    <n v="13"/>
    <n v="3"/>
    <n v="3"/>
    <n v="80"/>
    <n v="0"/>
    <n v="8"/>
    <n v="2"/>
    <n v="2"/>
    <n v="7"/>
    <n v="7"/>
    <n v="3"/>
    <n v="6"/>
    <x v="0"/>
    <x v="0"/>
    <x v="0"/>
  </r>
  <r>
    <n v="59"/>
    <x v="1"/>
    <s v="Travel_Rarely"/>
    <n v="1324"/>
    <x v="1"/>
    <n v="3"/>
    <n v="3"/>
    <s v="Medical"/>
    <n v="1"/>
    <n v="10"/>
    <n v="3"/>
    <s v="Female"/>
    <n v="81"/>
    <n v="4"/>
    <x v="1"/>
    <x v="2"/>
    <s v="Low"/>
    <s v="Married"/>
    <n v="2670"/>
    <n v="9964"/>
    <n v="4"/>
    <s v="Y"/>
    <x v="0"/>
    <n v="20"/>
    <n v="4"/>
    <n v="1"/>
    <n v="80"/>
    <n v="3"/>
    <n v="12"/>
    <n v="3"/>
    <n v="2"/>
    <n v="1"/>
    <n v="0"/>
    <n v="0"/>
    <n v="0"/>
    <x v="1"/>
    <x v="0"/>
    <x v="0"/>
  </r>
  <r>
    <n v="30"/>
    <x v="1"/>
    <s v="Travel_Rarely"/>
    <n v="1358"/>
    <x v="1"/>
    <n v="24"/>
    <n v="1"/>
    <s v="Life Sciences"/>
    <n v="1"/>
    <n v="11"/>
    <n v="4"/>
    <s v="Male"/>
    <n v="67"/>
    <n v="3"/>
    <x v="1"/>
    <x v="2"/>
    <s v="High"/>
    <s v="Divorced"/>
    <n v="2693"/>
    <n v="13335"/>
    <n v="1"/>
    <s v="Y"/>
    <x v="1"/>
    <n v="22"/>
    <n v="4"/>
    <n v="2"/>
    <n v="80"/>
    <n v="1"/>
    <n v="1"/>
    <n v="2"/>
    <n v="3"/>
    <n v="1"/>
    <n v="0"/>
    <n v="0"/>
    <n v="0"/>
    <x v="1"/>
    <x v="0"/>
    <x v="2"/>
  </r>
  <r>
    <n v="38"/>
    <x v="1"/>
    <s v="Travel_Frequently"/>
    <n v="216"/>
    <x v="1"/>
    <n v="23"/>
    <n v="3"/>
    <s v="Life Sciences"/>
    <n v="1"/>
    <n v="12"/>
    <n v="4"/>
    <s v="Male"/>
    <n v="44"/>
    <n v="2"/>
    <x v="2"/>
    <x v="3"/>
    <s v="High"/>
    <s v="Single"/>
    <n v="9526"/>
    <n v="8787"/>
    <n v="0"/>
    <s v="Y"/>
    <x v="1"/>
    <n v="21"/>
    <n v="4"/>
    <n v="2"/>
    <n v="80"/>
    <n v="0"/>
    <n v="10"/>
    <n v="2"/>
    <n v="3"/>
    <n v="9"/>
    <n v="7"/>
    <n v="1"/>
    <n v="8"/>
    <x v="0"/>
    <x v="1"/>
    <x v="2"/>
  </r>
  <r>
    <n v="36"/>
    <x v="1"/>
    <s v="Travel_Rarely"/>
    <n v="1299"/>
    <x v="1"/>
    <n v="27"/>
    <n v="3"/>
    <s v="Medical"/>
    <n v="1"/>
    <n v="13"/>
    <n v="3"/>
    <s v="Male"/>
    <n v="94"/>
    <n v="3"/>
    <x v="0"/>
    <x v="4"/>
    <s v="High"/>
    <s v="Married"/>
    <n v="5237"/>
    <n v="16577"/>
    <n v="6"/>
    <s v="Y"/>
    <x v="1"/>
    <n v="13"/>
    <n v="3"/>
    <n v="2"/>
    <n v="80"/>
    <n v="2"/>
    <n v="17"/>
    <n v="3"/>
    <n v="2"/>
    <n v="7"/>
    <n v="7"/>
    <n v="7"/>
    <n v="7"/>
    <x v="0"/>
    <x v="0"/>
    <x v="2"/>
  </r>
  <r>
    <n v="35"/>
    <x v="1"/>
    <s v="Travel_Rarely"/>
    <n v="809"/>
    <x v="1"/>
    <n v="16"/>
    <n v="3"/>
    <s v="Medical"/>
    <n v="1"/>
    <n v="14"/>
    <n v="1"/>
    <s v="Male"/>
    <n v="84"/>
    <n v="4"/>
    <x v="1"/>
    <x v="2"/>
    <s v="Medium"/>
    <s v="Married"/>
    <n v="2426"/>
    <n v="16479"/>
    <n v="0"/>
    <s v="Y"/>
    <x v="1"/>
    <n v="13"/>
    <n v="3"/>
    <n v="3"/>
    <n v="80"/>
    <n v="1"/>
    <n v="6"/>
    <n v="5"/>
    <n v="3"/>
    <n v="5"/>
    <n v="4"/>
    <n v="0"/>
    <n v="3"/>
    <x v="0"/>
    <x v="0"/>
    <x v="2"/>
  </r>
  <r>
    <n v="29"/>
    <x v="1"/>
    <s v="Travel_Rarely"/>
    <n v="153"/>
    <x v="1"/>
    <n v="15"/>
    <n v="2"/>
    <s v="Life Sciences"/>
    <n v="1"/>
    <n v="15"/>
    <n v="4"/>
    <s v="Female"/>
    <n v="49"/>
    <n v="2"/>
    <x v="0"/>
    <x v="2"/>
    <s v="High"/>
    <s v="Single"/>
    <n v="4193"/>
    <n v="12682"/>
    <n v="0"/>
    <s v="Y"/>
    <x v="0"/>
    <n v="12"/>
    <n v="3"/>
    <n v="4"/>
    <n v="80"/>
    <n v="0"/>
    <n v="10"/>
    <n v="3"/>
    <n v="3"/>
    <n v="9"/>
    <n v="5"/>
    <n v="0"/>
    <n v="8"/>
    <x v="0"/>
    <x v="0"/>
    <x v="1"/>
  </r>
  <r>
    <n v="31"/>
    <x v="1"/>
    <s v="Travel_Rarely"/>
    <n v="670"/>
    <x v="1"/>
    <n v="26"/>
    <n v="1"/>
    <s v="Life Sciences"/>
    <n v="1"/>
    <n v="16"/>
    <n v="1"/>
    <s v="Male"/>
    <n v="31"/>
    <n v="3"/>
    <x v="1"/>
    <x v="1"/>
    <s v="High"/>
    <s v="Divorced"/>
    <n v="2911"/>
    <n v="15170"/>
    <n v="1"/>
    <s v="Y"/>
    <x v="1"/>
    <n v="17"/>
    <n v="3"/>
    <n v="4"/>
    <n v="80"/>
    <n v="1"/>
    <n v="5"/>
    <n v="1"/>
    <n v="2"/>
    <n v="5"/>
    <n v="2"/>
    <n v="4"/>
    <n v="3"/>
    <x v="0"/>
    <x v="0"/>
    <x v="2"/>
  </r>
  <r>
    <n v="34"/>
    <x v="1"/>
    <s v="Travel_Rarely"/>
    <n v="1346"/>
    <x v="1"/>
    <n v="19"/>
    <n v="2"/>
    <s v="Medical"/>
    <n v="1"/>
    <n v="18"/>
    <n v="2"/>
    <s v="Male"/>
    <n v="93"/>
    <n v="3"/>
    <x v="1"/>
    <x v="2"/>
    <s v="Very High"/>
    <s v="Divorced"/>
    <n v="2661"/>
    <n v="8758"/>
    <n v="0"/>
    <s v="Y"/>
    <x v="1"/>
    <n v="11"/>
    <n v="3"/>
    <n v="3"/>
    <n v="80"/>
    <n v="1"/>
    <n v="3"/>
    <n v="2"/>
    <n v="3"/>
    <n v="2"/>
    <n v="2"/>
    <n v="1"/>
    <n v="2"/>
    <x v="1"/>
    <x v="0"/>
    <x v="2"/>
  </r>
  <r>
    <n v="28"/>
    <x v="0"/>
    <s v="Travel_Rarely"/>
    <n v="103"/>
    <x v="1"/>
    <n v="24"/>
    <n v="3"/>
    <s v="Life Sciences"/>
    <n v="1"/>
    <n v="19"/>
    <n v="3"/>
    <s v="Male"/>
    <n v="50"/>
    <n v="2"/>
    <x v="1"/>
    <x v="2"/>
    <s v="High"/>
    <s v="Single"/>
    <n v="2028"/>
    <n v="12947"/>
    <n v="5"/>
    <s v="Y"/>
    <x v="0"/>
    <n v="14"/>
    <n v="3"/>
    <n v="2"/>
    <n v="80"/>
    <n v="0"/>
    <n v="6"/>
    <n v="4"/>
    <n v="3"/>
    <n v="4"/>
    <n v="2"/>
    <n v="0"/>
    <n v="3"/>
    <x v="2"/>
    <x v="0"/>
    <x v="2"/>
  </r>
  <r>
    <n v="29"/>
    <x v="1"/>
    <s v="Travel_Rarely"/>
    <n v="1389"/>
    <x v="1"/>
    <n v="21"/>
    <n v="4"/>
    <s v="Life Sciences"/>
    <n v="1"/>
    <n v="20"/>
    <n v="2"/>
    <s v="Female"/>
    <n v="51"/>
    <n v="4"/>
    <x v="2"/>
    <x v="3"/>
    <s v="Low"/>
    <s v="Divorced"/>
    <n v="9980"/>
    <n v="10195"/>
    <n v="1"/>
    <s v="Y"/>
    <x v="1"/>
    <n v="11"/>
    <n v="3"/>
    <n v="3"/>
    <n v="80"/>
    <n v="1"/>
    <n v="10"/>
    <n v="1"/>
    <n v="3"/>
    <n v="10"/>
    <n v="9"/>
    <n v="8"/>
    <n v="8"/>
    <x v="0"/>
    <x v="1"/>
    <x v="2"/>
  </r>
  <r>
    <n v="32"/>
    <x v="1"/>
    <s v="Travel_Rarely"/>
    <n v="334"/>
    <x v="1"/>
    <n v="5"/>
    <n v="2"/>
    <s v="Life Sciences"/>
    <n v="1"/>
    <n v="21"/>
    <n v="1"/>
    <s v="Male"/>
    <n v="80"/>
    <n v="4"/>
    <x v="1"/>
    <x v="1"/>
    <s v="Medium"/>
    <s v="Divorced"/>
    <n v="3298"/>
    <n v="15053"/>
    <n v="0"/>
    <s v="Y"/>
    <x v="0"/>
    <n v="12"/>
    <n v="3"/>
    <n v="4"/>
    <n v="80"/>
    <n v="2"/>
    <n v="7"/>
    <n v="5"/>
    <n v="2"/>
    <n v="6"/>
    <n v="2"/>
    <n v="0"/>
    <n v="5"/>
    <x v="0"/>
    <x v="0"/>
    <x v="0"/>
  </r>
  <r>
    <n v="22"/>
    <x v="1"/>
    <s v="Non-Travel"/>
    <n v="1123"/>
    <x v="1"/>
    <n v="16"/>
    <n v="2"/>
    <s v="Medical"/>
    <n v="1"/>
    <n v="22"/>
    <n v="4"/>
    <s v="Male"/>
    <n v="96"/>
    <n v="4"/>
    <x v="1"/>
    <x v="2"/>
    <s v="Very High"/>
    <s v="Divorced"/>
    <n v="2935"/>
    <n v="7324"/>
    <n v="1"/>
    <s v="Y"/>
    <x v="0"/>
    <n v="13"/>
    <n v="3"/>
    <n v="2"/>
    <n v="80"/>
    <n v="2"/>
    <n v="1"/>
    <n v="2"/>
    <n v="2"/>
    <n v="1"/>
    <n v="0"/>
    <n v="0"/>
    <n v="0"/>
    <x v="1"/>
    <x v="0"/>
    <x v="2"/>
  </r>
  <r>
    <n v="53"/>
    <x v="1"/>
    <s v="Travel_Rarely"/>
    <n v="1219"/>
    <x v="0"/>
    <n v="2"/>
    <n v="4"/>
    <s v="Life Sciences"/>
    <n v="1"/>
    <n v="23"/>
    <n v="1"/>
    <s v="Female"/>
    <n v="78"/>
    <n v="2"/>
    <x v="3"/>
    <x v="5"/>
    <s v="Very High"/>
    <s v="Married"/>
    <n v="15427"/>
    <n v="22021"/>
    <n v="2"/>
    <s v="Y"/>
    <x v="1"/>
    <n v="16"/>
    <n v="3"/>
    <n v="3"/>
    <n v="80"/>
    <n v="0"/>
    <n v="31"/>
    <n v="3"/>
    <n v="3"/>
    <n v="25"/>
    <n v="8"/>
    <n v="3"/>
    <n v="7"/>
    <x v="3"/>
    <x v="2"/>
    <x v="0"/>
  </r>
  <r>
    <n v="38"/>
    <x v="1"/>
    <s v="Travel_Rarely"/>
    <n v="371"/>
    <x v="1"/>
    <n v="2"/>
    <n v="3"/>
    <s v="Life Sciences"/>
    <n v="1"/>
    <n v="24"/>
    <n v="4"/>
    <s v="Male"/>
    <n v="45"/>
    <n v="3"/>
    <x v="1"/>
    <x v="1"/>
    <s v="Very High"/>
    <s v="Single"/>
    <n v="3944"/>
    <n v="4306"/>
    <n v="5"/>
    <s v="Y"/>
    <x v="0"/>
    <n v="11"/>
    <n v="3"/>
    <n v="3"/>
    <n v="80"/>
    <n v="0"/>
    <n v="6"/>
    <n v="3"/>
    <n v="3"/>
    <n v="3"/>
    <n v="2"/>
    <n v="1"/>
    <n v="2"/>
    <x v="2"/>
    <x v="0"/>
    <x v="0"/>
  </r>
  <r>
    <n v="24"/>
    <x v="1"/>
    <s v="Non-Travel"/>
    <n v="673"/>
    <x v="1"/>
    <n v="11"/>
    <n v="2"/>
    <s v="Other"/>
    <n v="1"/>
    <n v="26"/>
    <n v="1"/>
    <s v="Female"/>
    <n v="96"/>
    <n v="4"/>
    <x v="0"/>
    <x v="3"/>
    <s v="High"/>
    <s v="Divorced"/>
    <n v="4011"/>
    <n v="8232"/>
    <n v="0"/>
    <s v="Y"/>
    <x v="1"/>
    <n v="18"/>
    <n v="3"/>
    <n v="4"/>
    <n v="80"/>
    <n v="1"/>
    <n v="5"/>
    <n v="5"/>
    <n v="2"/>
    <n v="4"/>
    <n v="2"/>
    <n v="1"/>
    <n v="3"/>
    <x v="2"/>
    <x v="0"/>
    <x v="1"/>
  </r>
  <r>
    <n v="36"/>
    <x v="0"/>
    <s v="Travel_Rarely"/>
    <n v="1218"/>
    <x v="0"/>
    <n v="9"/>
    <n v="4"/>
    <s v="Life Sciences"/>
    <n v="1"/>
    <n v="27"/>
    <n v="3"/>
    <s v="Male"/>
    <n v="82"/>
    <n v="2"/>
    <x v="1"/>
    <x v="6"/>
    <s v="Low"/>
    <s v="Single"/>
    <n v="3407"/>
    <n v="6986"/>
    <n v="7"/>
    <s v="Y"/>
    <x v="1"/>
    <n v="23"/>
    <n v="4"/>
    <n v="2"/>
    <n v="80"/>
    <n v="0"/>
    <n v="10"/>
    <n v="4"/>
    <n v="3"/>
    <n v="5"/>
    <n v="3"/>
    <n v="0"/>
    <n v="3"/>
    <x v="0"/>
    <x v="0"/>
    <x v="1"/>
  </r>
  <r>
    <n v="34"/>
    <x v="1"/>
    <s v="Travel_Rarely"/>
    <n v="419"/>
    <x v="1"/>
    <n v="7"/>
    <n v="4"/>
    <s v="Life Sciences"/>
    <n v="1"/>
    <n v="28"/>
    <n v="1"/>
    <s v="Female"/>
    <n v="53"/>
    <n v="3"/>
    <x v="2"/>
    <x v="7"/>
    <s v="Medium"/>
    <s v="Single"/>
    <n v="11994"/>
    <n v="21293"/>
    <n v="0"/>
    <s v="Y"/>
    <x v="1"/>
    <n v="11"/>
    <n v="3"/>
    <n v="3"/>
    <n v="80"/>
    <n v="0"/>
    <n v="13"/>
    <n v="4"/>
    <n v="3"/>
    <n v="12"/>
    <n v="6"/>
    <n v="2"/>
    <n v="11"/>
    <x v="3"/>
    <x v="1"/>
    <x v="0"/>
  </r>
  <r>
    <n v="21"/>
    <x v="1"/>
    <s v="Travel_Rarely"/>
    <n v="391"/>
    <x v="1"/>
    <n v="15"/>
    <n v="2"/>
    <s v="Life Sciences"/>
    <n v="1"/>
    <n v="30"/>
    <n v="3"/>
    <s v="Male"/>
    <n v="96"/>
    <n v="3"/>
    <x v="1"/>
    <x v="1"/>
    <s v="Very High"/>
    <s v="Single"/>
    <n v="1232"/>
    <n v="19281"/>
    <n v="1"/>
    <s v="Y"/>
    <x v="1"/>
    <n v="14"/>
    <n v="3"/>
    <n v="4"/>
    <n v="80"/>
    <n v="0"/>
    <n v="0"/>
    <n v="6"/>
    <n v="3"/>
    <n v="0"/>
    <n v="0"/>
    <n v="0"/>
    <n v="0"/>
    <x v="1"/>
    <x v="0"/>
    <x v="1"/>
  </r>
  <r>
    <n v="34"/>
    <x v="0"/>
    <s v="Travel_Rarely"/>
    <n v="699"/>
    <x v="1"/>
    <n v="6"/>
    <n v="1"/>
    <s v="Medical"/>
    <n v="1"/>
    <n v="31"/>
    <n v="2"/>
    <s v="Male"/>
    <n v="83"/>
    <n v="3"/>
    <x v="1"/>
    <x v="1"/>
    <s v="Low"/>
    <s v="Single"/>
    <n v="2960"/>
    <n v="17102"/>
    <n v="2"/>
    <s v="Y"/>
    <x v="1"/>
    <n v="11"/>
    <n v="3"/>
    <n v="3"/>
    <n v="80"/>
    <n v="0"/>
    <n v="8"/>
    <n v="2"/>
    <n v="3"/>
    <n v="4"/>
    <n v="2"/>
    <n v="1"/>
    <n v="3"/>
    <x v="2"/>
    <x v="0"/>
    <x v="0"/>
  </r>
  <r>
    <n v="53"/>
    <x v="1"/>
    <s v="Travel_Rarely"/>
    <n v="1282"/>
    <x v="1"/>
    <n v="5"/>
    <n v="3"/>
    <s v="Other"/>
    <n v="1"/>
    <n v="32"/>
    <n v="3"/>
    <s v="Female"/>
    <n v="58"/>
    <n v="3"/>
    <x v="4"/>
    <x v="5"/>
    <s v="High"/>
    <s v="Divorced"/>
    <n v="19094"/>
    <n v="10735"/>
    <n v="4"/>
    <s v="Y"/>
    <x v="1"/>
    <n v="11"/>
    <n v="3"/>
    <n v="4"/>
    <n v="80"/>
    <n v="1"/>
    <n v="26"/>
    <n v="3"/>
    <n v="2"/>
    <n v="14"/>
    <n v="13"/>
    <n v="4"/>
    <n v="8"/>
    <x v="3"/>
    <x v="2"/>
    <x v="0"/>
  </r>
  <r>
    <n v="32"/>
    <x v="0"/>
    <s v="Travel_Frequently"/>
    <n v="1125"/>
    <x v="1"/>
    <n v="16"/>
    <n v="1"/>
    <s v="Life Sciences"/>
    <n v="1"/>
    <n v="33"/>
    <n v="2"/>
    <s v="Female"/>
    <n v="72"/>
    <n v="1"/>
    <x v="1"/>
    <x v="1"/>
    <s v="Low"/>
    <s v="Single"/>
    <n v="3919"/>
    <n v="4681"/>
    <n v="1"/>
    <s v="Y"/>
    <x v="0"/>
    <n v="22"/>
    <n v="4"/>
    <n v="2"/>
    <n v="80"/>
    <n v="0"/>
    <n v="10"/>
    <n v="5"/>
    <n v="3"/>
    <n v="10"/>
    <n v="2"/>
    <n v="6"/>
    <n v="7"/>
    <x v="0"/>
    <x v="0"/>
    <x v="2"/>
  </r>
  <r>
    <n v="42"/>
    <x v="1"/>
    <s v="Travel_Rarely"/>
    <n v="691"/>
    <x v="0"/>
    <n v="8"/>
    <n v="4"/>
    <s v="Marketing"/>
    <n v="1"/>
    <n v="35"/>
    <n v="3"/>
    <s v="Male"/>
    <n v="48"/>
    <n v="3"/>
    <x v="0"/>
    <x v="0"/>
    <s v="Medium"/>
    <s v="Married"/>
    <n v="6825"/>
    <n v="21173"/>
    <n v="0"/>
    <s v="Y"/>
    <x v="1"/>
    <n v="11"/>
    <n v="3"/>
    <n v="4"/>
    <n v="80"/>
    <n v="1"/>
    <n v="10"/>
    <n v="2"/>
    <n v="3"/>
    <n v="9"/>
    <n v="7"/>
    <n v="4"/>
    <n v="2"/>
    <x v="0"/>
    <x v="0"/>
    <x v="1"/>
  </r>
  <r>
    <n v="44"/>
    <x v="1"/>
    <s v="Travel_Rarely"/>
    <n v="477"/>
    <x v="1"/>
    <n v="7"/>
    <n v="4"/>
    <s v="Medical"/>
    <n v="1"/>
    <n v="36"/>
    <n v="1"/>
    <s v="Female"/>
    <n v="42"/>
    <n v="2"/>
    <x v="2"/>
    <x v="4"/>
    <s v="Very High"/>
    <s v="Married"/>
    <n v="10248"/>
    <n v="2094"/>
    <n v="3"/>
    <s v="Y"/>
    <x v="1"/>
    <n v="14"/>
    <n v="3"/>
    <n v="4"/>
    <n v="80"/>
    <n v="1"/>
    <n v="24"/>
    <n v="4"/>
    <n v="3"/>
    <n v="22"/>
    <n v="6"/>
    <n v="5"/>
    <n v="17"/>
    <x v="3"/>
    <x v="1"/>
    <x v="0"/>
  </r>
  <r>
    <n v="46"/>
    <x v="1"/>
    <s v="Travel_Rarely"/>
    <n v="705"/>
    <x v="0"/>
    <n v="2"/>
    <n v="4"/>
    <s v="Marketing"/>
    <n v="1"/>
    <n v="38"/>
    <n v="2"/>
    <s v="Female"/>
    <n v="83"/>
    <n v="3"/>
    <x v="4"/>
    <x v="5"/>
    <s v="Low"/>
    <s v="Single"/>
    <n v="18947"/>
    <n v="22822"/>
    <n v="3"/>
    <s v="Y"/>
    <x v="1"/>
    <n v="12"/>
    <n v="3"/>
    <n v="4"/>
    <n v="80"/>
    <n v="0"/>
    <n v="22"/>
    <n v="2"/>
    <n v="2"/>
    <n v="2"/>
    <n v="2"/>
    <n v="2"/>
    <n v="1"/>
    <x v="1"/>
    <x v="2"/>
    <x v="0"/>
  </r>
  <r>
    <n v="33"/>
    <x v="1"/>
    <s v="Travel_Rarely"/>
    <n v="924"/>
    <x v="1"/>
    <n v="2"/>
    <n v="3"/>
    <s v="Medical"/>
    <n v="1"/>
    <n v="39"/>
    <n v="3"/>
    <s v="Male"/>
    <n v="78"/>
    <n v="3"/>
    <x v="1"/>
    <x v="2"/>
    <s v="Very High"/>
    <s v="Single"/>
    <n v="2496"/>
    <n v="6670"/>
    <n v="4"/>
    <s v="Y"/>
    <x v="1"/>
    <n v="11"/>
    <n v="3"/>
    <n v="4"/>
    <n v="80"/>
    <n v="0"/>
    <n v="7"/>
    <n v="3"/>
    <n v="3"/>
    <n v="1"/>
    <n v="1"/>
    <n v="0"/>
    <n v="0"/>
    <x v="1"/>
    <x v="0"/>
    <x v="0"/>
  </r>
  <r>
    <n v="44"/>
    <x v="1"/>
    <s v="Travel_Rarely"/>
    <n v="1459"/>
    <x v="1"/>
    <n v="10"/>
    <n v="4"/>
    <s v="Other"/>
    <n v="1"/>
    <n v="40"/>
    <n v="4"/>
    <s v="Male"/>
    <n v="41"/>
    <n v="3"/>
    <x v="0"/>
    <x v="4"/>
    <s v="Very High"/>
    <s v="Married"/>
    <n v="6465"/>
    <n v="19121"/>
    <n v="2"/>
    <s v="Y"/>
    <x v="0"/>
    <n v="13"/>
    <n v="3"/>
    <n v="4"/>
    <n v="80"/>
    <n v="0"/>
    <n v="9"/>
    <n v="5"/>
    <n v="4"/>
    <n v="4"/>
    <n v="2"/>
    <n v="1"/>
    <n v="3"/>
    <x v="2"/>
    <x v="0"/>
    <x v="1"/>
  </r>
  <r>
    <n v="30"/>
    <x v="1"/>
    <s v="Travel_Rarely"/>
    <n v="125"/>
    <x v="1"/>
    <n v="9"/>
    <n v="2"/>
    <s v="Medical"/>
    <n v="1"/>
    <n v="41"/>
    <n v="4"/>
    <s v="Male"/>
    <n v="83"/>
    <n v="2"/>
    <x v="1"/>
    <x v="2"/>
    <s v="High"/>
    <s v="Single"/>
    <n v="2206"/>
    <n v="16117"/>
    <n v="1"/>
    <s v="Y"/>
    <x v="1"/>
    <n v="13"/>
    <n v="3"/>
    <n v="1"/>
    <n v="80"/>
    <n v="0"/>
    <n v="10"/>
    <n v="5"/>
    <n v="3"/>
    <n v="10"/>
    <n v="0"/>
    <n v="1"/>
    <n v="8"/>
    <x v="0"/>
    <x v="0"/>
    <x v="1"/>
  </r>
  <r>
    <n v="39"/>
    <x v="0"/>
    <s v="Travel_Rarely"/>
    <n v="895"/>
    <x v="0"/>
    <n v="5"/>
    <n v="3"/>
    <s v="Technical Degree"/>
    <n v="1"/>
    <n v="42"/>
    <n v="4"/>
    <s v="Male"/>
    <n v="56"/>
    <n v="3"/>
    <x v="0"/>
    <x v="6"/>
    <s v="Very High"/>
    <s v="Married"/>
    <n v="2086"/>
    <n v="3335"/>
    <n v="3"/>
    <s v="Y"/>
    <x v="1"/>
    <n v="14"/>
    <n v="3"/>
    <n v="3"/>
    <n v="80"/>
    <n v="1"/>
    <n v="19"/>
    <n v="6"/>
    <n v="4"/>
    <n v="1"/>
    <n v="0"/>
    <n v="0"/>
    <n v="0"/>
    <x v="1"/>
    <x v="0"/>
    <x v="0"/>
  </r>
  <r>
    <n v="24"/>
    <x v="0"/>
    <s v="Travel_Rarely"/>
    <n v="813"/>
    <x v="1"/>
    <n v="1"/>
    <n v="3"/>
    <s v="Medical"/>
    <n v="1"/>
    <n v="45"/>
    <n v="2"/>
    <s v="Male"/>
    <n v="61"/>
    <n v="3"/>
    <x v="1"/>
    <x v="1"/>
    <s v="Very High"/>
    <s v="Married"/>
    <n v="2293"/>
    <n v="3020"/>
    <n v="2"/>
    <s v="Y"/>
    <x v="0"/>
    <n v="16"/>
    <n v="3"/>
    <n v="1"/>
    <n v="80"/>
    <n v="1"/>
    <n v="6"/>
    <n v="2"/>
    <n v="2"/>
    <n v="2"/>
    <n v="0"/>
    <n v="2"/>
    <n v="0"/>
    <x v="1"/>
    <x v="0"/>
    <x v="0"/>
  </r>
  <r>
    <n v="43"/>
    <x v="1"/>
    <s v="Travel_Rarely"/>
    <n v="1273"/>
    <x v="1"/>
    <n v="2"/>
    <n v="2"/>
    <s v="Medical"/>
    <n v="1"/>
    <n v="46"/>
    <n v="4"/>
    <s v="Female"/>
    <n v="72"/>
    <n v="4"/>
    <x v="1"/>
    <x v="1"/>
    <s v="High"/>
    <s v="Divorced"/>
    <n v="2645"/>
    <n v="21923"/>
    <n v="1"/>
    <s v="Y"/>
    <x v="1"/>
    <n v="12"/>
    <n v="3"/>
    <n v="4"/>
    <n v="80"/>
    <n v="2"/>
    <n v="6"/>
    <n v="3"/>
    <n v="2"/>
    <n v="5"/>
    <n v="3"/>
    <n v="1"/>
    <n v="4"/>
    <x v="0"/>
    <x v="0"/>
    <x v="0"/>
  </r>
  <r>
    <n v="50"/>
    <x v="0"/>
    <s v="Travel_Rarely"/>
    <n v="869"/>
    <x v="0"/>
    <n v="3"/>
    <n v="2"/>
    <s v="Marketing"/>
    <n v="1"/>
    <n v="47"/>
    <n v="1"/>
    <s v="Male"/>
    <n v="86"/>
    <n v="2"/>
    <x v="1"/>
    <x v="6"/>
    <s v="High"/>
    <s v="Married"/>
    <n v="2683"/>
    <n v="3810"/>
    <n v="1"/>
    <s v="Y"/>
    <x v="0"/>
    <n v="14"/>
    <n v="3"/>
    <n v="3"/>
    <n v="80"/>
    <n v="0"/>
    <n v="3"/>
    <n v="2"/>
    <n v="3"/>
    <n v="3"/>
    <n v="2"/>
    <n v="0"/>
    <n v="2"/>
    <x v="2"/>
    <x v="0"/>
    <x v="0"/>
  </r>
  <r>
    <n v="35"/>
    <x v="1"/>
    <s v="Travel_Rarely"/>
    <n v="890"/>
    <x v="0"/>
    <n v="2"/>
    <n v="3"/>
    <s v="Marketing"/>
    <n v="1"/>
    <n v="49"/>
    <n v="4"/>
    <s v="Female"/>
    <n v="97"/>
    <n v="3"/>
    <x v="1"/>
    <x v="6"/>
    <s v="Very High"/>
    <s v="Married"/>
    <n v="2014"/>
    <n v="9687"/>
    <n v="1"/>
    <s v="Y"/>
    <x v="1"/>
    <n v="13"/>
    <n v="3"/>
    <n v="1"/>
    <n v="80"/>
    <n v="0"/>
    <n v="2"/>
    <n v="3"/>
    <n v="3"/>
    <n v="2"/>
    <n v="2"/>
    <n v="2"/>
    <n v="2"/>
    <x v="1"/>
    <x v="0"/>
    <x v="0"/>
  </r>
  <r>
    <n v="36"/>
    <x v="1"/>
    <s v="Travel_Rarely"/>
    <n v="852"/>
    <x v="1"/>
    <n v="5"/>
    <n v="4"/>
    <s v="Life Sciences"/>
    <n v="1"/>
    <n v="51"/>
    <n v="2"/>
    <s v="Female"/>
    <n v="82"/>
    <n v="2"/>
    <x v="1"/>
    <x v="1"/>
    <s v="Low"/>
    <s v="Married"/>
    <n v="3419"/>
    <n v="13072"/>
    <n v="9"/>
    <s v="Y"/>
    <x v="0"/>
    <n v="14"/>
    <n v="3"/>
    <n v="4"/>
    <n v="80"/>
    <n v="1"/>
    <n v="6"/>
    <n v="3"/>
    <n v="4"/>
    <n v="1"/>
    <n v="1"/>
    <n v="0"/>
    <n v="0"/>
    <x v="1"/>
    <x v="0"/>
    <x v="0"/>
  </r>
  <r>
    <n v="33"/>
    <x v="1"/>
    <s v="Travel_Frequently"/>
    <n v="1141"/>
    <x v="0"/>
    <n v="1"/>
    <n v="3"/>
    <s v="Life Sciences"/>
    <n v="1"/>
    <n v="52"/>
    <n v="3"/>
    <s v="Female"/>
    <n v="42"/>
    <n v="4"/>
    <x v="0"/>
    <x v="0"/>
    <s v="Low"/>
    <s v="Married"/>
    <n v="5376"/>
    <n v="3193"/>
    <n v="2"/>
    <s v="Y"/>
    <x v="1"/>
    <n v="19"/>
    <n v="3"/>
    <n v="1"/>
    <n v="80"/>
    <n v="2"/>
    <n v="10"/>
    <n v="3"/>
    <n v="3"/>
    <n v="5"/>
    <n v="3"/>
    <n v="1"/>
    <n v="3"/>
    <x v="0"/>
    <x v="0"/>
    <x v="0"/>
  </r>
  <r>
    <n v="35"/>
    <x v="1"/>
    <s v="Travel_Rarely"/>
    <n v="464"/>
    <x v="1"/>
    <n v="4"/>
    <n v="2"/>
    <s v="Other"/>
    <n v="1"/>
    <n v="53"/>
    <n v="3"/>
    <s v="Male"/>
    <n v="75"/>
    <n v="3"/>
    <x v="1"/>
    <x v="2"/>
    <s v="Very High"/>
    <s v="Divorced"/>
    <n v="1951"/>
    <n v="10910"/>
    <n v="1"/>
    <s v="Y"/>
    <x v="1"/>
    <n v="12"/>
    <n v="3"/>
    <n v="3"/>
    <n v="80"/>
    <n v="1"/>
    <n v="1"/>
    <n v="3"/>
    <n v="3"/>
    <n v="1"/>
    <n v="0"/>
    <n v="0"/>
    <n v="0"/>
    <x v="1"/>
    <x v="0"/>
    <x v="0"/>
  </r>
  <r>
    <n v="27"/>
    <x v="1"/>
    <s v="Travel_Rarely"/>
    <n v="1240"/>
    <x v="1"/>
    <n v="2"/>
    <n v="4"/>
    <s v="Life Sciences"/>
    <n v="1"/>
    <n v="54"/>
    <n v="4"/>
    <s v="Female"/>
    <n v="33"/>
    <n v="3"/>
    <x v="1"/>
    <x v="2"/>
    <s v="Low"/>
    <s v="Divorced"/>
    <n v="2341"/>
    <n v="19715"/>
    <n v="1"/>
    <s v="Y"/>
    <x v="1"/>
    <n v="13"/>
    <n v="3"/>
    <n v="4"/>
    <n v="80"/>
    <n v="1"/>
    <n v="1"/>
    <n v="6"/>
    <n v="3"/>
    <n v="1"/>
    <n v="0"/>
    <n v="0"/>
    <n v="0"/>
    <x v="1"/>
    <x v="0"/>
    <x v="0"/>
  </r>
  <r>
    <n v="26"/>
    <x v="0"/>
    <s v="Travel_Rarely"/>
    <n v="1357"/>
    <x v="1"/>
    <n v="25"/>
    <n v="3"/>
    <s v="Life Sciences"/>
    <n v="1"/>
    <n v="55"/>
    <n v="1"/>
    <s v="Male"/>
    <n v="48"/>
    <n v="1"/>
    <x v="1"/>
    <x v="2"/>
    <s v="High"/>
    <s v="Single"/>
    <n v="2293"/>
    <n v="10558"/>
    <n v="1"/>
    <s v="Y"/>
    <x v="1"/>
    <n v="12"/>
    <n v="3"/>
    <n v="3"/>
    <n v="80"/>
    <n v="0"/>
    <n v="1"/>
    <n v="2"/>
    <n v="2"/>
    <n v="1"/>
    <n v="0"/>
    <n v="0"/>
    <n v="1"/>
    <x v="1"/>
    <x v="0"/>
    <x v="2"/>
  </r>
  <r>
    <n v="27"/>
    <x v="1"/>
    <s v="Travel_Frequently"/>
    <n v="994"/>
    <x v="0"/>
    <n v="8"/>
    <n v="3"/>
    <s v="Life Sciences"/>
    <n v="1"/>
    <n v="56"/>
    <n v="4"/>
    <s v="Male"/>
    <n v="37"/>
    <n v="3"/>
    <x v="2"/>
    <x v="0"/>
    <s v="High"/>
    <s v="Single"/>
    <n v="8726"/>
    <n v="2975"/>
    <n v="1"/>
    <s v="Y"/>
    <x v="1"/>
    <n v="15"/>
    <n v="3"/>
    <n v="4"/>
    <n v="80"/>
    <n v="0"/>
    <n v="9"/>
    <n v="0"/>
    <n v="3"/>
    <n v="9"/>
    <n v="8"/>
    <n v="1"/>
    <n v="7"/>
    <x v="0"/>
    <x v="1"/>
    <x v="1"/>
  </r>
  <r>
    <n v="30"/>
    <x v="1"/>
    <s v="Travel_Frequently"/>
    <n v="721"/>
    <x v="1"/>
    <n v="1"/>
    <n v="2"/>
    <s v="Medical"/>
    <n v="1"/>
    <n v="57"/>
    <n v="3"/>
    <s v="Female"/>
    <n v="58"/>
    <n v="3"/>
    <x v="0"/>
    <x v="2"/>
    <s v="Very High"/>
    <s v="Single"/>
    <n v="4011"/>
    <n v="10781"/>
    <n v="1"/>
    <s v="Y"/>
    <x v="1"/>
    <n v="23"/>
    <n v="4"/>
    <n v="4"/>
    <n v="80"/>
    <n v="0"/>
    <n v="12"/>
    <n v="2"/>
    <n v="3"/>
    <n v="12"/>
    <n v="8"/>
    <n v="3"/>
    <n v="7"/>
    <x v="3"/>
    <x v="0"/>
    <x v="0"/>
  </r>
  <r>
    <n v="41"/>
    <x v="0"/>
    <s v="Travel_Rarely"/>
    <n v="1360"/>
    <x v="1"/>
    <n v="12"/>
    <n v="3"/>
    <s v="Technical Degree"/>
    <n v="1"/>
    <n v="58"/>
    <n v="2"/>
    <s v="Female"/>
    <n v="49"/>
    <n v="3"/>
    <x v="4"/>
    <x v="7"/>
    <s v="High"/>
    <s v="Married"/>
    <n v="19545"/>
    <n v="16280"/>
    <n v="1"/>
    <s v="Y"/>
    <x v="1"/>
    <n v="12"/>
    <n v="3"/>
    <n v="4"/>
    <n v="80"/>
    <n v="0"/>
    <n v="23"/>
    <n v="0"/>
    <n v="3"/>
    <n v="22"/>
    <n v="15"/>
    <n v="15"/>
    <n v="8"/>
    <x v="3"/>
    <x v="2"/>
    <x v="1"/>
  </r>
  <r>
    <n v="34"/>
    <x v="1"/>
    <s v="Non-Travel"/>
    <n v="1065"/>
    <x v="0"/>
    <n v="23"/>
    <n v="4"/>
    <s v="Marketing"/>
    <n v="1"/>
    <n v="60"/>
    <n v="2"/>
    <s v="Male"/>
    <n v="72"/>
    <n v="3"/>
    <x v="0"/>
    <x v="0"/>
    <s v="High"/>
    <s v="Single"/>
    <n v="4568"/>
    <n v="10034"/>
    <n v="0"/>
    <s v="Y"/>
    <x v="1"/>
    <n v="20"/>
    <n v="4"/>
    <n v="3"/>
    <n v="80"/>
    <n v="0"/>
    <n v="10"/>
    <n v="2"/>
    <n v="3"/>
    <n v="9"/>
    <n v="5"/>
    <n v="8"/>
    <n v="7"/>
    <x v="0"/>
    <x v="0"/>
    <x v="2"/>
  </r>
  <r>
    <n v="37"/>
    <x v="1"/>
    <s v="Travel_Rarely"/>
    <n v="408"/>
    <x v="1"/>
    <n v="19"/>
    <n v="2"/>
    <s v="Life Sciences"/>
    <n v="1"/>
    <n v="61"/>
    <n v="2"/>
    <s v="Male"/>
    <n v="73"/>
    <n v="3"/>
    <x v="1"/>
    <x v="1"/>
    <s v="Medium"/>
    <s v="Married"/>
    <n v="3022"/>
    <n v="10227"/>
    <n v="4"/>
    <s v="Y"/>
    <x v="1"/>
    <n v="21"/>
    <n v="4"/>
    <n v="1"/>
    <n v="80"/>
    <n v="0"/>
    <n v="8"/>
    <n v="1"/>
    <n v="3"/>
    <n v="1"/>
    <n v="0"/>
    <n v="0"/>
    <n v="0"/>
    <x v="1"/>
    <x v="0"/>
    <x v="2"/>
  </r>
  <r>
    <n v="46"/>
    <x v="1"/>
    <s v="Travel_Frequently"/>
    <n v="1211"/>
    <x v="0"/>
    <n v="5"/>
    <n v="4"/>
    <s v="Marketing"/>
    <n v="1"/>
    <n v="62"/>
    <n v="1"/>
    <s v="Male"/>
    <n v="98"/>
    <n v="3"/>
    <x v="0"/>
    <x v="0"/>
    <s v="Very High"/>
    <s v="Single"/>
    <n v="5772"/>
    <n v="20445"/>
    <n v="4"/>
    <s v="Y"/>
    <x v="0"/>
    <n v="21"/>
    <n v="4"/>
    <n v="3"/>
    <n v="80"/>
    <n v="0"/>
    <n v="14"/>
    <n v="4"/>
    <n v="3"/>
    <n v="9"/>
    <n v="6"/>
    <n v="0"/>
    <n v="8"/>
    <x v="0"/>
    <x v="0"/>
    <x v="0"/>
  </r>
  <r>
    <n v="35"/>
    <x v="1"/>
    <s v="Travel_Rarely"/>
    <n v="1229"/>
    <x v="1"/>
    <n v="8"/>
    <n v="1"/>
    <s v="Life Sciences"/>
    <n v="1"/>
    <n v="63"/>
    <n v="4"/>
    <s v="Male"/>
    <n v="36"/>
    <n v="4"/>
    <x v="1"/>
    <x v="2"/>
    <s v="Very High"/>
    <s v="Married"/>
    <n v="2269"/>
    <n v="4892"/>
    <n v="1"/>
    <s v="Y"/>
    <x v="1"/>
    <n v="19"/>
    <n v="3"/>
    <n v="4"/>
    <n v="80"/>
    <n v="0"/>
    <n v="1"/>
    <n v="2"/>
    <n v="3"/>
    <n v="1"/>
    <n v="0"/>
    <n v="0"/>
    <n v="1"/>
    <x v="1"/>
    <x v="0"/>
    <x v="1"/>
  </r>
  <r>
    <n v="48"/>
    <x v="0"/>
    <s v="Travel_Rarely"/>
    <n v="626"/>
    <x v="1"/>
    <n v="1"/>
    <n v="2"/>
    <s v="Life Sciences"/>
    <n v="1"/>
    <n v="64"/>
    <n v="1"/>
    <s v="Male"/>
    <n v="98"/>
    <n v="2"/>
    <x v="2"/>
    <x v="2"/>
    <s v="High"/>
    <s v="Single"/>
    <n v="5381"/>
    <n v="19294"/>
    <n v="9"/>
    <s v="Y"/>
    <x v="0"/>
    <n v="13"/>
    <n v="3"/>
    <n v="4"/>
    <n v="80"/>
    <n v="0"/>
    <n v="23"/>
    <n v="2"/>
    <n v="3"/>
    <n v="1"/>
    <n v="0"/>
    <n v="0"/>
    <n v="0"/>
    <x v="1"/>
    <x v="0"/>
    <x v="0"/>
  </r>
  <r>
    <n v="28"/>
    <x v="0"/>
    <s v="Travel_Rarely"/>
    <n v="1434"/>
    <x v="1"/>
    <n v="5"/>
    <n v="4"/>
    <s v="Technical Degree"/>
    <n v="1"/>
    <n v="65"/>
    <n v="3"/>
    <s v="Male"/>
    <n v="50"/>
    <n v="3"/>
    <x v="1"/>
    <x v="2"/>
    <s v="High"/>
    <s v="Single"/>
    <n v="3441"/>
    <n v="11179"/>
    <n v="1"/>
    <s v="Y"/>
    <x v="0"/>
    <n v="13"/>
    <n v="3"/>
    <n v="3"/>
    <n v="80"/>
    <n v="0"/>
    <n v="2"/>
    <n v="3"/>
    <n v="2"/>
    <n v="2"/>
    <n v="2"/>
    <n v="2"/>
    <n v="2"/>
    <x v="1"/>
    <x v="0"/>
    <x v="0"/>
  </r>
  <r>
    <n v="44"/>
    <x v="1"/>
    <s v="Travel_Rarely"/>
    <n v="1488"/>
    <x v="0"/>
    <n v="1"/>
    <n v="5"/>
    <s v="Marketing"/>
    <n v="1"/>
    <n v="68"/>
    <n v="2"/>
    <s v="Female"/>
    <n v="75"/>
    <n v="3"/>
    <x v="0"/>
    <x v="0"/>
    <s v="Low"/>
    <s v="Divorced"/>
    <n v="5454"/>
    <n v="4009"/>
    <n v="5"/>
    <s v="Y"/>
    <x v="0"/>
    <n v="21"/>
    <n v="4"/>
    <n v="3"/>
    <n v="80"/>
    <n v="1"/>
    <n v="9"/>
    <n v="2"/>
    <n v="2"/>
    <n v="4"/>
    <n v="3"/>
    <n v="1"/>
    <n v="3"/>
    <x v="2"/>
    <x v="0"/>
    <x v="0"/>
  </r>
  <r>
    <n v="35"/>
    <x v="1"/>
    <s v="Non-Travel"/>
    <n v="1097"/>
    <x v="1"/>
    <n v="11"/>
    <n v="2"/>
    <s v="Medical"/>
    <n v="1"/>
    <n v="70"/>
    <n v="3"/>
    <s v="Male"/>
    <n v="79"/>
    <n v="2"/>
    <x v="2"/>
    <x v="4"/>
    <s v="Low"/>
    <s v="Married"/>
    <n v="9884"/>
    <n v="8302"/>
    <n v="2"/>
    <s v="Y"/>
    <x v="0"/>
    <n v="13"/>
    <n v="3"/>
    <n v="3"/>
    <n v="80"/>
    <n v="1"/>
    <n v="10"/>
    <n v="3"/>
    <n v="3"/>
    <n v="4"/>
    <n v="0"/>
    <n v="2"/>
    <n v="3"/>
    <x v="2"/>
    <x v="1"/>
    <x v="1"/>
  </r>
  <r>
    <n v="26"/>
    <x v="1"/>
    <s v="Travel_Rarely"/>
    <n v="1443"/>
    <x v="0"/>
    <n v="23"/>
    <n v="3"/>
    <s v="Marketing"/>
    <n v="1"/>
    <n v="72"/>
    <n v="3"/>
    <s v="Female"/>
    <n v="47"/>
    <n v="2"/>
    <x v="0"/>
    <x v="0"/>
    <s v="Very High"/>
    <s v="Married"/>
    <n v="4157"/>
    <n v="21436"/>
    <n v="7"/>
    <s v="Y"/>
    <x v="0"/>
    <n v="19"/>
    <n v="3"/>
    <n v="3"/>
    <n v="80"/>
    <n v="1"/>
    <n v="5"/>
    <n v="2"/>
    <n v="2"/>
    <n v="2"/>
    <n v="2"/>
    <n v="0"/>
    <n v="0"/>
    <x v="1"/>
    <x v="0"/>
    <x v="2"/>
  </r>
  <r>
    <n v="33"/>
    <x v="1"/>
    <s v="Travel_Frequently"/>
    <n v="515"/>
    <x v="1"/>
    <n v="1"/>
    <n v="2"/>
    <s v="Life Sciences"/>
    <n v="1"/>
    <n v="73"/>
    <n v="1"/>
    <s v="Female"/>
    <n v="98"/>
    <n v="3"/>
    <x v="2"/>
    <x v="7"/>
    <s v="Very High"/>
    <s v="Single"/>
    <n v="13458"/>
    <n v="15146"/>
    <n v="1"/>
    <s v="Y"/>
    <x v="0"/>
    <n v="12"/>
    <n v="3"/>
    <n v="3"/>
    <n v="80"/>
    <n v="0"/>
    <n v="15"/>
    <n v="1"/>
    <n v="3"/>
    <n v="15"/>
    <n v="14"/>
    <n v="8"/>
    <n v="12"/>
    <x v="3"/>
    <x v="2"/>
    <x v="0"/>
  </r>
  <r>
    <n v="35"/>
    <x v="1"/>
    <s v="Travel_Frequently"/>
    <n v="853"/>
    <x v="0"/>
    <n v="18"/>
    <n v="5"/>
    <s v="Life Sciences"/>
    <n v="1"/>
    <n v="74"/>
    <n v="2"/>
    <s v="Male"/>
    <n v="71"/>
    <n v="3"/>
    <x v="2"/>
    <x v="0"/>
    <s v="Low"/>
    <s v="Married"/>
    <n v="9069"/>
    <n v="11031"/>
    <n v="1"/>
    <s v="Y"/>
    <x v="1"/>
    <n v="22"/>
    <n v="4"/>
    <n v="4"/>
    <n v="80"/>
    <n v="1"/>
    <n v="9"/>
    <n v="3"/>
    <n v="2"/>
    <n v="9"/>
    <n v="8"/>
    <n v="1"/>
    <n v="8"/>
    <x v="0"/>
    <x v="1"/>
    <x v="2"/>
  </r>
  <r>
    <n v="35"/>
    <x v="1"/>
    <s v="Travel_Rarely"/>
    <n v="1142"/>
    <x v="1"/>
    <n v="23"/>
    <n v="4"/>
    <s v="Medical"/>
    <n v="1"/>
    <n v="75"/>
    <n v="3"/>
    <s v="Female"/>
    <n v="30"/>
    <n v="3"/>
    <x v="1"/>
    <x v="2"/>
    <s v="Low"/>
    <s v="Married"/>
    <n v="4014"/>
    <n v="16002"/>
    <n v="3"/>
    <s v="Y"/>
    <x v="0"/>
    <n v="15"/>
    <n v="3"/>
    <n v="3"/>
    <n v="80"/>
    <n v="1"/>
    <n v="4"/>
    <n v="3"/>
    <n v="3"/>
    <n v="2"/>
    <n v="2"/>
    <n v="2"/>
    <n v="2"/>
    <x v="1"/>
    <x v="0"/>
    <x v="2"/>
  </r>
  <r>
    <n v="31"/>
    <x v="1"/>
    <s v="Travel_Rarely"/>
    <n v="655"/>
    <x v="1"/>
    <n v="7"/>
    <n v="4"/>
    <s v="Life Sciences"/>
    <n v="1"/>
    <n v="76"/>
    <n v="4"/>
    <s v="Male"/>
    <n v="48"/>
    <n v="3"/>
    <x v="0"/>
    <x v="2"/>
    <s v="Very High"/>
    <s v="Divorced"/>
    <n v="5915"/>
    <n v="9528"/>
    <n v="3"/>
    <s v="Y"/>
    <x v="1"/>
    <n v="22"/>
    <n v="4"/>
    <n v="4"/>
    <n v="80"/>
    <n v="1"/>
    <n v="10"/>
    <n v="3"/>
    <n v="2"/>
    <n v="7"/>
    <n v="7"/>
    <n v="1"/>
    <n v="7"/>
    <x v="0"/>
    <x v="0"/>
    <x v="0"/>
  </r>
  <r>
    <n v="37"/>
    <x v="1"/>
    <s v="Travel_Rarely"/>
    <n v="1115"/>
    <x v="1"/>
    <n v="1"/>
    <n v="4"/>
    <s v="Life Sciences"/>
    <n v="1"/>
    <n v="77"/>
    <n v="1"/>
    <s v="Male"/>
    <n v="51"/>
    <n v="2"/>
    <x v="0"/>
    <x v="3"/>
    <s v="High"/>
    <s v="Divorced"/>
    <n v="5993"/>
    <n v="2689"/>
    <n v="1"/>
    <s v="Y"/>
    <x v="1"/>
    <n v="18"/>
    <n v="3"/>
    <n v="3"/>
    <n v="80"/>
    <n v="1"/>
    <n v="7"/>
    <n v="2"/>
    <n v="4"/>
    <n v="7"/>
    <n v="5"/>
    <n v="0"/>
    <n v="7"/>
    <x v="0"/>
    <x v="0"/>
    <x v="0"/>
  </r>
  <r>
    <n v="32"/>
    <x v="1"/>
    <s v="Travel_Rarely"/>
    <n v="427"/>
    <x v="1"/>
    <n v="1"/>
    <n v="3"/>
    <s v="Medical"/>
    <n v="1"/>
    <n v="78"/>
    <n v="1"/>
    <s v="Male"/>
    <n v="33"/>
    <n v="3"/>
    <x v="0"/>
    <x v="3"/>
    <s v="Very High"/>
    <s v="Married"/>
    <n v="6162"/>
    <n v="10877"/>
    <n v="1"/>
    <s v="Y"/>
    <x v="0"/>
    <n v="22"/>
    <n v="4"/>
    <n v="2"/>
    <n v="80"/>
    <n v="1"/>
    <n v="9"/>
    <n v="3"/>
    <n v="3"/>
    <n v="9"/>
    <n v="8"/>
    <n v="7"/>
    <n v="8"/>
    <x v="0"/>
    <x v="0"/>
    <x v="0"/>
  </r>
  <r>
    <n v="38"/>
    <x v="1"/>
    <s v="Travel_Frequently"/>
    <n v="653"/>
    <x v="1"/>
    <n v="29"/>
    <n v="5"/>
    <s v="Life Sciences"/>
    <n v="1"/>
    <n v="79"/>
    <n v="4"/>
    <s v="Female"/>
    <n v="50"/>
    <n v="3"/>
    <x v="0"/>
    <x v="2"/>
    <s v="Very High"/>
    <s v="Single"/>
    <n v="2406"/>
    <n v="5456"/>
    <n v="1"/>
    <s v="Y"/>
    <x v="1"/>
    <n v="11"/>
    <n v="3"/>
    <n v="4"/>
    <n v="80"/>
    <n v="0"/>
    <n v="10"/>
    <n v="2"/>
    <n v="3"/>
    <n v="10"/>
    <n v="3"/>
    <n v="9"/>
    <n v="9"/>
    <x v="0"/>
    <x v="0"/>
    <x v="2"/>
  </r>
  <r>
    <n v="50"/>
    <x v="1"/>
    <s v="Travel_Rarely"/>
    <n v="989"/>
    <x v="1"/>
    <n v="7"/>
    <n v="2"/>
    <s v="Medical"/>
    <n v="1"/>
    <n v="80"/>
    <n v="2"/>
    <s v="Female"/>
    <n v="43"/>
    <n v="2"/>
    <x v="4"/>
    <x v="7"/>
    <s v="High"/>
    <s v="Divorced"/>
    <n v="18740"/>
    <n v="16701"/>
    <n v="5"/>
    <s v="Y"/>
    <x v="0"/>
    <n v="12"/>
    <n v="3"/>
    <n v="4"/>
    <n v="80"/>
    <n v="1"/>
    <n v="29"/>
    <n v="2"/>
    <n v="2"/>
    <n v="27"/>
    <n v="3"/>
    <n v="13"/>
    <n v="8"/>
    <x v="3"/>
    <x v="2"/>
    <x v="0"/>
  </r>
  <r>
    <n v="59"/>
    <x v="1"/>
    <s v="Travel_Rarely"/>
    <n v="1435"/>
    <x v="0"/>
    <n v="25"/>
    <n v="3"/>
    <s v="Life Sciences"/>
    <n v="1"/>
    <n v="81"/>
    <n v="1"/>
    <s v="Female"/>
    <n v="99"/>
    <n v="3"/>
    <x v="2"/>
    <x v="0"/>
    <s v="Low"/>
    <s v="Single"/>
    <n v="7637"/>
    <n v="2354"/>
    <n v="7"/>
    <s v="Y"/>
    <x v="1"/>
    <n v="11"/>
    <n v="3"/>
    <n v="4"/>
    <n v="80"/>
    <n v="0"/>
    <n v="28"/>
    <n v="3"/>
    <n v="2"/>
    <n v="21"/>
    <n v="16"/>
    <n v="7"/>
    <n v="9"/>
    <x v="3"/>
    <x v="1"/>
    <x v="2"/>
  </r>
  <r>
    <n v="36"/>
    <x v="1"/>
    <s v="Travel_Rarely"/>
    <n v="1223"/>
    <x v="1"/>
    <n v="8"/>
    <n v="3"/>
    <s v="Technical Degree"/>
    <n v="1"/>
    <n v="83"/>
    <n v="3"/>
    <s v="Female"/>
    <n v="59"/>
    <n v="3"/>
    <x v="2"/>
    <x v="4"/>
    <s v="High"/>
    <s v="Divorced"/>
    <n v="10096"/>
    <n v="8202"/>
    <n v="1"/>
    <s v="Y"/>
    <x v="1"/>
    <n v="13"/>
    <n v="3"/>
    <n v="2"/>
    <n v="80"/>
    <n v="3"/>
    <n v="17"/>
    <n v="2"/>
    <n v="3"/>
    <n v="17"/>
    <n v="14"/>
    <n v="12"/>
    <n v="8"/>
    <x v="3"/>
    <x v="1"/>
    <x v="1"/>
  </r>
  <r>
    <n v="55"/>
    <x v="1"/>
    <s v="Travel_Rarely"/>
    <n v="836"/>
    <x v="1"/>
    <n v="8"/>
    <n v="3"/>
    <s v="Medical"/>
    <n v="1"/>
    <n v="84"/>
    <n v="4"/>
    <s v="Female"/>
    <n v="33"/>
    <n v="3"/>
    <x v="3"/>
    <x v="5"/>
    <s v="High"/>
    <s v="Divorced"/>
    <n v="14756"/>
    <n v="19730"/>
    <n v="2"/>
    <s v="Y"/>
    <x v="0"/>
    <n v="14"/>
    <n v="3"/>
    <n v="3"/>
    <n v="80"/>
    <n v="3"/>
    <n v="21"/>
    <n v="2"/>
    <n v="3"/>
    <n v="5"/>
    <n v="0"/>
    <n v="0"/>
    <n v="2"/>
    <x v="0"/>
    <x v="2"/>
    <x v="1"/>
  </r>
  <r>
    <n v="36"/>
    <x v="1"/>
    <s v="Travel_Frequently"/>
    <n v="1195"/>
    <x v="1"/>
    <n v="11"/>
    <n v="3"/>
    <s v="Life Sciences"/>
    <n v="1"/>
    <n v="85"/>
    <n v="2"/>
    <s v="Male"/>
    <n v="95"/>
    <n v="2"/>
    <x v="0"/>
    <x v="3"/>
    <s v="Medium"/>
    <s v="Single"/>
    <n v="6499"/>
    <n v="22656"/>
    <n v="1"/>
    <s v="Y"/>
    <x v="1"/>
    <n v="13"/>
    <n v="3"/>
    <n v="3"/>
    <n v="80"/>
    <n v="0"/>
    <n v="6"/>
    <n v="3"/>
    <n v="3"/>
    <n v="6"/>
    <n v="5"/>
    <n v="0"/>
    <n v="3"/>
    <x v="0"/>
    <x v="0"/>
    <x v="1"/>
  </r>
  <r>
    <n v="45"/>
    <x v="1"/>
    <s v="Travel_Rarely"/>
    <n v="1339"/>
    <x v="1"/>
    <n v="7"/>
    <n v="3"/>
    <s v="Life Sciences"/>
    <n v="1"/>
    <n v="86"/>
    <n v="2"/>
    <s v="Male"/>
    <n v="59"/>
    <n v="3"/>
    <x v="2"/>
    <x v="1"/>
    <s v="Low"/>
    <s v="Divorced"/>
    <n v="9724"/>
    <n v="18787"/>
    <n v="2"/>
    <s v="Y"/>
    <x v="1"/>
    <n v="17"/>
    <n v="3"/>
    <n v="3"/>
    <n v="80"/>
    <n v="1"/>
    <n v="25"/>
    <n v="2"/>
    <n v="3"/>
    <n v="1"/>
    <n v="0"/>
    <n v="0"/>
    <n v="0"/>
    <x v="1"/>
    <x v="1"/>
    <x v="0"/>
  </r>
  <r>
    <n v="35"/>
    <x v="1"/>
    <s v="Travel_Frequently"/>
    <n v="664"/>
    <x v="1"/>
    <n v="1"/>
    <n v="3"/>
    <s v="Medical"/>
    <n v="1"/>
    <n v="88"/>
    <n v="2"/>
    <s v="Male"/>
    <n v="79"/>
    <n v="3"/>
    <x v="1"/>
    <x v="1"/>
    <s v="Low"/>
    <s v="Married"/>
    <n v="2194"/>
    <n v="5868"/>
    <n v="4"/>
    <s v="Y"/>
    <x v="1"/>
    <n v="13"/>
    <n v="3"/>
    <n v="4"/>
    <n v="80"/>
    <n v="1"/>
    <n v="5"/>
    <n v="2"/>
    <n v="2"/>
    <n v="3"/>
    <n v="2"/>
    <n v="1"/>
    <n v="2"/>
    <x v="2"/>
    <x v="0"/>
    <x v="0"/>
  </r>
  <r>
    <n v="36"/>
    <x v="0"/>
    <s v="Travel_Rarely"/>
    <n v="318"/>
    <x v="1"/>
    <n v="9"/>
    <n v="3"/>
    <s v="Medical"/>
    <n v="1"/>
    <n v="90"/>
    <n v="4"/>
    <s v="Male"/>
    <n v="79"/>
    <n v="2"/>
    <x v="1"/>
    <x v="1"/>
    <s v="High"/>
    <s v="Married"/>
    <n v="3388"/>
    <n v="21777"/>
    <n v="0"/>
    <s v="Y"/>
    <x v="0"/>
    <n v="17"/>
    <n v="3"/>
    <n v="1"/>
    <n v="80"/>
    <n v="1"/>
    <n v="2"/>
    <n v="0"/>
    <n v="2"/>
    <n v="1"/>
    <n v="0"/>
    <n v="0"/>
    <n v="0"/>
    <x v="1"/>
    <x v="0"/>
    <x v="1"/>
  </r>
  <r>
    <n v="59"/>
    <x v="1"/>
    <s v="Travel_Frequently"/>
    <n v="1225"/>
    <x v="0"/>
    <n v="1"/>
    <n v="1"/>
    <s v="Life Sciences"/>
    <n v="1"/>
    <n v="91"/>
    <n v="1"/>
    <s v="Female"/>
    <n v="57"/>
    <n v="2"/>
    <x v="0"/>
    <x v="0"/>
    <s v="High"/>
    <s v="Single"/>
    <n v="5473"/>
    <n v="24668"/>
    <n v="7"/>
    <s v="Y"/>
    <x v="1"/>
    <n v="11"/>
    <n v="3"/>
    <n v="4"/>
    <n v="80"/>
    <n v="0"/>
    <n v="20"/>
    <n v="2"/>
    <n v="2"/>
    <n v="4"/>
    <n v="3"/>
    <n v="1"/>
    <n v="3"/>
    <x v="2"/>
    <x v="0"/>
    <x v="0"/>
  </r>
  <r>
    <n v="29"/>
    <x v="1"/>
    <s v="Travel_Rarely"/>
    <n v="1328"/>
    <x v="1"/>
    <n v="2"/>
    <n v="3"/>
    <s v="Life Sciences"/>
    <n v="1"/>
    <n v="94"/>
    <n v="3"/>
    <s v="Male"/>
    <n v="76"/>
    <n v="3"/>
    <x v="1"/>
    <x v="1"/>
    <s v="Medium"/>
    <s v="Married"/>
    <n v="2703"/>
    <n v="4956"/>
    <n v="0"/>
    <s v="Y"/>
    <x v="1"/>
    <n v="23"/>
    <n v="4"/>
    <n v="4"/>
    <n v="80"/>
    <n v="1"/>
    <n v="6"/>
    <n v="3"/>
    <n v="3"/>
    <n v="5"/>
    <n v="4"/>
    <n v="0"/>
    <n v="4"/>
    <x v="0"/>
    <x v="0"/>
    <x v="0"/>
  </r>
  <r>
    <n v="31"/>
    <x v="1"/>
    <s v="Travel_Rarely"/>
    <n v="1082"/>
    <x v="1"/>
    <n v="1"/>
    <n v="4"/>
    <s v="Medical"/>
    <n v="1"/>
    <n v="95"/>
    <n v="3"/>
    <s v="Male"/>
    <n v="87"/>
    <n v="3"/>
    <x v="1"/>
    <x v="1"/>
    <s v="Medium"/>
    <s v="Single"/>
    <n v="2501"/>
    <n v="18775"/>
    <n v="1"/>
    <s v="Y"/>
    <x v="1"/>
    <n v="17"/>
    <n v="3"/>
    <n v="2"/>
    <n v="80"/>
    <n v="0"/>
    <n v="1"/>
    <n v="4"/>
    <n v="3"/>
    <n v="1"/>
    <n v="1"/>
    <n v="1"/>
    <n v="0"/>
    <x v="1"/>
    <x v="0"/>
    <x v="0"/>
  </r>
  <r>
    <n v="32"/>
    <x v="1"/>
    <s v="Travel_Rarely"/>
    <n v="548"/>
    <x v="1"/>
    <n v="1"/>
    <n v="3"/>
    <s v="Life Sciences"/>
    <n v="1"/>
    <n v="96"/>
    <n v="2"/>
    <s v="Male"/>
    <n v="66"/>
    <n v="3"/>
    <x v="0"/>
    <x v="1"/>
    <s v="Medium"/>
    <s v="Married"/>
    <n v="6220"/>
    <n v="7346"/>
    <n v="1"/>
    <s v="Y"/>
    <x v="1"/>
    <n v="17"/>
    <n v="3"/>
    <n v="2"/>
    <n v="80"/>
    <n v="2"/>
    <n v="10"/>
    <n v="3"/>
    <n v="3"/>
    <n v="10"/>
    <n v="4"/>
    <n v="0"/>
    <n v="9"/>
    <x v="0"/>
    <x v="0"/>
    <x v="0"/>
  </r>
  <r>
    <n v="36"/>
    <x v="1"/>
    <s v="Travel_Rarely"/>
    <n v="132"/>
    <x v="1"/>
    <n v="6"/>
    <n v="3"/>
    <s v="Life Sciences"/>
    <n v="1"/>
    <n v="97"/>
    <n v="2"/>
    <s v="Female"/>
    <n v="55"/>
    <n v="4"/>
    <x v="1"/>
    <x v="2"/>
    <s v="Very High"/>
    <s v="Married"/>
    <n v="3038"/>
    <n v="22002"/>
    <n v="3"/>
    <s v="Y"/>
    <x v="1"/>
    <n v="12"/>
    <n v="3"/>
    <n v="2"/>
    <n v="80"/>
    <n v="0"/>
    <n v="5"/>
    <n v="3"/>
    <n v="3"/>
    <n v="1"/>
    <n v="0"/>
    <n v="0"/>
    <n v="0"/>
    <x v="1"/>
    <x v="0"/>
    <x v="0"/>
  </r>
  <r>
    <n v="31"/>
    <x v="1"/>
    <s v="Travel_Rarely"/>
    <n v="746"/>
    <x v="1"/>
    <n v="8"/>
    <n v="4"/>
    <s v="Life Sciences"/>
    <n v="1"/>
    <n v="98"/>
    <n v="3"/>
    <s v="Female"/>
    <n v="61"/>
    <n v="3"/>
    <x v="0"/>
    <x v="3"/>
    <s v="Very High"/>
    <s v="Single"/>
    <n v="4424"/>
    <n v="20682"/>
    <n v="1"/>
    <s v="Y"/>
    <x v="1"/>
    <n v="23"/>
    <n v="4"/>
    <n v="4"/>
    <n v="80"/>
    <n v="0"/>
    <n v="11"/>
    <n v="2"/>
    <n v="3"/>
    <n v="11"/>
    <n v="7"/>
    <n v="1"/>
    <n v="8"/>
    <x v="3"/>
    <x v="0"/>
    <x v="1"/>
  </r>
  <r>
    <n v="35"/>
    <x v="1"/>
    <s v="Travel_Rarely"/>
    <n v="776"/>
    <x v="0"/>
    <n v="1"/>
    <n v="4"/>
    <s v="Marketing"/>
    <n v="1"/>
    <n v="100"/>
    <n v="3"/>
    <s v="Male"/>
    <n v="32"/>
    <n v="2"/>
    <x v="0"/>
    <x v="0"/>
    <s v="Low"/>
    <s v="Single"/>
    <n v="4312"/>
    <n v="23016"/>
    <n v="0"/>
    <s v="Y"/>
    <x v="1"/>
    <n v="14"/>
    <n v="3"/>
    <n v="2"/>
    <n v="80"/>
    <n v="0"/>
    <n v="16"/>
    <n v="2"/>
    <n v="3"/>
    <n v="15"/>
    <n v="13"/>
    <n v="2"/>
    <n v="8"/>
    <x v="3"/>
    <x v="0"/>
    <x v="0"/>
  </r>
  <r>
    <n v="45"/>
    <x v="1"/>
    <s v="Travel_Rarely"/>
    <n v="193"/>
    <x v="1"/>
    <n v="6"/>
    <n v="4"/>
    <s v="Other"/>
    <n v="1"/>
    <n v="101"/>
    <n v="4"/>
    <s v="Male"/>
    <n v="52"/>
    <n v="3"/>
    <x v="2"/>
    <x v="7"/>
    <s v="Low"/>
    <s v="Married"/>
    <n v="13245"/>
    <n v="15067"/>
    <n v="4"/>
    <s v="Y"/>
    <x v="0"/>
    <n v="14"/>
    <n v="3"/>
    <n v="2"/>
    <n v="80"/>
    <n v="0"/>
    <n v="17"/>
    <n v="3"/>
    <n v="4"/>
    <n v="0"/>
    <n v="0"/>
    <n v="0"/>
    <n v="0"/>
    <x v="1"/>
    <x v="2"/>
    <x v="0"/>
  </r>
  <r>
    <n v="37"/>
    <x v="1"/>
    <s v="Travel_Rarely"/>
    <n v="397"/>
    <x v="1"/>
    <n v="7"/>
    <n v="4"/>
    <s v="Medical"/>
    <n v="1"/>
    <n v="102"/>
    <n v="1"/>
    <s v="Male"/>
    <n v="30"/>
    <n v="3"/>
    <x v="2"/>
    <x v="7"/>
    <s v="High"/>
    <s v="Single"/>
    <n v="13664"/>
    <n v="25258"/>
    <n v="4"/>
    <s v="Y"/>
    <x v="1"/>
    <n v="13"/>
    <n v="3"/>
    <n v="1"/>
    <n v="80"/>
    <n v="0"/>
    <n v="16"/>
    <n v="3"/>
    <n v="4"/>
    <n v="5"/>
    <n v="2"/>
    <n v="0"/>
    <n v="2"/>
    <x v="0"/>
    <x v="2"/>
    <x v="0"/>
  </r>
  <r>
    <n v="46"/>
    <x v="1"/>
    <s v="Travel_Rarely"/>
    <n v="945"/>
    <x v="2"/>
    <n v="5"/>
    <n v="2"/>
    <s v="Medical"/>
    <n v="1"/>
    <n v="103"/>
    <n v="2"/>
    <s v="Male"/>
    <n v="80"/>
    <n v="3"/>
    <x v="0"/>
    <x v="8"/>
    <s v="Medium"/>
    <s v="Divorced"/>
    <n v="5021"/>
    <n v="10425"/>
    <n v="8"/>
    <s v="Y"/>
    <x v="0"/>
    <n v="22"/>
    <n v="4"/>
    <n v="4"/>
    <n v="80"/>
    <n v="1"/>
    <n v="16"/>
    <n v="2"/>
    <n v="3"/>
    <n v="4"/>
    <n v="2"/>
    <n v="0"/>
    <n v="2"/>
    <x v="2"/>
    <x v="0"/>
    <x v="0"/>
  </r>
  <r>
    <n v="30"/>
    <x v="1"/>
    <s v="Travel_Rarely"/>
    <n v="852"/>
    <x v="1"/>
    <n v="1"/>
    <n v="1"/>
    <s v="Life Sciences"/>
    <n v="1"/>
    <n v="104"/>
    <n v="4"/>
    <s v="Male"/>
    <n v="55"/>
    <n v="2"/>
    <x v="0"/>
    <x v="2"/>
    <s v="Very High"/>
    <s v="Married"/>
    <n v="5126"/>
    <n v="15998"/>
    <n v="1"/>
    <s v="Y"/>
    <x v="0"/>
    <n v="12"/>
    <n v="3"/>
    <n v="3"/>
    <n v="80"/>
    <n v="2"/>
    <n v="10"/>
    <n v="1"/>
    <n v="2"/>
    <n v="10"/>
    <n v="8"/>
    <n v="3"/>
    <n v="0"/>
    <x v="0"/>
    <x v="0"/>
    <x v="0"/>
  </r>
  <r>
    <n v="35"/>
    <x v="1"/>
    <s v="Travel_Rarely"/>
    <n v="1214"/>
    <x v="1"/>
    <n v="1"/>
    <n v="3"/>
    <s v="Medical"/>
    <n v="1"/>
    <n v="105"/>
    <n v="2"/>
    <s v="Male"/>
    <n v="30"/>
    <n v="2"/>
    <x v="1"/>
    <x v="1"/>
    <s v="High"/>
    <s v="Single"/>
    <n v="2859"/>
    <n v="26278"/>
    <n v="1"/>
    <s v="Y"/>
    <x v="1"/>
    <n v="18"/>
    <n v="3"/>
    <n v="1"/>
    <n v="80"/>
    <n v="0"/>
    <n v="6"/>
    <n v="3"/>
    <n v="3"/>
    <n v="6"/>
    <n v="4"/>
    <n v="0"/>
    <n v="4"/>
    <x v="0"/>
    <x v="0"/>
    <x v="0"/>
  </r>
  <r>
    <n v="55"/>
    <x v="1"/>
    <s v="Travel_Rarely"/>
    <n v="111"/>
    <x v="0"/>
    <n v="1"/>
    <n v="2"/>
    <s v="Life Sciences"/>
    <n v="1"/>
    <n v="106"/>
    <n v="1"/>
    <s v="Male"/>
    <n v="70"/>
    <n v="3"/>
    <x v="2"/>
    <x v="0"/>
    <s v="Very High"/>
    <s v="Married"/>
    <n v="10239"/>
    <n v="18092"/>
    <n v="3"/>
    <s v="Y"/>
    <x v="1"/>
    <n v="14"/>
    <n v="3"/>
    <n v="4"/>
    <n v="80"/>
    <n v="1"/>
    <n v="24"/>
    <n v="4"/>
    <n v="3"/>
    <n v="1"/>
    <n v="0"/>
    <n v="1"/>
    <n v="0"/>
    <x v="1"/>
    <x v="1"/>
    <x v="0"/>
  </r>
  <r>
    <n v="38"/>
    <x v="1"/>
    <s v="Non-Travel"/>
    <n v="573"/>
    <x v="1"/>
    <n v="6"/>
    <n v="3"/>
    <s v="Medical"/>
    <n v="1"/>
    <n v="107"/>
    <n v="2"/>
    <s v="Female"/>
    <n v="79"/>
    <n v="1"/>
    <x v="0"/>
    <x v="1"/>
    <s v="Very High"/>
    <s v="Divorced"/>
    <n v="5329"/>
    <n v="15717"/>
    <n v="7"/>
    <s v="Y"/>
    <x v="0"/>
    <n v="12"/>
    <n v="3"/>
    <n v="4"/>
    <n v="80"/>
    <n v="3"/>
    <n v="17"/>
    <n v="3"/>
    <n v="3"/>
    <n v="13"/>
    <n v="11"/>
    <n v="1"/>
    <n v="9"/>
    <x v="3"/>
    <x v="0"/>
    <x v="0"/>
  </r>
  <r>
    <n v="34"/>
    <x v="1"/>
    <s v="Travel_Rarely"/>
    <n v="1153"/>
    <x v="1"/>
    <n v="1"/>
    <n v="2"/>
    <s v="Medical"/>
    <n v="1"/>
    <n v="110"/>
    <n v="1"/>
    <s v="Male"/>
    <n v="94"/>
    <n v="3"/>
    <x v="0"/>
    <x v="3"/>
    <s v="Medium"/>
    <s v="Married"/>
    <n v="4325"/>
    <n v="17736"/>
    <n v="1"/>
    <s v="Y"/>
    <x v="1"/>
    <n v="15"/>
    <n v="3"/>
    <n v="3"/>
    <n v="80"/>
    <n v="0"/>
    <n v="5"/>
    <n v="2"/>
    <n v="3"/>
    <n v="5"/>
    <n v="2"/>
    <n v="1"/>
    <n v="3"/>
    <x v="0"/>
    <x v="0"/>
    <x v="0"/>
  </r>
  <r>
    <n v="56"/>
    <x v="1"/>
    <s v="Travel_Rarely"/>
    <n v="1400"/>
    <x v="1"/>
    <n v="7"/>
    <n v="3"/>
    <s v="Life Sciences"/>
    <n v="1"/>
    <n v="112"/>
    <n v="4"/>
    <s v="Male"/>
    <n v="49"/>
    <n v="1"/>
    <x v="2"/>
    <x v="3"/>
    <s v="Very High"/>
    <s v="Single"/>
    <n v="7260"/>
    <n v="21698"/>
    <n v="4"/>
    <s v="Y"/>
    <x v="1"/>
    <n v="11"/>
    <n v="3"/>
    <n v="1"/>
    <n v="80"/>
    <n v="0"/>
    <n v="37"/>
    <n v="3"/>
    <n v="2"/>
    <n v="6"/>
    <n v="4"/>
    <n v="0"/>
    <n v="2"/>
    <x v="0"/>
    <x v="0"/>
    <x v="0"/>
  </r>
  <r>
    <n v="23"/>
    <x v="1"/>
    <s v="Travel_Rarely"/>
    <n v="541"/>
    <x v="0"/>
    <n v="2"/>
    <n v="1"/>
    <s v="Technical Degree"/>
    <n v="1"/>
    <n v="113"/>
    <n v="3"/>
    <s v="Male"/>
    <n v="62"/>
    <n v="3"/>
    <x v="1"/>
    <x v="6"/>
    <s v="Low"/>
    <s v="Divorced"/>
    <n v="2322"/>
    <n v="9518"/>
    <n v="3"/>
    <s v="Y"/>
    <x v="1"/>
    <n v="13"/>
    <n v="3"/>
    <n v="3"/>
    <n v="80"/>
    <n v="1"/>
    <n v="3"/>
    <n v="3"/>
    <n v="3"/>
    <n v="0"/>
    <n v="0"/>
    <n v="0"/>
    <n v="0"/>
    <x v="1"/>
    <x v="0"/>
    <x v="0"/>
  </r>
  <r>
    <n v="51"/>
    <x v="1"/>
    <s v="Travel_Rarely"/>
    <n v="432"/>
    <x v="1"/>
    <n v="9"/>
    <n v="4"/>
    <s v="Life Sciences"/>
    <n v="1"/>
    <n v="116"/>
    <n v="4"/>
    <s v="Male"/>
    <n v="96"/>
    <n v="3"/>
    <x v="1"/>
    <x v="2"/>
    <s v="Very High"/>
    <s v="Married"/>
    <n v="2075"/>
    <n v="18725"/>
    <n v="3"/>
    <s v="Y"/>
    <x v="1"/>
    <n v="23"/>
    <n v="4"/>
    <n v="2"/>
    <n v="80"/>
    <n v="2"/>
    <n v="10"/>
    <n v="4"/>
    <n v="3"/>
    <n v="4"/>
    <n v="2"/>
    <n v="0"/>
    <n v="3"/>
    <x v="2"/>
    <x v="0"/>
    <x v="1"/>
  </r>
  <r>
    <n v="30"/>
    <x v="1"/>
    <s v="Travel_Rarely"/>
    <n v="288"/>
    <x v="1"/>
    <n v="2"/>
    <n v="3"/>
    <s v="Life Sciences"/>
    <n v="1"/>
    <n v="117"/>
    <n v="3"/>
    <s v="Male"/>
    <n v="99"/>
    <n v="2"/>
    <x v="0"/>
    <x v="4"/>
    <s v="Very High"/>
    <s v="Married"/>
    <n v="4152"/>
    <n v="15830"/>
    <n v="1"/>
    <s v="Y"/>
    <x v="1"/>
    <n v="19"/>
    <n v="3"/>
    <n v="1"/>
    <n v="80"/>
    <n v="3"/>
    <n v="11"/>
    <n v="3"/>
    <n v="3"/>
    <n v="11"/>
    <n v="10"/>
    <n v="10"/>
    <n v="8"/>
    <x v="3"/>
    <x v="0"/>
    <x v="0"/>
  </r>
  <r>
    <n v="46"/>
    <x v="0"/>
    <s v="Travel_Rarely"/>
    <n v="669"/>
    <x v="0"/>
    <n v="9"/>
    <n v="2"/>
    <s v="Medical"/>
    <n v="1"/>
    <n v="118"/>
    <n v="3"/>
    <s v="Male"/>
    <n v="64"/>
    <n v="2"/>
    <x v="2"/>
    <x v="0"/>
    <s v="Very High"/>
    <s v="Single"/>
    <n v="9619"/>
    <n v="13596"/>
    <n v="1"/>
    <s v="Y"/>
    <x v="1"/>
    <n v="16"/>
    <n v="3"/>
    <n v="4"/>
    <n v="80"/>
    <n v="0"/>
    <n v="9"/>
    <n v="3"/>
    <n v="3"/>
    <n v="9"/>
    <n v="8"/>
    <n v="4"/>
    <n v="7"/>
    <x v="0"/>
    <x v="1"/>
    <x v="1"/>
  </r>
  <r>
    <n v="40"/>
    <x v="1"/>
    <s v="Travel_Frequently"/>
    <n v="530"/>
    <x v="1"/>
    <n v="1"/>
    <n v="4"/>
    <s v="Life Sciences"/>
    <n v="1"/>
    <n v="119"/>
    <n v="3"/>
    <s v="Male"/>
    <n v="78"/>
    <n v="2"/>
    <x v="3"/>
    <x v="4"/>
    <s v="Medium"/>
    <s v="Married"/>
    <n v="13503"/>
    <n v="14115"/>
    <n v="1"/>
    <s v="Y"/>
    <x v="1"/>
    <n v="22"/>
    <n v="4"/>
    <n v="4"/>
    <n v="80"/>
    <n v="1"/>
    <n v="22"/>
    <n v="3"/>
    <n v="2"/>
    <n v="22"/>
    <n v="3"/>
    <n v="11"/>
    <n v="11"/>
    <x v="3"/>
    <x v="2"/>
    <x v="0"/>
  </r>
  <r>
    <n v="51"/>
    <x v="1"/>
    <s v="Travel_Rarely"/>
    <n v="632"/>
    <x v="0"/>
    <n v="21"/>
    <n v="4"/>
    <s v="Marketing"/>
    <n v="1"/>
    <n v="120"/>
    <n v="3"/>
    <s v="Male"/>
    <n v="71"/>
    <n v="3"/>
    <x v="0"/>
    <x v="0"/>
    <s v="Very High"/>
    <s v="Single"/>
    <n v="5441"/>
    <n v="8423"/>
    <n v="0"/>
    <s v="Y"/>
    <x v="0"/>
    <n v="22"/>
    <n v="4"/>
    <n v="4"/>
    <n v="80"/>
    <n v="0"/>
    <n v="11"/>
    <n v="2"/>
    <n v="1"/>
    <n v="10"/>
    <n v="7"/>
    <n v="1"/>
    <n v="0"/>
    <x v="0"/>
    <x v="0"/>
    <x v="2"/>
  </r>
  <r>
    <n v="30"/>
    <x v="1"/>
    <s v="Travel_Rarely"/>
    <n v="1334"/>
    <x v="0"/>
    <n v="4"/>
    <n v="2"/>
    <s v="Medical"/>
    <n v="1"/>
    <n v="121"/>
    <n v="3"/>
    <s v="Female"/>
    <n v="63"/>
    <n v="2"/>
    <x v="0"/>
    <x v="0"/>
    <s v="Medium"/>
    <s v="Divorced"/>
    <n v="5209"/>
    <n v="19760"/>
    <n v="1"/>
    <s v="Y"/>
    <x v="0"/>
    <n v="12"/>
    <n v="3"/>
    <n v="2"/>
    <n v="80"/>
    <n v="3"/>
    <n v="11"/>
    <n v="4"/>
    <n v="2"/>
    <n v="11"/>
    <n v="8"/>
    <n v="2"/>
    <n v="7"/>
    <x v="3"/>
    <x v="0"/>
    <x v="0"/>
  </r>
  <r>
    <n v="46"/>
    <x v="1"/>
    <s v="Travel_Frequently"/>
    <n v="638"/>
    <x v="1"/>
    <n v="1"/>
    <n v="3"/>
    <s v="Medical"/>
    <n v="1"/>
    <n v="124"/>
    <n v="3"/>
    <s v="Male"/>
    <n v="40"/>
    <n v="2"/>
    <x v="2"/>
    <x v="4"/>
    <s v="Low"/>
    <s v="Married"/>
    <n v="10673"/>
    <n v="3142"/>
    <n v="2"/>
    <s v="Y"/>
    <x v="0"/>
    <n v="13"/>
    <n v="3"/>
    <n v="3"/>
    <n v="80"/>
    <n v="1"/>
    <n v="21"/>
    <n v="5"/>
    <n v="2"/>
    <n v="10"/>
    <n v="9"/>
    <n v="9"/>
    <n v="5"/>
    <x v="0"/>
    <x v="1"/>
    <x v="0"/>
  </r>
  <r>
    <n v="32"/>
    <x v="1"/>
    <s v="Travel_Rarely"/>
    <n v="1093"/>
    <x v="0"/>
    <n v="6"/>
    <n v="4"/>
    <s v="Medical"/>
    <n v="1"/>
    <n v="125"/>
    <n v="2"/>
    <s v="Male"/>
    <n v="87"/>
    <n v="3"/>
    <x v="0"/>
    <x v="0"/>
    <s v="High"/>
    <s v="Single"/>
    <n v="5010"/>
    <n v="24301"/>
    <n v="1"/>
    <s v="Y"/>
    <x v="1"/>
    <n v="16"/>
    <n v="3"/>
    <n v="1"/>
    <n v="80"/>
    <n v="0"/>
    <n v="12"/>
    <n v="0"/>
    <n v="3"/>
    <n v="11"/>
    <n v="8"/>
    <n v="5"/>
    <n v="7"/>
    <x v="3"/>
    <x v="0"/>
    <x v="0"/>
  </r>
  <r>
    <n v="54"/>
    <x v="1"/>
    <s v="Travel_Rarely"/>
    <n v="1217"/>
    <x v="1"/>
    <n v="2"/>
    <n v="4"/>
    <s v="Technical Degree"/>
    <n v="1"/>
    <n v="126"/>
    <n v="1"/>
    <s v="Female"/>
    <n v="60"/>
    <n v="3"/>
    <x v="2"/>
    <x v="7"/>
    <s v="High"/>
    <s v="Married"/>
    <n v="13549"/>
    <n v="24001"/>
    <n v="9"/>
    <s v="Y"/>
    <x v="1"/>
    <n v="12"/>
    <n v="3"/>
    <n v="1"/>
    <n v="80"/>
    <n v="1"/>
    <n v="16"/>
    <n v="5"/>
    <n v="1"/>
    <n v="4"/>
    <n v="3"/>
    <n v="0"/>
    <n v="3"/>
    <x v="2"/>
    <x v="2"/>
    <x v="0"/>
  </r>
  <r>
    <n v="24"/>
    <x v="1"/>
    <s v="Travel_Rarely"/>
    <n v="1353"/>
    <x v="0"/>
    <n v="3"/>
    <n v="2"/>
    <s v="Other"/>
    <n v="1"/>
    <n v="128"/>
    <n v="1"/>
    <s v="Female"/>
    <n v="33"/>
    <n v="3"/>
    <x v="0"/>
    <x v="0"/>
    <s v="High"/>
    <s v="Married"/>
    <n v="4999"/>
    <n v="17519"/>
    <n v="0"/>
    <s v="Y"/>
    <x v="1"/>
    <n v="21"/>
    <n v="4"/>
    <n v="1"/>
    <n v="80"/>
    <n v="1"/>
    <n v="4"/>
    <n v="2"/>
    <n v="2"/>
    <n v="3"/>
    <n v="2"/>
    <n v="0"/>
    <n v="2"/>
    <x v="2"/>
    <x v="0"/>
    <x v="0"/>
  </r>
  <r>
    <n v="28"/>
    <x v="1"/>
    <s v="Non-Travel"/>
    <n v="120"/>
    <x v="0"/>
    <n v="4"/>
    <n v="3"/>
    <s v="Medical"/>
    <n v="1"/>
    <n v="129"/>
    <n v="2"/>
    <s v="Male"/>
    <n v="43"/>
    <n v="3"/>
    <x v="0"/>
    <x v="0"/>
    <s v="High"/>
    <s v="Married"/>
    <n v="4221"/>
    <n v="8863"/>
    <n v="1"/>
    <s v="Y"/>
    <x v="1"/>
    <n v="15"/>
    <n v="3"/>
    <n v="2"/>
    <n v="80"/>
    <n v="0"/>
    <n v="5"/>
    <n v="3"/>
    <n v="4"/>
    <n v="5"/>
    <n v="4"/>
    <n v="0"/>
    <n v="4"/>
    <x v="0"/>
    <x v="0"/>
    <x v="0"/>
  </r>
  <r>
    <n v="58"/>
    <x v="1"/>
    <s v="Travel_Rarely"/>
    <n v="682"/>
    <x v="0"/>
    <n v="10"/>
    <n v="4"/>
    <s v="Medical"/>
    <n v="1"/>
    <n v="131"/>
    <n v="4"/>
    <s v="Male"/>
    <n v="37"/>
    <n v="3"/>
    <x v="3"/>
    <x v="0"/>
    <s v="High"/>
    <s v="Single"/>
    <n v="13872"/>
    <n v="24409"/>
    <n v="0"/>
    <s v="Y"/>
    <x v="1"/>
    <n v="13"/>
    <n v="3"/>
    <n v="3"/>
    <n v="80"/>
    <n v="0"/>
    <n v="38"/>
    <n v="1"/>
    <n v="2"/>
    <n v="37"/>
    <n v="10"/>
    <n v="1"/>
    <n v="8"/>
    <x v="3"/>
    <x v="2"/>
    <x v="1"/>
  </r>
  <r>
    <n v="44"/>
    <x v="1"/>
    <s v="Non-Travel"/>
    <n v="489"/>
    <x v="1"/>
    <n v="23"/>
    <n v="3"/>
    <s v="Medical"/>
    <n v="1"/>
    <n v="132"/>
    <n v="2"/>
    <s v="Male"/>
    <n v="67"/>
    <n v="3"/>
    <x v="0"/>
    <x v="2"/>
    <s v="Medium"/>
    <s v="Married"/>
    <n v="2042"/>
    <n v="25043"/>
    <n v="4"/>
    <s v="Y"/>
    <x v="1"/>
    <n v="12"/>
    <n v="3"/>
    <n v="3"/>
    <n v="80"/>
    <n v="1"/>
    <n v="17"/>
    <n v="3"/>
    <n v="4"/>
    <n v="3"/>
    <n v="2"/>
    <n v="1"/>
    <n v="2"/>
    <x v="2"/>
    <x v="0"/>
    <x v="2"/>
  </r>
  <r>
    <n v="37"/>
    <x v="0"/>
    <s v="Travel_Rarely"/>
    <n v="807"/>
    <x v="2"/>
    <n v="6"/>
    <n v="4"/>
    <s v="Human Resources"/>
    <n v="1"/>
    <n v="133"/>
    <n v="3"/>
    <s v="Male"/>
    <n v="63"/>
    <n v="3"/>
    <x v="1"/>
    <x v="8"/>
    <s v="Low"/>
    <s v="Divorced"/>
    <n v="2073"/>
    <n v="23648"/>
    <n v="4"/>
    <s v="Y"/>
    <x v="0"/>
    <n v="22"/>
    <n v="4"/>
    <n v="4"/>
    <n v="80"/>
    <n v="0"/>
    <n v="7"/>
    <n v="3"/>
    <n v="3"/>
    <n v="3"/>
    <n v="2"/>
    <n v="0"/>
    <n v="2"/>
    <x v="2"/>
    <x v="0"/>
    <x v="0"/>
  </r>
  <r>
    <n v="32"/>
    <x v="1"/>
    <s v="Travel_Rarely"/>
    <n v="827"/>
    <x v="1"/>
    <n v="1"/>
    <n v="1"/>
    <s v="Life Sciences"/>
    <n v="1"/>
    <n v="134"/>
    <n v="4"/>
    <s v="Male"/>
    <n v="71"/>
    <n v="3"/>
    <x v="1"/>
    <x v="1"/>
    <s v="Low"/>
    <s v="Single"/>
    <n v="2956"/>
    <n v="15178"/>
    <n v="1"/>
    <s v="Y"/>
    <x v="1"/>
    <n v="13"/>
    <n v="3"/>
    <n v="4"/>
    <n v="80"/>
    <n v="0"/>
    <n v="1"/>
    <n v="2"/>
    <n v="3"/>
    <n v="1"/>
    <n v="0"/>
    <n v="0"/>
    <n v="0"/>
    <x v="1"/>
    <x v="0"/>
    <x v="0"/>
  </r>
  <r>
    <n v="20"/>
    <x v="0"/>
    <s v="Travel_Frequently"/>
    <n v="871"/>
    <x v="1"/>
    <n v="6"/>
    <n v="3"/>
    <s v="Life Sciences"/>
    <n v="1"/>
    <n v="137"/>
    <n v="4"/>
    <s v="Female"/>
    <n v="66"/>
    <n v="2"/>
    <x v="1"/>
    <x v="2"/>
    <s v="Very High"/>
    <s v="Single"/>
    <n v="2926"/>
    <n v="19783"/>
    <n v="1"/>
    <s v="Y"/>
    <x v="0"/>
    <n v="18"/>
    <n v="3"/>
    <n v="2"/>
    <n v="80"/>
    <n v="0"/>
    <n v="1"/>
    <n v="5"/>
    <n v="3"/>
    <n v="1"/>
    <n v="0"/>
    <n v="1"/>
    <n v="0"/>
    <x v="1"/>
    <x v="0"/>
    <x v="0"/>
  </r>
  <r>
    <n v="34"/>
    <x v="1"/>
    <s v="Travel_Rarely"/>
    <n v="665"/>
    <x v="1"/>
    <n v="6"/>
    <n v="4"/>
    <s v="Other"/>
    <n v="1"/>
    <n v="138"/>
    <n v="1"/>
    <s v="Female"/>
    <n v="41"/>
    <n v="3"/>
    <x v="0"/>
    <x v="1"/>
    <s v="High"/>
    <s v="Single"/>
    <n v="4809"/>
    <n v="12482"/>
    <n v="1"/>
    <s v="Y"/>
    <x v="1"/>
    <n v="14"/>
    <n v="3"/>
    <n v="3"/>
    <n v="80"/>
    <n v="0"/>
    <n v="16"/>
    <n v="3"/>
    <n v="3"/>
    <n v="16"/>
    <n v="13"/>
    <n v="2"/>
    <n v="10"/>
    <x v="3"/>
    <x v="0"/>
    <x v="0"/>
  </r>
  <r>
    <n v="37"/>
    <x v="1"/>
    <s v="Non-Travel"/>
    <n v="1040"/>
    <x v="1"/>
    <n v="2"/>
    <n v="2"/>
    <s v="Life Sciences"/>
    <n v="1"/>
    <n v="139"/>
    <n v="3"/>
    <s v="Male"/>
    <n v="100"/>
    <n v="2"/>
    <x v="0"/>
    <x v="4"/>
    <s v="Very High"/>
    <s v="Divorced"/>
    <n v="5163"/>
    <n v="15850"/>
    <n v="5"/>
    <s v="Y"/>
    <x v="1"/>
    <n v="14"/>
    <n v="3"/>
    <n v="4"/>
    <n v="80"/>
    <n v="1"/>
    <n v="17"/>
    <n v="2"/>
    <n v="4"/>
    <n v="1"/>
    <n v="0"/>
    <n v="0"/>
    <n v="0"/>
    <x v="1"/>
    <x v="0"/>
    <x v="0"/>
  </r>
  <r>
    <n v="59"/>
    <x v="1"/>
    <s v="Non-Travel"/>
    <n v="1420"/>
    <x v="2"/>
    <n v="2"/>
    <n v="4"/>
    <s v="Human Resources"/>
    <n v="1"/>
    <n v="140"/>
    <n v="3"/>
    <s v="Female"/>
    <n v="32"/>
    <n v="2"/>
    <x v="4"/>
    <x v="5"/>
    <s v="Very High"/>
    <s v="Married"/>
    <n v="18844"/>
    <n v="21922"/>
    <n v="9"/>
    <s v="Y"/>
    <x v="1"/>
    <n v="21"/>
    <n v="4"/>
    <n v="4"/>
    <n v="80"/>
    <n v="1"/>
    <n v="30"/>
    <n v="3"/>
    <n v="3"/>
    <n v="3"/>
    <n v="2"/>
    <n v="2"/>
    <n v="2"/>
    <x v="2"/>
    <x v="2"/>
    <x v="0"/>
  </r>
  <r>
    <n v="50"/>
    <x v="1"/>
    <s v="Travel_Frequently"/>
    <n v="1115"/>
    <x v="1"/>
    <n v="1"/>
    <n v="3"/>
    <s v="Life Sciences"/>
    <n v="1"/>
    <n v="141"/>
    <n v="1"/>
    <s v="Female"/>
    <n v="73"/>
    <n v="3"/>
    <x v="4"/>
    <x v="7"/>
    <s v="Medium"/>
    <s v="Married"/>
    <n v="18172"/>
    <n v="9755"/>
    <n v="3"/>
    <s v="Y"/>
    <x v="0"/>
    <n v="19"/>
    <n v="3"/>
    <n v="1"/>
    <n v="80"/>
    <n v="0"/>
    <n v="28"/>
    <n v="1"/>
    <n v="2"/>
    <n v="8"/>
    <n v="3"/>
    <n v="0"/>
    <n v="7"/>
    <x v="0"/>
    <x v="2"/>
    <x v="0"/>
  </r>
  <r>
    <n v="25"/>
    <x v="0"/>
    <s v="Travel_Rarely"/>
    <n v="240"/>
    <x v="0"/>
    <n v="5"/>
    <n v="3"/>
    <s v="Marketing"/>
    <n v="1"/>
    <n v="142"/>
    <n v="3"/>
    <s v="Male"/>
    <n v="46"/>
    <n v="2"/>
    <x v="0"/>
    <x v="0"/>
    <s v="High"/>
    <s v="Single"/>
    <n v="5744"/>
    <n v="26959"/>
    <n v="1"/>
    <s v="Y"/>
    <x v="0"/>
    <n v="11"/>
    <n v="3"/>
    <n v="4"/>
    <n v="80"/>
    <n v="0"/>
    <n v="6"/>
    <n v="1"/>
    <n v="3"/>
    <n v="6"/>
    <n v="4"/>
    <n v="0"/>
    <n v="3"/>
    <x v="0"/>
    <x v="0"/>
    <x v="0"/>
  </r>
  <r>
    <n v="25"/>
    <x v="1"/>
    <s v="Travel_Rarely"/>
    <n v="1280"/>
    <x v="1"/>
    <n v="7"/>
    <n v="1"/>
    <s v="Medical"/>
    <n v="1"/>
    <n v="143"/>
    <n v="4"/>
    <s v="Male"/>
    <n v="64"/>
    <n v="2"/>
    <x v="1"/>
    <x v="1"/>
    <s v="Very High"/>
    <s v="Married"/>
    <n v="2889"/>
    <n v="26897"/>
    <n v="1"/>
    <s v="Y"/>
    <x v="1"/>
    <n v="11"/>
    <n v="3"/>
    <n v="3"/>
    <n v="80"/>
    <n v="2"/>
    <n v="2"/>
    <n v="2"/>
    <n v="3"/>
    <n v="2"/>
    <n v="2"/>
    <n v="2"/>
    <n v="1"/>
    <x v="1"/>
    <x v="0"/>
    <x v="0"/>
  </r>
  <r>
    <n v="22"/>
    <x v="1"/>
    <s v="Travel_Rarely"/>
    <n v="534"/>
    <x v="1"/>
    <n v="15"/>
    <n v="3"/>
    <s v="Medical"/>
    <n v="1"/>
    <n v="144"/>
    <n v="2"/>
    <s v="Female"/>
    <n v="59"/>
    <n v="3"/>
    <x v="1"/>
    <x v="2"/>
    <s v="Very High"/>
    <s v="Single"/>
    <n v="2871"/>
    <n v="23785"/>
    <n v="1"/>
    <s v="Y"/>
    <x v="1"/>
    <n v="15"/>
    <n v="3"/>
    <n v="3"/>
    <n v="80"/>
    <n v="0"/>
    <n v="1"/>
    <n v="5"/>
    <n v="3"/>
    <n v="0"/>
    <n v="0"/>
    <n v="0"/>
    <n v="0"/>
    <x v="1"/>
    <x v="0"/>
    <x v="1"/>
  </r>
  <r>
    <n v="51"/>
    <x v="1"/>
    <s v="Travel_Frequently"/>
    <n v="1456"/>
    <x v="1"/>
    <n v="1"/>
    <n v="4"/>
    <s v="Medical"/>
    <n v="1"/>
    <n v="145"/>
    <n v="1"/>
    <s v="Female"/>
    <n v="30"/>
    <n v="2"/>
    <x v="2"/>
    <x v="4"/>
    <s v="Low"/>
    <s v="Single"/>
    <n v="7484"/>
    <n v="25796"/>
    <n v="3"/>
    <s v="Y"/>
    <x v="1"/>
    <n v="20"/>
    <n v="4"/>
    <n v="3"/>
    <n v="80"/>
    <n v="0"/>
    <n v="23"/>
    <n v="1"/>
    <n v="2"/>
    <n v="13"/>
    <n v="12"/>
    <n v="12"/>
    <n v="8"/>
    <x v="3"/>
    <x v="0"/>
    <x v="0"/>
  </r>
  <r>
    <n v="34"/>
    <x v="0"/>
    <s v="Travel_Frequently"/>
    <n v="658"/>
    <x v="1"/>
    <n v="7"/>
    <n v="3"/>
    <s v="Life Sciences"/>
    <n v="1"/>
    <n v="147"/>
    <n v="1"/>
    <s v="Male"/>
    <n v="66"/>
    <n v="1"/>
    <x v="0"/>
    <x v="2"/>
    <s v="High"/>
    <s v="Single"/>
    <n v="6074"/>
    <n v="22887"/>
    <n v="1"/>
    <s v="Y"/>
    <x v="0"/>
    <n v="24"/>
    <n v="4"/>
    <n v="4"/>
    <n v="80"/>
    <n v="0"/>
    <n v="9"/>
    <n v="3"/>
    <n v="3"/>
    <n v="9"/>
    <n v="7"/>
    <n v="0"/>
    <n v="6"/>
    <x v="0"/>
    <x v="0"/>
    <x v="0"/>
  </r>
  <r>
    <n v="54"/>
    <x v="1"/>
    <s v="Non-Travel"/>
    <n v="142"/>
    <x v="2"/>
    <n v="26"/>
    <n v="3"/>
    <s v="Human Resources"/>
    <n v="1"/>
    <n v="148"/>
    <n v="4"/>
    <s v="Female"/>
    <n v="30"/>
    <n v="4"/>
    <x v="3"/>
    <x v="5"/>
    <s v="Very High"/>
    <s v="Single"/>
    <n v="17328"/>
    <n v="13871"/>
    <n v="2"/>
    <s v="Y"/>
    <x v="0"/>
    <n v="12"/>
    <n v="3"/>
    <n v="3"/>
    <n v="80"/>
    <n v="0"/>
    <n v="23"/>
    <n v="3"/>
    <n v="3"/>
    <n v="5"/>
    <n v="3"/>
    <n v="4"/>
    <n v="4"/>
    <x v="0"/>
    <x v="2"/>
    <x v="2"/>
  </r>
  <r>
    <n v="24"/>
    <x v="1"/>
    <s v="Travel_Rarely"/>
    <n v="1127"/>
    <x v="1"/>
    <n v="18"/>
    <n v="1"/>
    <s v="Life Sciences"/>
    <n v="1"/>
    <n v="150"/>
    <n v="2"/>
    <s v="Male"/>
    <n v="52"/>
    <n v="3"/>
    <x v="1"/>
    <x v="2"/>
    <s v="High"/>
    <s v="Married"/>
    <n v="2774"/>
    <n v="13257"/>
    <n v="0"/>
    <s v="Y"/>
    <x v="1"/>
    <n v="12"/>
    <n v="3"/>
    <n v="3"/>
    <n v="80"/>
    <n v="1"/>
    <n v="6"/>
    <n v="2"/>
    <n v="3"/>
    <n v="5"/>
    <n v="3"/>
    <n v="1"/>
    <n v="2"/>
    <x v="0"/>
    <x v="0"/>
    <x v="2"/>
  </r>
  <r>
    <n v="34"/>
    <x v="1"/>
    <s v="Travel_Rarely"/>
    <n v="1031"/>
    <x v="1"/>
    <n v="6"/>
    <n v="4"/>
    <s v="Life Sciences"/>
    <n v="1"/>
    <n v="151"/>
    <n v="3"/>
    <s v="Female"/>
    <n v="45"/>
    <n v="2"/>
    <x v="0"/>
    <x v="1"/>
    <s v="Medium"/>
    <s v="Divorced"/>
    <n v="4505"/>
    <n v="15000"/>
    <n v="6"/>
    <s v="Y"/>
    <x v="1"/>
    <n v="15"/>
    <n v="3"/>
    <n v="3"/>
    <n v="80"/>
    <n v="1"/>
    <n v="12"/>
    <n v="3"/>
    <n v="3"/>
    <n v="1"/>
    <n v="0"/>
    <n v="0"/>
    <n v="0"/>
    <x v="1"/>
    <x v="0"/>
    <x v="0"/>
  </r>
  <r>
    <n v="37"/>
    <x v="1"/>
    <s v="Travel_Rarely"/>
    <n v="1189"/>
    <x v="0"/>
    <n v="3"/>
    <n v="3"/>
    <s v="Life Sciences"/>
    <n v="1"/>
    <n v="152"/>
    <n v="3"/>
    <s v="Male"/>
    <n v="87"/>
    <n v="3"/>
    <x v="2"/>
    <x v="0"/>
    <s v="Very High"/>
    <s v="Single"/>
    <n v="7428"/>
    <n v="14506"/>
    <n v="2"/>
    <s v="Y"/>
    <x v="1"/>
    <n v="12"/>
    <n v="3"/>
    <n v="1"/>
    <n v="80"/>
    <n v="0"/>
    <n v="12"/>
    <n v="3"/>
    <n v="3"/>
    <n v="5"/>
    <n v="3"/>
    <n v="1"/>
    <n v="3"/>
    <x v="0"/>
    <x v="0"/>
    <x v="0"/>
  </r>
  <r>
    <n v="34"/>
    <x v="1"/>
    <s v="Travel_Rarely"/>
    <n v="1354"/>
    <x v="1"/>
    <n v="5"/>
    <n v="3"/>
    <s v="Medical"/>
    <n v="1"/>
    <n v="153"/>
    <n v="3"/>
    <s v="Female"/>
    <n v="45"/>
    <n v="2"/>
    <x v="2"/>
    <x v="5"/>
    <s v="Low"/>
    <s v="Single"/>
    <n v="11631"/>
    <n v="5615"/>
    <n v="2"/>
    <s v="Y"/>
    <x v="1"/>
    <n v="12"/>
    <n v="3"/>
    <n v="4"/>
    <n v="80"/>
    <n v="0"/>
    <n v="14"/>
    <n v="6"/>
    <n v="3"/>
    <n v="11"/>
    <n v="10"/>
    <n v="5"/>
    <n v="8"/>
    <x v="3"/>
    <x v="1"/>
    <x v="0"/>
  </r>
  <r>
    <n v="36"/>
    <x v="1"/>
    <s v="Travel_Frequently"/>
    <n v="1467"/>
    <x v="0"/>
    <n v="11"/>
    <n v="2"/>
    <s v="Technical Degree"/>
    <n v="1"/>
    <n v="154"/>
    <n v="2"/>
    <s v="Female"/>
    <n v="92"/>
    <n v="3"/>
    <x v="2"/>
    <x v="0"/>
    <s v="Very High"/>
    <s v="Married"/>
    <n v="9738"/>
    <n v="22952"/>
    <n v="0"/>
    <s v="Y"/>
    <x v="1"/>
    <n v="14"/>
    <n v="3"/>
    <n v="3"/>
    <n v="80"/>
    <n v="1"/>
    <n v="10"/>
    <n v="6"/>
    <n v="3"/>
    <n v="9"/>
    <n v="7"/>
    <n v="2"/>
    <n v="8"/>
    <x v="0"/>
    <x v="1"/>
    <x v="1"/>
  </r>
  <r>
    <n v="36"/>
    <x v="1"/>
    <s v="Travel_Rarely"/>
    <n v="922"/>
    <x v="1"/>
    <n v="3"/>
    <n v="2"/>
    <s v="Life Sciences"/>
    <n v="1"/>
    <n v="155"/>
    <n v="1"/>
    <s v="Female"/>
    <n v="39"/>
    <n v="3"/>
    <x v="1"/>
    <x v="2"/>
    <s v="Very High"/>
    <s v="Divorced"/>
    <n v="2835"/>
    <n v="2561"/>
    <n v="5"/>
    <s v="Y"/>
    <x v="1"/>
    <n v="22"/>
    <n v="4"/>
    <n v="1"/>
    <n v="80"/>
    <n v="1"/>
    <n v="7"/>
    <n v="2"/>
    <n v="3"/>
    <n v="1"/>
    <n v="0"/>
    <n v="0"/>
    <n v="0"/>
    <x v="1"/>
    <x v="0"/>
    <x v="0"/>
  </r>
  <r>
    <n v="43"/>
    <x v="1"/>
    <s v="Travel_Frequently"/>
    <n v="394"/>
    <x v="0"/>
    <n v="26"/>
    <n v="2"/>
    <s v="Life Sciences"/>
    <n v="1"/>
    <n v="158"/>
    <n v="3"/>
    <s v="Male"/>
    <n v="92"/>
    <n v="3"/>
    <x v="3"/>
    <x v="5"/>
    <s v="Very High"/>
    <s v="Married"/>
    <n v="16959"/>
    <n v="19494"/>
    <n v="1"/>
    <s v="Y"/>
    <x v="0"/>
    <n v="12"/>
    <n v="3"/>
    <n v="4"/>
    <n v="80"/>
    <n v="2"/>
    <n v="25"/>
    <n v="3"/>
    <n v="4"/>
    <n v="25"/>
    <n v="12"/>
    <n v="4"/>
    <n v="12"/>
    <x v="3"/>
    <x v="2"/>
    <x v="2"/>
  </r>
  <r>
    <n v="30"/>
    <x v="1"/>
    <s v="Travel_Frequently"/>
    <n v="1312"/>
    <x v="1"/>
    <n v="23"/>
    <n v="3"/>
    <s v="Life Sciences"/>
    <n v="1"/>
    <n v="159"/>
    <n v="1"/>
    <s v="Male"/>
    <n v="96"/>
    <n v="1"/>
    <x v="1"/>
    <x v="1"/>
    <s v="High"/>
    <s v="Divorced"/>
    <n v="2613"/>
    <n v="22310"/>
    <n v="1"/>
    <s v="Y"/>
    <x v="1"/>
    <n v="25"/>
    <n v="4"/>
    <n v="3"/>
    <n v="80"/>
    <n v="3"/>
    <n v="10"/>
    <n v="2"/>
    <n v="2"/>
    <n v="10"/>
    <n v="7"/>
    <n v="0"/>
    <n v="9"/>
    <x v="0"/>
    <x v="0"/>
    <x v="2"/>
  </r>
  <r>
    <n v="33"/>
    <x v="1"/>
    <s v="Non-Travel"/>
    <n v="750"/>
    <x v="0"/>
    <n v="22"/>
    <n v="2"/>
    <s v="Marketing"/>
    <n v="1"/>
    <n v="160"/>
    <n v="3"/>
    <s v="Male"/>
    <n v="95"/>
    <n v="3"/>
    <x v="0"/>
    <x v="0"/>
    <s v="Medium"/>
    <s v="Married"/>
    <n v="6146"/>
    <n v="15480"/>
    <n v="0"/>
    <s v="Y"/>
    <x v="1"/>
    <n v="13"/>
    <n v="3"/>
    <n v="1"/>
    <n v="80"/>
    <n v="1"/>
    <n v="8"/>
    <n v="2"/>
    <n v="4"/>
    <n v="7"/>
    <n v="7"/>
    <n v="0"/>
    <n v="7"/>
    <x v="0"/>
    <x v="0"/>
    <x v="2"/>
  </r>
  <r>
    <n v="56"/>
    <x v="0"/>
    <s v="Travel_Rarely"/>
    <n v="441"/>
    <x v="1"/>
    <n v="14"/>
    <n v="4"/>
    <s v="Life Sciences"/>
    <n v="1"/>
    <n v="161"/>
    <n v="2"/>
    <s v="Female"/>
    <n v="72"/>
    <n v="3"/>
    <x v="1"/>
    <x v="1"/>
    <s v="Medium"/>
    <s v="Married"/>
    <n v="4963"/>
    <n v="4510"/>
    <n v="9"/>
    <s v="Y"/>
    <x v="0"/>
    <n v="18"/>
    <n v="3"/>
    <n v="1"/>
    <n v="80"/>
    <n v="3"/>
    <n v="7"/>
    <n v="2"/>
    <n v="3"/>
    <n v="5"/>
    <n v="4"/>
    <n v="4"/>
    <n v="3"/>
    <x v="0"/>
    <x v="0"/>
    <x v="1"/>
  </r>
  <r>
    <n v="51"/>
    <x v="1"/>
    <s v="Travel_Rarely"/>
    <n v="684"/>
    <x v="1"/>
    <n v="6"/>
    <n v="3"/>
    <s v="Life Sciences"/>
    <n v="1"/>
    <n v="162"/>
    <n v="1"/>
    <s v="Male"/>
    <n v="51"/>
    <n v="3"/>
    <x v="4"/>
    <x v="7"/>
    <s v="High"/>
    <s v="Single"/>
    <n v="19537"/>
    <n v="6462"/>
    <n v="7"/>
    <s v="Y"/>
    <x v="1"/>
    <n v="13"/>
    <n v="3"/>
    <n v="3"/>
    <n v="80"/>
    <n v="0"/>
    <n v="23"/>
    <n v="5"/>
    <n v="3"/>
    <n v="20"/>
    <n v="18"/>
    <n v="15"/>
    <n v="15"/>
    <x v="3"/>
    <x v="2"/>
    <x v="0"/>
  </r>
  <r>
    <n v="31"/>
    <x v="0"/>
    <s v="Travel_Rarely"/>
    <n v="249"/>
    <x v="0"/>
    <n v="6"/>
    <n v="4"/>
    <s v="Life Sciences"/>
    <n v="1"/>
    <n v="163"/>
    <n v="2"/>
    <s v="Male"/>
    <n v="76"/>
    <n v="1"/>
    <x v="0"/>
    <x v="0"/>
    <s v="High"/>
    <s v="Married"/>
    <n v="6172"/>
    <n v="20739"/>
    <n v="4"/>
    <s v="Y"/>
    <x v="0"/>
    <n v="18"/>
    <n v="3"/>
    <n v="2"/>
    <n v="80"/>
    <n v="0"/>
    <n v="12"/>
    <n v="3"/>
    <n v="2"/>
    <n v="7"/>
    <n v="7"/>
    <n v="7"/>
    <n v="7"/>
    <x v="0"/>
    <x v="0"/>
    <x v="0"/>
  </r>
  <r>
    <n v="26"/>
    <x v="1"/>
    <s v="Travel_Rarely"/>
    <n v="841"/>
    <x v="1"/>
    <n v="6"/>
    <n v="3"/>
    <s v="Other"/>
    <n v="1"/>
    <n v="164"/>
    <n v="3"/>
    <s v="Female"/>
    <n v="46"/>
    <n v="2"/>
    <x v="1"/>
    <x v="1"/>
    <s v="Medium"/>
    <s v="Married"/>
    <n v="2368"/>
    <n v="23300"/>
    <n v="1"/>
    <s v="Y"/>
    <x v="1"/>
    <n v="19"/>
    <n v="3"/>
    <n v="3"/>
    <n v="80"/>
    <n v="0"/>
    <n v="5"/>
    <n v="3"/>
    <n v="2"/>
    <n v="5"/>
    <n v="4"/>
    <n v="4"/>
    <n v="3"/>
    <x v="0"/>
    <x v="0"/>
    <x v="0"/>
  </r>
  <r>
    <n v="58"/>
    <x v="0"/>
    <s v="Travel_Rarely"/>
    <n v="147"/>
    <x v="1"/>
    <n v="23"/>
    <n v="4"/>
    <s v="Medical"/>
    <n v="1"/>
    <n v="165"/>
    <n v="4"/>
    <s v="Female"/>
    <n v="94"/>
    <n v="3"/>
    <x v="2"/>
    <x v="4"/>
    <s v="Very High"/>
    <s v="Married"/>
    <n v="10312"/>
    <n v="3465"/>
    <n v="1"/>
    <s v="Y"/>
    <x v="1"/>
    <n v="12"/>
    <n v="3"/>
    <n v="4"/>
    <n v="80"/>
    <n v="1"/>
    <n v="40"/>
    <n v="3"/>
    <n v="2"/>
    <n v="40"/>
    <n v="10"/>
    <n v="15"/>
    <n v="6"/>
    <x v="3"/>
    <x v="1"/>
    <x v="2"/>
  </r>
  <r>
    <n v="19"/>
    <x v="0"/>
    <s v="Travel_Rarely"/>
    <n v="528"/>
    <x v="0"/>
    <n v="22"/>
    <n v="1"/>
    <s v="Marketing"/>
    <n v="1"/>
    <n v="167"/>
    <n v="4"/>
    <s v="Male"/>
    <n v="50"/>
    <n v="3"/>
    <x v="1"/>
    <x v="6"/>
    <s v="High"/>
    <s v="Single"/>
    <n v="1675"/>
    <n v="26820"/>
    <n v="1"/>
    <s v="Y"/>
    <x v="0"/>
    <n v="19"/>
    <n v="3"/>
    <n v="4"/>
    <n v="80"/>
    <n v="0"/>
    <n v="0"/>
    <n v="2"/>
    <n v="2"/>
    <n v="0"/>
    <n v="0"/>
    <n v="0"/>
    <n v="0"/>
    <x v="1"/>
    <x v="0"/>
    <x v="2"/>
  </r>
  <r>
    <n v="22"/>
    <x v="1"/>
    <s v="Travel_Rarely"/>
    <n v="594"/>
    <x v="1"/>
    <n v="2"/>
    <n v="1"/>
    <s v="Technical Degree"/>
    <n v="1"/>
    <n v="169"/>
    <n v="3"/>
    <s v="Male"/>
    <n v="100"/>
    <n v="3"/>
    <x v="1"/>
    <x v="2"/>
    <s v="Very High"/>
    <s v="Married"/>
    <n v="2523"/>
    <n v="19299"/>
    <n v="0"/>
    <s v="Y"/>
    <x v="1"/>
    <n v="14"/>
    <n v="3"/>
    <n v="3"/>
    <n v="80"/>
    <n v="1"/>
    <n v="3"/>
    <n v="2"/>
    <n v="3"/>
    <n v="2"/>
    <n v="1"/>
    <n v="2"/>
    <n v="1"/>
    <x v="1"/>
    <x v="0"/>
    <x v="0"/>
  </r>
  <r>
    <n v="49"/>
    <x v="1"/>
    <s v="Travel_Rarely"/>
    <n v="470"/>
    <x v="1"/>
    <n v="20"/>
    <n v="4"/>
    <s v="Medical"/>
    <n v="1"/>
    <n v="170"/>
    <n v="3"/>
    <s v="Female"/>
    <n v="96"/>
    <n v="3"/>
    <x v="0"/>
    <x v="3"/>
    <s v="Low"/>
    <s v="Married"/>
    <n v="6567"/>
    <n v="5549"/>
    <n v="1"/>
    <s v="Y"/>
    <x v="1"/>
    <n v="14"/>
    <n v="3"/>
    <n v="3"/>
    <n v="80"/>
    <n v="0"/>
    <n v="16"/>
    <n v="2"/>
    <n v="2"/>
    <n v="15"/>
    <n v="11"/>
    <n v="5"/>
    <n v="11"/>
    <x v="3"/>
    <x v="0"/>
    <x v="2"/>
  </r>
  <r>
    <n v="43"/>
    <x v="1"/>
    <s v="Travel_Frequently"/>
    <n v="957"/>
    <x v="1"/>
    <n v="28"/>
    <n v="3"/>
    <s v="Medical"/>
    <n v="1"/>
    <n v="171"/>
    <n v="2"/>
    <s v="Female"/>
    <n v="72"/>
    <n v="4"/>
    <x v="1"/>
    <x v="1"/>
    <s v="High"/>
    <s v="Single"/>
    <n v="4739"/>
    <n v="16090"/>
    <n v="4"/>
    <s v="Y"/>
    <x v="1"/>
    <n v="12"/>
    <n v="3"/>
    <n v="4"/>
    <n v="80"/>
    <n v="0"/>
    <n v="18"/>
    <n v="2"/>
    <n v="3"/>
    <n v="3"/>
    <n v="2"/>
    <n v="1"/>
    <n v="2"/>
    <x v="2"/>
    <x v="0"/>
    <x v="2"/>
  </r>
  <r>
    <n v="50"/>
    <x v="1"/>
    <s v="Travel_Frequently"/>
    <n v="809"/>
    <x v="0"/>
    <n v="12"/>
    <n v="3"/>
    <s v="Marketing"/>
    <n v="1"/>
    <n v="174"/>
    <n v="3"/>
    <s v="Female"/>
    <n v="77"/>
    <n v="3"/>
    <x v="2"/>
    <x v="0"/>
    <s v="Very High"/>
    <s v="Single"/>
    <n v="9208"/>
    <n v="6645"/>
    <n v="4"/>
    <s v="Y"/>
    <x v="1"/>
    <n v="11"/>
    <n v="3"/>
    <n v="4"/>
    <n v="80"/>
    <n v="0"/>
    <n v="16"/>
    <n v="3"/>
    <n v="3"/>
    <n v="2"/>
    <n v="2"/>
    <n v="2"/>
    <n v="1"/>
    <x v="1"/>
    <x v="1"/>
    <x v="1"/>
  </r>
  <r>
    <n v="31"/>
    <x v="0"/>
    <s v="Travel_Rarely"/>
    <n v="542"/>
    <x v="0"/>
    <n v="20"/>
    <n v="3"/>
    <s v="Life Sciences"/>
    <n v="1"/>
    <n v="175"/>
    <n v="2"/>
    <s v="Female"/>
    <n v="71"/>
    <n v="1"/>
    <x v="0"/>
    <x v="0"/>
    <s v="High"/>
    <s v="Married"/>
    <n v="4559"/>
    <n v="24788"/>
    <n v="3"/>
    <s v="Y"/>
    <x v="0"/>
    <n v="11"/>
    <n v="3"/>
    <n v="3"/>
    <n v="80"/>
    <n v="1"/>
    <n v="4"/>
    <n v="2"/>
    <n v="3"/>
    <n v="2"/>
    <n v="2"/>
    <n v="2"/>
    <n v="2"/>
    <x v="1"/>
    <x v="0"/>
    <x v="2"/>
  </r>
  <r>
    <n v="41"/>
    <x v="1"/>
    <s v="Travel_Rarely"/>
    <n v="802"/>
    <x v="0"/>
    <n v="9"/>
    <n v="1"/>
    <s v="Life Sciences"/>
    <n v="1"/>
    <n v="176"/>
    <n v="3"/>
    <s v="Male"/>
    <n v="96"/>
    <n v="3"/>
    <x v="2"/>
    <x v="0"/>
    <s v="High"/>
    <s v="Divorced"/>
    <n v="8189"/>
    <n v="21196"/>
    <n v="3"/>
    <s v="Y"/>
    <x v="0"/>
    <n v="13"/>
    <n v="3"/>
    <n v="3"/>
    <n v="80"/>
    <n v="1"/>
    <n v="12"/>
    <n v="2"/>
    <n v="3"/>
    <n v="9"/>
    <n v="7"/>
    <n v="0"/>
    <n v="7"/>
    <x v="0"/>
    <x v="1"/>
    <x v="1"/>
  </r>
  <r>
    <n v="26"/>
    <x v="1"/>
    <s v="Travel_Rarely"/>
    <n v="1355"/>
    <x v="2"/>
    <n v="25"/>
    <n v="1"/>
    <s v="Life Sciences"/>
    <n v="1"/>
    <n v="177"/>
    <n v="3"/>
    <s v="Female"/>
    <n v="61"/>
    <n v="3"/>
    <x v="1"/>
    <x v="8"/>
    <s v="High"/>
    <s v="Married"/>
    <n v="2942"/>
    <n v="8916"/>
    <n v="1"/>
    <s v="Y"/>
    <x v="1"/>
    <n v="23"/>
    <n v="4"/>
    <n v="4"/>
    <n v="80"/>
    <n v="1"/>
    <n v="8"/>
    <n v="3"/>
    <n v="3"/>
    <n v="8"/>
    <n v="7"/>
    <n v="5"/>
    <n v="7"/>
    <x v="0"/>
    <x v="0"/>
    <x v="2"/>
  </r>
  <r>
    <n v="36"/>
    <x v="1"/>
    <s v="Travel_Rarely"/>
    <n v="216"/>
    <x v="1"/>
    <n v="6"/>
    <n v="2"/>
    <s v="Medical"/>
    <n v="1"/>
    <n v="178"/>
    <n v="2"/>
    <s v="Male"/>
    <n v="84"/>
    <n v="3"/>
    <x v="0"/>
    <x v="3"/>
    <s v="Medium"/>
    <s v="Divorced"/>
    <n v="4941"/>
    <n v="2819"/>
    <n v="6"/>
    <s v="Y"/>
    <x v="1"/>
    <n v="20"/>
    <n v="4"/>
    <n v="4"/>
    <n v="80"/>
    <n v="2"/>
    <n v="7"/>
    <n v="0"/>
    <n v="3"/>
    <n v="3"/>
    <n v="2"/>
    <n v="0"/>
    <n v="1"/>
    <x v="2"/>
    <x v="0"/>
    <x v="0"/>
  </r>
  <r>
    <n v="51"/>
    <x v="0"/>
    <s v="Travel_Frequently"/>
    <n v="1150"/>
    <x v="1"/>
    <n v="8"/>
    <n v="4"/>
    <s v="Life Sciences"/>
    <n v="1"/>
    <n v="179"/>
    <n v="1"/>
    <s v="Male"/>
    <n v="53"/>
    <n v="1"/>
    <x v="2"/>
    <x v="3"/>
    <s v="Very High"/>
    <s v="Single"/>
    <n v="10650"/>
    <n v="25150"/>
    <n v="2"/>
    <s v="Y"/>
    <x v="1"/>
    <n v="15"/>
    <n v="3"/>
    <n v="4"/>
    <n v="80"/>
    <n v="0"/>
    <n v="18"/>
    <n v="2"/>
    <n v="3"/>
    <n v="4"/>
    <n v="2"/>
    <n v="0"/>
    <n v="3"/>
    <x v="2"/>
    <x v="1"/>
    <x v="1"/>
  </r>
  <r>
    <n v="39"/>
    <x v="1"/>
    <s v="Travel_Rarely"/>
    <n v="1329"/>
    <x v="0"/>
    <n v="4"/>
    <n v="4"/>
    <s v="Life Sciences"/>
    <n v="1"/>
    <n v="182"/>
    <n v="4"/>
    <s v="Female"/>
    <n v="47"/>
    <n v="2"/>
    <x v="0"/>
    <x v="0"/>
    <s v="High"/>
    <s v="Married"/>
    <n v="5902"/>
    <n v="14590"/>
    <n v="4"/>
    <s v="Y"/>
    <x v="1"/>
    <n v="14"/>
    <n v="3"/>
    <n v="3"/>
    <n v="80"/>
    <n v="1"/>
    <n v="17"/>
    <n v="1"/>
    <n v="4"/>
    <n v="15"/>
    <n v="11"/>
    <n v="5"/>
    <n v="9"/>
    <x v="3"/>
    <x v="0"/>
    <x v="0"/>
  </r>
  <r>
    <n v="25"/>
    <x v="1"/>
    <s v="Travel_Rarely"/>
    <n v="959"/>
    <x v="0"/>
    <n v="28"/>
    <n v="3"/>
    <s v="Life Sciences"/>
    <n v="1"/>
    <n v="183"/>
    <n v="1"/>
    <s v="Male"/>
    <n v="41"/>
    <n v="2"/>
    <x v="0"/>
    <x v="0"/>
    <s v="High"/>
    <s v="Married"/>
    <n v="8639"/>
    <n v="24835"/>
    <n v="2"/>
    <s v="Y"/>
    <x v="1"/>
    <n v="18"/>
    <n v="3"/>
    <n v="4"/>
    <n v="80"/>
    <n v="0"/>
    <n v="6"/>
    <n v="3"/>
    <n v="3"/>
    <n v="2"/>
    <n v="2"/>
    <n v="2"/>
    <n v="2"/>
    <x v="1"/>
    <x v="1"/>
    <x v="2"/>
  </r>
  <r>
    <n v="30"/>
    <x v="1"/>
    <s v="Travel_Rarely"/>
    <n v="1240"/>
    <x v="2"/>
    <n v="9"/>
    <n v="3"/>
    <s v="Human Resources"/>
    <n v="1"/>
    <n v="184"/>
    <n v="3"/>
    <s v="Male"/>
    <n v="48"/>
    <n v="3"/>
    <x v="0"/>
    <x v="8"/>
    <s v="Very High"/>
    <s v="Married"/>
    <n v="6347"/>
    <n v="13982"/>
    <n v="0"/>
    <s v="Y"/>
    <x v="0"/>
    <n v="19"/>
    <n v="3"/>
    <n v="4"/>
    <n v="80"/>
    <n v="0"/>
    <n v="12"/>
    <n v="2"/>
    <n v="1"/>
    <n v="11"/>
    <n v="9"/>
    <n v="4"/>
    <n v="7"/>
    <x v="3"/>
    <x v="0"/>
    <x v="1"/>
  </r>
  <r>
    <n v="32"/>
    <x v="0"/>
    <s v="Travel_Rarely"/>
    <n v="1033"/>
    <x v="1"/>
    <n v="9"/>
    <n v="3"/>
    <s v="Medical"/>
    <n v="1"/>
    <n v="190"/>
    <n v="1"/>
    <s v="Female"/>
    <n v="41"/>
    <n v="3"/>
    <x v="1"/>
    <x v="2"/>
    <s v="Low"/>
    <s v="Single"/>
    <n v="4200"/>
    <n v="10224"/>
    <n v="7"/>
    <s v="Y"/>
    <x v="1"/>
    <n v="22"/>
    <n v="4"/>
    <n v="1"/>
    <n v="80"/>
    <n v="0"/>
    <n v="10"/>
    <n v="2"/>
    <n v="4"/>
    <n v="5"/>
    <n v="4"/>
    <n v="0"/>
    <n v="4"/>
    <x v="0"/>
    <x v="0"/>
    <x v="1"/>
  </r>
  <r>
    <n v="45"/>
    <x v="1"/>
    <s v="Travel_Rarely"/>
    <n v="1316"/>
    <x v="1"/>
    <n v="29"/>
    <n v="3"/>
    <s v="Medical"/>
    <n v="1"/>
    <n v="192"/>
    <n v="3"/>
    <s v="Male"/>
    <n v="83"/>
    <n v="3"/>
    <x v="1"/>
    <x v="1"/>
    <s v="Very High"/>
    <s v="Single"/>
    <n v="3452"/>
    <n v="9752"/>
    <n v="5"/>
    <s v="Y"/>
    <x v="1"/>
    <n v="13"/>
    <n v="3"/>
    <n v="2"/>
    <n v="80"/>
    <n v="0"/>
    <n v="9"/>
    <n v="2"/>
    <n v="2"/>
    <n v="6"/>
    <n v="5"/>
    <n v="0"/>
    <n v="3"/>
    <x v="0"/>
    <x v="0"/>
    <x v="2"/>
  </r>
  <r>
    <n v="38"/>
    <x v="1"/>
    <s v="Travel_Rarely"/>
    <n v="364"/>
    <x v="1"/>
    <n v="3"/>
    <n v="5"/>
    <s v="Technical Degree"/>
    <n v="1"/>
    <n v="193"/>
    <n v="4"/>
    <s v="Female"/>
    <n v="32"/>
    <n v="3"/>
    <x v="0"/>
    <x v="1"/>
    <s v="High"/>
    <s v="Single"/>
    <n v="4317"/>
    <n v="2302"/>
    <n v="3"/>
    <s v="Y"/>
    <x v="0"/>
    <n v="20"/>
    <n v="4"/>
    <n v="2"/>
    <n v="80"/>
    <n v="0"/>
    <n v="19"/>
    <n v="2"/>
    <n v="3"/>
    <n v="3"/>
    <n v="2"/>
    <n v="2"/>
    <n v="2"/>
    <x v="2"/>
    <x v="0"/>
    <x v="0"/>
  </r>
  <r>
    <n v="30"/>
    <x v="1"/>
    <s v="Travel_Rarely"/>
    <n v="438"/>
    <x v="1"/>
    <n v="18"/>
    <n v="3"/>
    <s v="Life Sciences"/>
    <n v="1"/>
    <n v="194"/>
    <n v="1"/>
    <s v="Female"/>
    <n v="75"/>
    <n v="3"/>
    <x v="1"/>
    <x v="1"/>
    <s v="High"/>
    <s v="Single"/>
    <n v="2632"/>
    <n v="23910"/>
    <n v="1"/>
    <s v="Y"/>
    <x v="1"/>
    <n v="14"/>
    <n v="3"/>
    <n v="3"/>
    <n v="80"/>
    <n v="0"/>
    <n v="5"/>
    <n v="4"/>
    <n v="2"/>
    <n v="5"/>
    <n v="4"/>
    <n v="0"/>
    <n v="4"/>
    <x v="0"/>
    <x v="0"/>
    <x v="2"/>
  </r>
  <r>
    <n v="32"/>
    <x v="1"/>
    <s v="Travel_Frequently"/>
    <n v="689"/>
    <x v="0"/>
    <n v="9"/>
    <n v="2"/>
    <s v="Medical"/>
    <n v="1"/>
    <n v="195"/>
    <n v="4"/>
    <s v="Male"/>
    <n v="35"/>
    <n v="1"/>
    <x v="0"/>
    <x v="0"/>
    <s v="Very High"/>
    <s v="Divorced"/>
    <n v="4668"/>
    <n v="22812"/>
    <n v="0"/>
    <s v="Y"/>
    <x v="1"/>
    <n v="17"/>
    <n v="3"/>
    <n v="4"/>
    <n v="80"/>
    <n v="3"/>
    <n v="9"/>
    <n v="2"/>
    <n v="4"/>
    <n v="8"/>
    <n v="7"/>
    <n v="0"/>
    <n v="7"/>
    <x v="0"/>
    <x v="0"/>
    <x v="1"/>
  </r>
  <r>
    <n v="30"/>
    <x v="1"/>
    <s v="Travel_Rarely"/>
    <n v="201"/>
    <x v="1"/>
    <n v="5"/>
    <n v="3"/>
    <s v="Technical Degree"/>
    <n v="1"/>
    <n v="197"/>
    <n v="4"/>
    <s v="Female"/>
    <n v="84"/>
    <n v="3"/>
    <x v="1"/>
    <x v="1"/>
    <s v="Low"/>
    <s v="Divorced"/>
    <n v="3204"/>
    <n v="10415"/>
    <n v="5"/>
    <s v="Y"/>
    <x v="1"/>
    <n v="14"/>
    <n v="3"/>
    <n v="4"/>
    <n v="80"/>
    <n v="1"/>
    <n v="8"/>
    <n v="3"/>
    <n v="3"/>
    <n v="3"/>
    <n v="2"/>
    <n v="2"/>
    <n v="2"/>
    <x v="2"/>
    <x v="0"/>
    <x v="0"/>
  </r>
  <r>
    <n v="30"/>
    <x v="1"/>
    <s v="Travel_Rarely"/>
    <n v="1427"/>
    <x v="1"/>
    <n v="2"/>
    <n v="1"/>
    <s v="Medical"/>
    <n v="1"/>
    <n v="198"/>
    <n v="2"/>
    <s v="Male"/>
    <n v="35"/>
    <n v="2"/>
    <x v="1"/>
    <x v="2"/>
    <s v="Very High"/>
    <s v="Single"/>
    <n v="2720"/>
    <n v="11162"/>
    <n v="0"/>
    <s v="Y"/>
    <x v="1"/>
    <n v="13"/>
    <n v="3"/>
    <n v="4"/>
    <n v="80"/>
    <n v="0"/>
    <n v="6"/>
    <n v="3"/>
    <n v="3"/>
    <n v="5"/>
    <n v="3"/>
    <n v="1"/>
    <n v="2"/>
    <x v="0"/>
    <x v="0"/>
    <x v="0"/>
  </r>
  <r>
    <n v="41"/>
    <x v="1"/>
    <s v="Travel_Frequently"/>
    <n v="857"/>
    <x v="1"/>
    <n v="10"/>
    <n v="3"/>
    <s v="Life Sciences"/>
    <n v="1"/>
    <n v="199"/>
    <n v="4"/>
    <s v="Male"/>
    <n v="91"/>
    <n v="2"/>
    <x v="3"/>
    <x v="5"/>
    <s v="Low"/>
    <s v="Divorced"/>
    <n v="17181"/>
    <n v="12888"/>
    <n v="4"/>
    <s v="Y"/>
    <x v="1"/>
    <n v="13"/>
    <n v="3"/>
    <n v="2"/>
    <n v="80"/>
    <n v="1"/>
    <n v="21"/>
    <n v="2"/>
    <n v="2"/>
    <n v="7"/>
    <n v="6"/>
    <n v="7"/>
    <n v="7"/>
    <x v="0"/>
    <x v="2"/>
    <x v="1"/>
  </r>
  <r>
    <n v="41"/>
    <x v="1"/>
    <s v="Travel_Rarely"/>
    <n v="933"/>
    <x v="1"/>
    <n v="9"/>
    <n v="4"/>
    <s v="Life Sciences"/>
    <n v="1"/>
    <n v="200"/>
    <n v="3"/>
    <s v="Male"/>
    <n v="94"/>
    <n v="3"/>
    <x v="1"/>
    <x v="2"/>
    <s v="Low"/>
    <s v="Married"/>
    <n v="2238"/>
    <n v="6961"/>
    <n v="2"/>
    <s v="Y"/>
    <x v="1"/>
    <n v="21"/>
    <n v="4"/>
    <n v="4"/>
    <n v="80"/>
    <n v="1"/>
    <n v="7"/>
    <n v="2"/>
    <n v="3"/>
    <n v="5"/>
    <n v="0"/>
    <n v="1"/>
    <n v="4"/>
    <x v="0"/>
    <x v="0"/>
    <x v="1"/>
  </r>
  <r>
    <n v="19"/>
    <x v="1"/>
    <s v="Travel_Rarely"/>
    <n v="1181"/>
    <x v="1"/>
    <n v="3"/>
    <n v="1"/>
    <s v="Medical"/>
    <n v="1"/>
    <n v="201"/>
    <n v="2"/>
    <s v="Female"/>
    <n v="79"/>
    <n v="3"/>
    <x v="1"/>
    <x v="2"/>
    <s v="Medium"/>
    <s v="Single"/>
    <n v="1483"/>
    <n v="16102"/>
    <n v="1"/>
    <s v="Y"/>
    <x v="1"/>
    <n v="14"/>
    <n v="3"/>
    <n v="4"/>
    <n v="80"/>
    <n v="0"/>
    <n v="1"/>
    <n v="3"/>
    <n v="3"/>
    <n v="1"/>
    <n v="0"/>
    <n v="0"/>
    <n v="0"/>
    <x v="1"/>
    <x v="0"/>
    <x v="0"/>
  </r>
  <r>
    <n v="40"/>
    <x v="1"/>
    <s v="Travel_Frequently"/>
    <n v="1395"/>
    <x v="1"/>
    <n v="26"/>
    <n v="3"/>
    <s v="Medical"/>
    <n v="1"/>
    <n v="202"/>
    <n v="2"/>
    <s v="Female"/>
    <n v="54"/>
    <n v="3"/>
    <x v="0"/>
    <x v="1"/>
    <s v="Medium"/>
    <s v="Divorced"/>
    <n v="5605"/>
    <n v="8504"/>
    <n v="1"/>
    <s v="Y"/>
    <x v="1"/>
    <n v="11"/>
    <n v="3"/>
    <n v="1"/>
    <n v="80"/>
    <n v="1"/>
    <n v="20"/>
    <n v="2"/>
    <n v="3"/>
    <n v="20"/>
    <n v="7"/>
    <n v="2"/>
    <n v="13"/>
    <x v="3"/>
    <x v="0"/>
    <x v="2"/>
  </r>
  <r>
    <n v="35"/>
    <x v="1"/>
    <s v="Travel_Rarely"/>
    <n v="662"/>
    <x v="0"/>
    <n v="1"/>
    <n v="5"/>
    <s v="Marketing"/>
    <n v="1"/>
    <n v="204"/>
    <n v="3"/>
    <s v="Male"/>
    <n v="94"/>
    <n v="3"/>
    <x v="2"/>
    <x v="0"/>
    <s v="Medium"/>
    <s v="Married"/>
    <n v="7295"/>
    <n v="11439"/>
    <n v="1"/>
    <s v="Y"/>
    <x v="1"/>
    <n v="13"/>
    <n v="3"/>
    <n v="1"/>
    <n v="80"/>
    <n v="2"/>
    <n v="10"/>
    <n v="3"/>
    <n v="3"/>
    <n v="10"/>
    <n v="8"/>
    <n v="0"/>
    <n v="6"/>
    <x v="0"/>
    <x v="0"/>
    <x v="0"/>
  </r>
  <r>
    <n v="53"/>
    <x v="1"/>
    <s v="Travel_Rarely"/>
    <n v="1436"/>
    <x v="0"/>
    <n v="6"/>
    <n v="2"/>
    <s v="Marketing"/>
    <n v="1"/>
    <n v="205"/>
    <n v="2"/>
    <s v="Male"/>
    <n v="34"/>
    <n v="3"/>
    <x v="0"/>
    <x v="6"/>
    <s v="High"/>
    <s v="Married"/>
    <n v="2306"/>
    <n v="16047"/>
    <n v="2"/>
    <s v="Y"/>
    <x v="0"/>
    <n v="20"/>
    <n v="4"/>
    <n v="4"/>
    <n v="80"/>
    <n v="1"/>
    <n v="13"/>
    <n v="3"/>
    <n v="1"/>
    <n v="7"/>
    <n v="7"/>
    <n v="4"/>
    <n v="5"/>
    <x v="0"/>
    <x v="0"/>
    <x v="0"/>
  </r>
  <r>
    <n v="45"/>
    <x v="1"/>
    <s v="Travel_Rarely"/>
    <n v="194"/>
    <x v="1"/>
    <n v="9"/>
    <n v="3"/>
    <s v="Life Sciences"/>
    <n v="1"/>
    <n v="206"/>
    <n v="2"/>
    <s v="Male"/>
    <n v="60"/>
    <n v="3"/>
    <x v="0"/>
    <x v="2"/>
    <s v="Medium"/>
    <s v="Divorced"/>
    <n v="2348"/>
    <n v="10901"/>
    <n v="8"/>
    <s v="Y"/>
    <x v="1"/>
    <n v="18"/>
    <n v="3"/>
    <n v="3"/>
    <n v="80"/>
    <n v="1"/>
    <n v="20"/>
    <n v="2"/>
    <n v="1"/>
    <n v="17"/>
    <n v="9"/>
    <n v="0"/>
    <n v="15"/>
    <x v="3"/>
    <x v="0"/>
    <x v="1"/>
  </r>
  <r>
    <n v="32"/>
    <x v="1"/>
    <s v="Travel_Frequently"/>
    <n v="967"/>
    <x v="0"/>
    <n v="8"/>
    <n v="3"/>
    <s v="Marketing"/>
    <n v="1"/>
    <n v="207"/>
    <n v="2"/>
    <s v="Female"/>
    <n v="43"/>
    <n v="3"/>
    <x v="2"/>
    <x v="0"/>
    <s v="Very High"/>
    <s v="Single"/>
    <n v="8998"/>
    <n v="15589"/>
    <n v="1"/>
    <s v="Y"/>
    <x v="1"/>
    <n v="14"/>
    <n v="3"/>
    <n v="4"/>
    <n v="80"/>
    <n v="0"/>
    <n v="9"/>
    <n v="2"/>
    <n v="3"/>
    <n v="9"/>
    <n v="8"/>
    <n v="3"/>
    <n v="7"/>
    <x v="0"/>
    <x v="1"/>
    <x v="1"/>
  </r>
  <r>
    <n v="29"/>
    <x v="1"/>
    <s v="Non-Travel"/>
    <n v="1496"/>
    <x v="1"/>
    <n v="1"/>
    <n v="1"/>
    <s v="Technical Degree"/>
    <n v="1"/>
    <n v="208"/>
    <n v="4"/>
    <s v="Male"/>
    <n v="41"/>
    <n v="3"/>
    <x v="0"/>
    <x v="3"/>
    <s v="High"/>
    <s v="Married"/>
    <n v="4319"/>
    <n v="26283"/>
    <n v="1"/>
    <s v="Y"/>
    <x v="1"/>
    <n v="13"/>
    <n v="3"/>
    <n v="1"/>
    <n v="80"/>
    <n v="1"/>
    <n v="10"/>
    <n v="1"/>
    <n v="3"/>
    <n v="10"/>
    <n v="7"/>
    <n v="0"/>
    <n v="9"/>
    <x v="0"/>
    <x v="0"/>
    <x v="0"/>
  </r>
  <r>
    <n v="51"/>
    <x v="1"/>
    <s v="Travel_Rarely"/>
    <n v="1169"/>
    <x v="1"/>
    <n v="7"/>
    <n v="4"/>
    <s v="Medical"/>
    <n v="1"/>
    <n v="211"/>
    <n v="2"/>
    <s v="Male"/>
    <n v="34"/>
    <n v="2"/>
    <x v="0"/>
    <x v="3"/>
    <s v="High"/>
    <s v="Married"/>
    <n v="6132"/>
    <n v="13983"/>
    <n v="2"/>
    <s v="Y"/>
    <x v="1"/>
    <n v="17"/>
    <n v="3"/>
    <n v="3"/>
    <n v="80"/>
    <n v="0"/>
    <n v="10"/>
    <n v="2"/>
    <n v="3"/>
    <n v="1"/>
    <n v="0"/>
    <n v="0"/>
    <n v="0"/>
    <x v="1"/>
    <x v="0"/>
    <x v="0"/>
  </r>
  <r>
    <n v="58"/>
    <x v="1"/>
    <s v="Travel_Rarely"/>
    <n v="1145"/>
    <x v="1"/>
    <n v="9"/>
    <n v="3"/>
    <s v="Medical"/>
    <n v="1"/>
    <n v="214"/>
    <n v="2"/>
    <s v="Female"/>
    <n v="75"/>
    <n v="2"/>
    <x v="1"/>
    <x v="1"/>
    <s v="Medium"/>
    <s v="Married"/>
    <n v="3346"/>
    <n v="11873"/>
    <n v="4"/>
    <s v="Y"/>
    <x v="0"/>
    <n v="20"/>
    <n v="4"/>
    <n v="2"/>
    <n v="80"/>
    <n v="1"/>
    <n v="9"/>
    <n v="3"/>
    <n v="2"/>
    <n v="1"/>
    <n v="0"/>
    <n v="0"/>
    <n v="0"/>
    <x v="1"/>
    <x v="0"/>
    <x v="1"/>
  </r>
  <r>
    <n v="40"/>
    <x v="1"/>
    <s v="Travel_Rarely"/>
    <n v="630"/>
    <x v="0"/>
    <n v="4"/>
    <n v="4"/>
    <s v="Marketing"/>
    <n v="1"/>
    <n v="215"/>
    <n v="3"/>
    <s v="Male"/>
    <n v="67"/>
    <n v="2"/>
    <x v="2"/>
    <x v="0"/>
    <s v="Very High"/>
    <s v="Married"/>
    <n v="10855"/>
    <n v="8552"/>
    <n v="7"/>
    <s v="Y"/>
    <x v="1"/>
    <n v="11"/>
    <n v="3"/>
    <n v="1"/>
    <n v="80"/>
    <n v="1"/>
    <n v="15"/>
    <n v="2"/>
    <n v="2"/>
    <n v="12"/>
    <n v="11"/>
    <n v="2"/>
    <n v="11"/>
    <x v="3"/>
    <x v="1"/>
    <x v="0"/>
  </r>
  <r>
    <n v="34"/>
    <x v="1"/>
    <s v="Travel_Frequently"/>
    <n v="303"/>
    <x v="0"/>
    <n v="2"/>
    <n v="4"/>
    <s v="Marketing"/>
    <n v="1"/>
    <n v="216"/>
    <n v="3"/>
    <s v="Female"/>
    <n v="75"/>
    <n v="3"/>
    <x v="1"/>
    <x v="6"/>
    <s v="High"/>
    <s v="Married"/>
    <n v="2231"/>
    <n v="11314"/>
    <n v="6"/>
    <s v="Y"/>
    <x v="1"/>
    <n v="18"/>
    <n v="3"/>
    <n v="4"/>
    <n v="80"/>
    <n v="1"/>
    <n v="6"/>
    <n v="3"/>
    <n v="3"/>
    <n v="4"/>
    <n v="3"/>
    <n v="1"/>
    <n v="2"/>
    <x v="2"/>
    <x v="0"/>
    <x v="0"/>
  </r>
  <r>
    <n v="22"/>
    <x v="1"/>
    <s v="Travel_Rarely"/>
    <n v="1256"/>
    <x v="1"/>
    <n v="19"/>
    <n v="1"/>
    <s v="Medical"/>
    <n v="1"/>
    <n v="217"/>
    <n v="3"/>
    <s v="Male"/>
    <n v="80"/>
    <n v="3"/>
    <x v="1"/>
    <x v="1"/>
    <s v="Very High"/>
    <s v="Married"/>
    <n v="2323"/>
    <n v="11992"/>
    <n v="1"/>
    <s v="Y"/>
    <x v="1"/>
    <n v="24"/>
    <n v="4"/>
    <n v="1"/>
    <n v="80"/>
    <n v="2"/>
    <n v="2"/>
    <n v="6"/>
    <n v="3"/>
    <n v="2"/>
    <n v="2"/>
    <n v="2"/>
    <n v="2"/>
    <x v="1"/>
    <x v="0"/>
    <x v="2"/>
  </r>
  <r>
    <n v="27"/>
    <x v="1"/>
    <s v="Non-Travel"/>
    <n v="691"/>
    <x v="1"/>
    <n v="9"/>
    <n v="3"/>
    <s v="Medical"/>
    <n v="1"/>
    <n v="218"/>
    <n v="4"/>
    <s v="Male"/>
    <n v="57"/>
    <n v="3"/>
    <x v="1"/>
    <x v="1"/>
    <s v="Medium"/>
    <s v="Divorced"/>
    <n v="2024"/>
    <n v="5970"/>
    <n v="6"/>
    <s v="Y"/>
    <x v="1"/>
    <n v="18"/>
    <n v="3"/>
    <n v="4"/>
    <n v="80"/>
    <n v="1"/>
    <n v="6"/>
    <n v="1"/>
    <n v="1"/>
    <n v="2"/>
    <n v="2"/>
    <n v="2"/>
    <n v="2"/>
    <x v="1"/>
    <x v="0"/>
    <x v="1"/>
  </r>
  <r>
    <n v="28"/>
    <x v="1"/>
    <s v="Travel_Rarely"/>
    <n v="440"/>
    <x v="1"/>
    <n v="21"/>
    <n v="3"/>
    <s v="Medical"/>
    <n v="1"/>
    <n v="221"/>
    <n v="3"/>
    <s v="Male"/>
    <n v="42"/>
    <n v="3"/>
    <x v="1"/>
    <x v="1"/>
    <s v="Very High"/>
    <s v="Married"/>
    <n v="2713"/>
    <n v="6672"/>
    <n v="1"/>
    <s v="Y"/>
    <x v="1"/>
    <n v="11"/>
    <n v="3"/>
    <n v="3"/>
    <n v="80"/>
    <n v="1"/>
    <n v="5"/>
    <n v="2"/>
    <n v="1"/>
    <n v="5"/>
    <n v="2"/>
    <n v="0"/>
    <n v="2"/>
    <x v="0"/>
    <x v="0"/>
    <x v="2"/>
  </r>
  <r>
    <n v="57"/>
    <x v="1"/>
    <s v="Travel_Rarely"/>
    <n v="334"/>
    <x v="1"/>
    <n v="24"/>
    <n v="2"/>
    <s v="Life Sciences"/>
    <n v="1"/>
    <n v="223"/>
    <n v="3"/>
    <s v="Male"/>
    <n v="83"/>
    <n v="4"/>
    <x v="2"/>
    <x v="4"/>
    <s v="Very High"/>
    <s v="Divorced"/>
    <n v="9439"/>
    <n v="23402"/>
    <n v="3"/>
    <s v="Y"/>
    <x v="0"/>
    <n v="16"/>
    <n v="3"/>
    <n v="2"/>
    <n v="80"/>
    <n v="1"/>
    <n v="12"/>
    <n v="2"/>
    <n v="1"/>
    <n v="5"/>
    <n v="3"/>
    <n v="1"/>
    <n v="4"/>
    <x v="0"/>
    <x v="1"/>
    <x v="2"/>
  </r>
  <r>
    <n v="27"/>
    <x v="1"/>
    <s v="Non-Travel"/>
    <n v="1450"/>
    <x v="1"/>
    <n v="3"/>
    <n v="3"/>
    <s v="Medical"/>
    <n v="1"/>
    <n v="224"/>
    <n v="3"/>
    <s v="Male"/>
    <n v="79"/>
    <n v="2"/>
    <x v="1"/>
    <x v="1"/>
    <s v="High"/>
    <s v="Divorced"/>
    <n v="2566"/>
    <n v="25326"/>
    <n v="1"/>
    <s v="Y"/>
    <x v="0"/>
    <n v="15"/>
    <n v="3"/>
    <n v="4"/>
    <n v="80"/>
    <n v="1"/>
    <n v="1"/>
    <n v="2"/>
    <n v="2"/>
    <n v="1"/>
    <n v="1"/>
    <n v="0"/>
    <n v="1"/>
    <x v="1"/>
    <x v="0"/>
    <x v="0"/>
  </r>
  <r>
    <n v="50"/>
    <x v="1"/>
    <s v="Travel_Rarely"/>
    <n v="1452"/>
    <x v="1"/>
    <n v="11"/>
    <n v="3"/>
    <s v="Life Sciences"/>
    <n v="1"/>
    <n v="226"/>
    <n v="3"/>
    <s v="Female"/>
    <n v="53"/>
    <n v="3"/>
    <x v="4"/>
    <x v="5"/>
    <s v="Medium"/>
    <s v="Single"/>
    <n v="19926"/>
    <n v="17053"/>
    <n v="3"/>
    <s v="Y"/>
    <x v="1"/>
    <n v="15"/>
    <n v="3"/>
    <n v="2"/>
    <n v="80"/>
    <n v="0"/>
    <n v="21"/>
    <n v="5"/>
    <n v="3"/>
    <n v="5"/>
    <n v="4"/>
    <n v="4"/>
    <n v="4"/>
    <x v="0"/>
    <x v="2"/>
    <x v="1"/>
  </r>
  <r>
    <n v="41"/>
    <x v="1"/>
    <s v="Travel_Rarely"/>
    <n v="465"/>
    <x v="1"/>
    <n v="14"/>
    <n v="3"/>
    <s v="Life Sciences"/>
    <n v="1"/>
    <n v="227"/>
    <n v="1"/>
    <s v="Male"/>
    <n v="56"/>
    <n v="3"/>
    <x v="1"/>
    <x v="1"/>
    <s v="High"/>
    <s v="Divorced"/>
    <n v="2451"/>
    <n v="4609"/>
    <n v="4"/>
    <s v="Y"/>
    <x v="1"/>
    <n v="12"/>
    <n v="3"/>
    <n v="1"/>
    <n v="80"/>
    <n v="1"/>
    <n v="13"/>
    <n v="2"/>
    <n v="3"/>
    <n v="9"/>
    <n v="8"/>
    <n v="1"/>
    <n v="8"/>
    <x v="0"/>
    <x v="0"/>
    <x v="1"/>
  </r>
  <r>
    <n v="30"/>
    <x v="1"/>
    <s v="Travel_Rarely"/>
    <n v="1339"/>
    <x v="0"/>
    <n v="5"/>
    <n v="3"/>
    <s v="Life Sciences"/>
    <n v="1"/>
    <n v="228"/>
    <n v="2"/>
    <s v="Female"/>
    <n v="41"/>
    <n v="3"/>
    <x v="2"/>
    <x v="0"/>
    <s v="Very High"/>
    <s v="Married"/>
    <n v="9419"/>
    <n v="8053"/>
    <n v="2"/>
    <s v="Y"/>
    <x v="1"/>
    <n v="12"/>
    <n v="3"/>
    <n v="3"/>
    <n v="80"/>
    <n v="1"/>
    <n v="12"/>
    <n v="2"/>
    <n v="3"/>
    <n v="10"/>
    <n v="9"/>
    <n v="7"/>
    <n v="4"/>
    <x v="0"/>
    <x v="1"/>
    <x v="0"/>
  </r>
  <r>
    <n v="38"/>
    <x v="1"/>
    <s v="Travel_Rarely"/>
    <n v="702"/>
    <x v="0"/>
    <n v="1"/>
    <n v="4"/>
    <s v="Life Sciences"/>
    <n v="1"/>
    <n v="230"/>
    <n v="1"/>
    <s v="Female"/>
    <n v="59"/>
    <n v="2"/>
    <x v="0"/>
    <x v="0"/>
    <s v="Very High"/>
    <s v="Single"/>
    <n v="8686"/>
    <n v="12930"/>
    <n v="4"/>
    <s v="Y"/>
    <x v="1"/>
    <n v="22"/>
    <n v="4"/>
    <n v="3"/>
    <n v="80"/>
    <n v="0"/>
    <n v="12"/>
    <n v="2"/>
    <n v="4"/>
    <n v="8"/>
    <n v="3"/>
    <n v="0"/>
    <n v="7"/>
    <x v="0"/>
    <x v="1"/>
    <x v="0"/>
  </r>
  <r>
    <n v="32"/>
    <x v="1"/>
    <s v="Travel_Rarely"/>
    <n v="120"/>
    <x v="1"/>
    <n v="6"/>
    <n v="5"/>
    <s v="Life Sciences"/>
    <n v="1"/>
    <n v="231"/>
    <n v="3"/>
    <s v="Male"/>
    <n v="43"/>
    <n v="3"/>
    <x v="1"/>
    <x v="1"/>
    <s v="High"/>
    <s v="Single"/>
    <n v="3038"/>
    <n v="12430"/>
    <n v="3"/>
    <s v="Y"/>
    <x v="1"/>
    <n v="20"/>
    <n v="4"/>
    <n v="1"/>
    <n v="80"/>
    <n v="0"/>
    <n v="8"/>
    <n v="2"/>
    <n v="3"/>
    <n v="5"/>
    <n v="4"/>
    <n v="1"/>
    <n v="4"/>
    <x v="0"/>
    <x v="0"/>
    <x v="0"/>
  </r>
  <r>
    <n v="27"/>
    <x v="1"/>
    <s v="Travel_Rarely"/>
    <n v="1157"/>
    <x v="1"/>
    <n v="17"/>
    <n v="3"/>
    <s v="Technical Degree"/>
    <n v="1"/>
    <n v="233"/>
    <n v="3"/>
    <s v="Male"/>
    <n v="51"/>
    <n v="3"/>
    <x v="1"/>
    <x v="1"/>
    <s v="Medium"/>
    <s v="Married"/>
    <n v="3058"/>
    <n v="13364"/>
    <n v="0"/>
    <s v="Y"/>
    <x v="0"/>
    <n v="16"/>
    <n v="3"/>
    <n v="4"/>
    <n v="80"/>
    <n v="1"/>
    <n v="6"/>
    <n v="3"/>
    <n v="2"/>
    <n v="5"/>
    <n v="2"/>
    <n v="1"/>
    <n v="1"/>
    <x v="0"/>
    <x v="0"/>
    <x v="2"/>
  </r>
  <r>
    <n v="19"/>
    <x v="0"/>
    <s v="Travel_Frequently"/>
    <n v="602"/>
    <x v="0"/>
    <n v="1"/>
    <n v="1"/>
    <s v="Technical Degree"/>
    <n v="1"/>
    <n v="235"/>
    <n v="3"/>
    <s v="Female"/>
    <n v="100"/>
    <n v="1"/>
    <x v="1"/>
    <x v="6"/>
    <s v="Low"/>
    <s v="Single"/>
    <n v="2325"/>
    <n v="20989"/>
    <n v="0"/>
    <s v="Y"/>
    <x v="1"/>
    <n v="21"/>
    <n v="4"/>
    <n v="1"/>
    <n v="80"/>
    <n v="0"/>
    <n v="1"/>
    <n v="5"/>
    <n v="4"/>
    <n v="0"/>
    <n v="0"/>
    <n v="0"/>
    <n v="0"/>
    <x v="1"/>
    <x v="0"/>
    <x v="0"/>
  </r>
  <r>
    <n v="36"/>
    <x v="1"/>
    <s v="Travel_Frequently"/>
    <n v="1480"/>
    <x v="1"/>
    <n v="3"/>
    <n v="2"/>
    <s v="Medical"/>
    <n v="1"/>
    <n v="238"/>
    <n v="4"/>
    <s v="Male"/>
    <n v="30"/>
    <n v="3"/>
    <x v="1"/>
    <x v="2"/>
    <s v="Medium"/>
    <s v="Single"/>
    <n v="2088"/>
    <n v="15062"/>
    <n v="4"/>
    <s v="Y"/>
    <x v="1"/>
    <n v="12"/>
    <n v="3"/>
    <n v="3"/>
    <n v="80"/>
    <n v="0"/>
    <n v="13"/>
    <n v="3"/>
    <n v="2"/>
    <n v="8"/>
    <n v="7"/>
    <n v="7"/>
    <n v="2"/>
    <x v="0"/>
    <x v="0"/>
    <x v="0"/>
  </r>
  <r>
    <n v="30"/>
    <x v="1"/>
    <s v="Non-Travel"/>
    <n v="111"/>
    <x v="1"/>
    <n v="9"/>
    <n v="3"/>
    <s v="Medical"/>
    <n v="1"/>
    <n v="239"/>
    <n v="3"/>
    <s v="Male"/>
    <n v="66"/>
    <n v="3"/>
    <x v="0"/>
    <x v="2"/>
    <s v="Low"/>
    <s v="Divorced"/>
    <n v="3072"/>
    <n v="11012"/>
    <n v="1"/>
    <s v="Y"/>
    <x v="1"/>
    <n v="11"/>
    <n v="3"/>
    <n v="3"/>
    <n v="80"/>
    <n v="2"/>
    <n v="12"/>
    <n v="4"/>
    <n v="3"/>
    <n v="12"/>
    <n v="9"/>
    <n v="6"/>
    <n v="10"/>
    <x v="3"/>
    <x v="0"/>
    <x v="1"/>
  </r>
  <r>
    <n v="45"/>
    <x v="1"/>
    <s v="Travel_Rarely"/>
    <n v="1268"/>
    <x v="0"/>
    <n v="4"/>
    <n v="2"/>
    <s v="Life Sciences"/>
    <n v="1"/>
    <n v="240"/>
    <n v="3"/>
    <s v="Female"/>
    <n v="30"/>
    <n v="3"/>
    <x v="0"/>
    <x v="0"/>
    <s v="Low"/>
    <s v="Divorced"/>
    <n v="5006"/>
    <n v="6319"/>
    <n v="4"/>
    <s v="Y"/>
    <x v="0"/>
    <n v="11"/>
    <n v="3"/>
    <n v="1"/>
    <n v="80"/>
    <n v="1"/>
    <n v="9"/>
    <n v="3"/>
    <n v="4"/>
    <n v="5"/>
    <n v="4"/>
    <n v="0"/>
    <n v="3"/>
    <x v="0"/>
    <x v="0"/>
    <x v="0"/>
  </r>
  <r>
    <n v="56"/>
    <x v="1"/>
    <s v="Travel_Rarely"/>
    <n v="713"/>
    <x v="1"/>
    <n v="8"/>
    <n v="3"/>
    <s v="Life Sciences"/>
    <n v="1"/>
    <n v="241"/>
    <n v="3"/>
    <s v="Female"/>
    <n v="67"/>
    <n v="3"/>
    <x v="1"/>
    <x v="1"/>
    <s v="Low"/>
    <s v="Divorced"/>
    <n v="4257"/>
    <n v="13939"/>
    <n v="4"/>
    <s v="Y"/>
    <x v="0"/>
    <n v="18"/>
    <n v="3"/>
    <n v="3"/>
    <n v="80"/>
    <n v="1"/>
    <n v="19"/>
    <n v="3"/>
    <n v="3"/>
    <n v="2"/>
    <n v="2"/>
    <n v="2"/>
    <n v="2"/>
    <x v="1"/>
    <x v="0"/>
    <x v="1"/>
  </r>
  <r>
    <n v="33"/>
    <x v="1"/>
    <s v="Travel_Rarely"/>
    <n v="134"/>
    <x v="1"/>
    <n v="2"/>
    <n v="3"/>
    <s v="Life Sciences"/>
    <n v="1"/>
    <n v="242"/>
    <n v="3"/>
    <s v="Male"/>
    <n v="90"/>
    <n v="3"/>
    <x v="1"/>
    <x v="1"/>
    <s v="Very High"/>
    <s v="Single"/>
    <n v="2500"/>
    <n v="10515"/>
    <n v="0"/>
    <s v="Y"/>
    <x v="1"/>
    <n v="14"/>
    <n v="3"/>
    <n v="1"/>
    <n v="80"/>
    <n v="0"/>
    <n v="4"/>
    <n v="2"/>
    <n v="4"/>
    <n v="3"/>
    <n v="1"/>
    <n v="0"/>
    <n v="2"/>
    <x v="2"/>
    <x v="0"/>
    <x v="0"/>
  </r>
  <r>
    <n v="19"/>
    <x v="0"/>
    <s v="Travel_Rarely"/>
    <n v="303"/>
    <x v="1"/>
    <n v="2"/>
    <n v="3"/>
    <s v="Life Sciences"/>
    <n v="1"/>
    <n v="243"/>
    <n v="2"/>
    <s v="Male"/>
    <n v="47"/>
    <n v="2"/>
    <x v="1"/>
    <x v="2"/>
    <s v="Very High"/>
    <s v="Single"/>
    <n v="1102"/>
    <n v="9241"/>
    <n v="1"/>
    <s v="Y"/>
    <x v="1"/>
    <n v="22"/>
    <n v="4"/>
    <n v="3"/>
    <n v="80"/>
    <n v="0"/>
    <n v="1"/>
    <n v="3"/>
    <n v="2"/>
    <n v="1"/>
    <n v="0"/>
    <n v="1"/>
    <n v="0"/>
    <x v="1"/>
    <x v="0"/>
    <x v="0"/>
  </r>
  <r>
    <n v="46"/>
    <x v="1"/>
    <s v="Travel_Rarely"/>
    <n v="526"/>
    <x v="0"/>
    <n v="1"/>
    <n v="2"/>
    <s v="Marketing"/>
    <n v="1"/>
    <n v="244"/>
    <n v="2"/>
    <s v="Female"/>
    <n v="92"/>
    <n v="3"/>
    <x v="2"/>
    <x v="0"/>
    <s v="Low"/>
    <s v="Divorced"/>
    <n v="10453"/>
    <n v="2137"/>
    <n v="1"/>
    <s v="Y"/>
    <x v="1"/>
    <n v="25"/>
    <n v="4"/>
    <n v="3"/>
    <n v="80"/>
    <n v="3"/>
    <n v="24"/>
    <n v="2"/>
    <n v="3"/>
    <n v="24"/>
    <n v="13"/>
    <n v="15"/>
    <n v="7"/>
    <x v="3"/>
    <x v="1"/>
    <x v="0"/>
  </r>
  <r>
    <n v="38"/>
    <x v="1"/>
    <s v="Travel_Rarely"/>
    <n v="1380"/>
    <x v="1"/>
    <n v="9"/>
    <n v="2"/>
    <s v="Life Sciences"/>
    <n v="1"/>
    <n v="245"/>
    <n v="3"/>
    <s v="Female"/>
    <n v="75"/>
    <n v="3"/>
    <x v="1"/>
    <x v="2"/>
    <s v="Very High"/>
    <s v="Single"/>
    <n v="2288"/>
    <n v="6319"/>
    <n v="1"/>
    <s v="Y"/>
    <x v="1"/>
    <n v="12"/>
    <n v="3"/>
    <n v="3"/>
    <n v="80"/>
    <n v="0"/>
    <n v="2"/>
    <n v="3"/>
    <n v="3"/>
    <n v="2"/>
    <n v="2"/>
    <n v="2"/>
    <n v="1"/>
    <x v="1"/>
    <x v="0"/>
    <x v="1"/>
  </r>
  <r>
    <n v="31"/>
    <x v="1"/>
    <s v="Travel_Rarely"/>
    <n v="140"/>
    <x v="1"/>
    <n v="12"/>
    <n v="1"/>
    <s v="Medical"/>
    <n v="1"/>
    <n v="246"/>
    <n v="3"/>
    <s v="Female"/>
    <n v="95"/>
    <n v="3"/>
    <x v="1"/>
    <x v="1"/>
    <s v="Very High"/>
    <s v="Married"/>
    <n v="3929"/>
    <n v="6984"/>
    <n v="8"/>
    <s v="Y"/>
    <x v="0"/>
    <n v="23"/>
    <n v="4"/>
    <n v="3"/>
    <n v="80"/>
    <n v="1"/>
    <n v="7"/>
    <n v="0"/>
    <n v="3"/>
    <n v="4"/>
    <n v="2"/>
    <n v="0"/>
    <n v="2"/>
    <x v="2"/>
    <x v="0"/>
    <x v="1"/>
  </r>
  <r>
    <n v="34"/>
    <x v="1"/>
    <s v="Travel_Rarely"/>
    <n v="629"/>
    <x v="1"/>
    <n v="27"/>
    <n v="2"/>
    <s v="Medical"/>
    <n v="1"/>
    <n v="247"/>
    <n v="4"/>
    <s v="Female"/>
    <n v="95"/>
    <n v="3"/>
    <x v="1"/>
    <x v="1"/>
    <s v="Medium"/>
    <s v="Single"/>
    <n v="2311"/>
    <n v="5711"/>
    <n v="2"/>
    <s v="Y"/>
    <x v="1"/>
    <n v="15"/>
    <n v="3"/>
    <n v="4"/>
    <n v="80"/>
    <n v="0"/>
    <n v="9"/>
    <n v="3"/>
    <n v="3"/>
    <n v="3"/>
    <n v="2"/>
    <n v="1"/>
    <n v="2"/>
    <x v="2"/>
    <x v="0"/>
    <x v="2"/>
  </r>
  <r>
    <n v="41"/>
    <x v="0"/>
    <s v="Travel_Rarely"/>
    <n v="1356"/>
    <x v="0"/>
    <n v="20"/>
    <n v="2"/>
    <s v="Marketing"/>
    <n v="1"/>
    <n v="248"/>
    <n v="2"/>
    <s v="Female"/>
    <n v="70"/>
    <n v="3"/>
    <x v="1"/>
    <x v="6"/>
    <s v="Medium"/>
    <s v="Single"/>
    <n v="3140"/>
    <n v="21728"/>
    <n v="1"/>
    <s v="Y"/>
    <x v="0"/>
    <n v="22"/>
    <n v="4"/>
    <n v="4"/>
    <n v="80"/>
    <n v="0"/>
    <n v="4"/>
    <n v="5"/>
    <n v="2"/>
    <n v="4"/>
    <n v="3"/>
    <n v="0"/>
    <n v="2"/>
    <x v="2"/>
    <x v="0"/>
    <x v="2"/>
  </r>
  <r>
    <n v="50"/>
    <x v="1"/>
    <s v="Travel_Rarely"/>
    <n v="328"/>
    <x v="1"/>
    <n v="1"/>
    <n v="3"/>
    <s v="Medical"/>
    <n v="1"/>
    <n v="249"/>
    <n v="3"/>
    <s v="Male"/>
    <n v="86"/>
    <n v="2"/>
    <x v="1"/>
    <x v="2"/>
    <s v="High"/>
    <s v="Married"/>
    <n v="3690"/>
    <n v="3425"/>
    <n v="2"/>
    <s v="Y"/>
    <x v="1"/>
    <n v="15"/>
    <n v="3"/>
    <n v="4"/>
    <n v="80"/>
    <n v="1"/>
    <n v="5"/>
    <n v="2"/>
    <n v="2"/>
    <n v="3"/>
    <n v="2"/>
    <n v="0"/>
    <n v="2"/>
    <x v="2"/>
    <x v="0"/>
    <x v="0"/>
  </r>
  <r>
    <n v="53"/>
    <x v="1"/>
    <s v="Travel_Rarely"/>
    <n v="1084"/>
    <x v="1"/>
    <n v="13"/>
    <n v="2"/>
    <s v="Medical"/>
    <n v="1"/>
    <n v="250"/>
    <n v="4"/>
    <s v="Female"/>
    <n v="57"/>
    <n v="4"/>
    <x v="0"/>
    <x v="3"/>
    <s v="Low"/>
    <s v="Divorced"/>
    <n v="4450"/>
    <n v="26250"/>
    <n v="1"/>
    <s v="Y"/>
    <x v="1"/>
    <n v="11"/>
    <n v="3"/>
    <n v="3"/>
    <n v="80"/>
    <n v="2"/>
    <n v="5"/>
    <n v="3"/>
    <n v="3"/>
    <n v="4"/>
    <n v="2"/>
    <n v="1"/>
    <n v="3"/>
    <x v="2"/>
    <x v="0"/>
    <x v="1"/>
  </r>
  <r>
    <n v="33"/>
    <x v="1"/>
    <s v="Travel_Rarely"/>
    <n v="931"/>
    <x v="1"/>
    <n v="14"/>
    <n v="3"/>
    <s v="Medical"/>
    <n v="1"/>
    <n v="252"/>
    <n v="4"/>
    <s v="Female"/>
    <n v="72"/>
    <n v="3"/>
    <x v="1"/>
    <x v="1"/>
    <s v="Medium"/>
    <s v="Married"/>
    <n v="2756"/>
    <n v="4673"/>
    <n v="1"/>
    <s v="Y"/>
    <x v="1"/>
    <n v="13"/>
    <n v="3"/>
    <n v="4"/>
    <n v="80"/>
    <n v="1"/>
    <n v="8"/>
    <n v="5"/>
    <n v="3"/>
    <n v="8"/>
    <n v="7"/>
    <n v="1"/>
    <n v="6"/>
    <x v="0"/>
    <x v="0"/>
    <x v="1"/>
  </r>
  <r>
    <n v="40"/>
    <x v="1"/>
    <s v="Travel_Rarely"/>
    <n v="989"/>
    <x v="1"/>
    <n v="4"/>
    <n v="1"/>
    <s v="Medical"/>
    <n v="1"/>
    <n v="253"/>
    <n v="4"/>
    <s v="Female"/>
    <n v="46"/>
    <n v="3"/>
    <x v="4"/>
    <x v="5"/>
    <s v="High"/>
    <s v="Married"/>
    <n v="19033"/>
    <n v="6499"/>
    <n v="1"/>
    <s v="Y"/>
    <x v="1"/>
    <n v="14"/>
    <n v="3"/>
    <n v="2"/>
    <n v="80"/>
    <n v="1"/>
    <n v="21"/>
    <n v="2"/>
    <n v="3"/>
    <n v="20"/>
    <n v="8"/>
    <n v="9"/>
    <n v="9"/>
    <x v="3"/>
    <x v="2"/>
    <x v="0"/>
  </r>
  <r>
    <n v="55"/>
    <x v="1"/>
    <s v="Travel_Rarely"/>
    <n v="692"/>
    <x v="1"/>
    <n v="14"/>
    <n v="4"/>
    <s v="Medical"/>
    <n v="1"/>
    <n v="254"/>
    <n v="3"/>
    <s v="Male"/>
    <n v="61"/>
    <n v="4"/>
    <x v="4"/>
    <x v="7"/>
    <s v="Medium"/>
    <s v="Single"/>
    <n v="18722"/>
    <n v="13339"/>
    <n v="8"/>
    <s v="Y"/>
    <x v="1"/>
    <n v="11"/>
    <n v="3"/>
    <n v="4"/>
    <n v="80"/>
    <n v="0"/>
    <n v="36"/>
    <n v="3"/>
    <n v="3"/>
    <n v="24"/>
    <n v="15"/>
    <n v="2"/>
    <n v="15"/>
    <x v="3"/>
    <x v="2"/>
    <x v="1"/>
  </r>
  <r>
    <n v="34"/>
    <x v="1"/>
    <s v="Travel_Frequently"/>
    <n v="1069"/>
    <x v="1"/>
    <n v="2"/>
    <n v="1"/>
    <s v="Life Sciences"/>
    <n v="1"/>
    <n v="256"/>
    <n v="4"/>
    <s v="Male"/>
    <n v="45"/>
    <n v="2"/>
    <x v="0"/>
    <x v="3"/>
    <s v="High"/>
    <s v="Married"/>
    <n v="9547"/>
    <n v="14074"/>
    <n v="1"/>
    <s v="Y"/>
    <x v="1"/>
    <n v="17"/>
    <n v="3"/>
    <n v="3"/>
    <n v="80"/>
    <n v="0"/>
    <n v="10"/>
    <n v="2"/>
    <n v="2"/>
    <n v="10"/>
    <n v="9"/>
    <n v="1"/>
    <n v="9"/>
    <x v="0"/>
    <x v="1"/>
    <x v="0"/>
  </r>
  <r>
    <n v="51"/>
    <x v="1"/>
    <s v="Travel_Rarely"/>
    <n v="313"/>
    <x v="1"/>
    <n v="3"/>
    <n v="3"/>
    <s v="Medical"/>
    <n v="1"/>
    <n v="258"/>
    <n v="4"/>
    <s v="Female"/>
    <n v="98"/>
    <n v="3"/>
    <x v="3"/>
    <x v="4"/>
    <s v="Medium"/>
    <s v="Single"/>
    <n v="13734"/>
    <n v="7192"/>
    <n v="3"/>
    <s v="Y"/>
    <x v="1"/>
    <n v="18"/>
    <n v="3"/>
    <n v="3"/>
    <n v="80"/>
    <n v="0"/>
    <n v="21"/>
    <n v="6"/>
    <n v="3"/>
    <n v="7"/>
    <n v="7"/>
    <n v="1"/>
    <n v="0"/>
    <x v="0"/>
    <x v="2"/>
    <x v="0"/>
  </r>
  <r>
    <n v="52"/>
    <x v="1"/>
    <s v="Travel_Rarely"/>
    <n v="699"/>
    <x v="1"/>
    <n v="1"/>
    <n v="4"/>
    <s v="Life Sciences"/>
    <n v="1"/>
    <n v="259"/>
    <n v="3"/>
    <s v="Male"/>
    <n v="65"/>
    <n v="2"/>
    <x v="4"/>
    <x v="5"/>
    <s v="High"/>
    <s v="Married"/>
    <n v="19999"/>
    <n v="5678"/>
    <n v="0"/>
    <s v="Y"/>
    <x v="1"/>
    <n v="14"/>
    <n v="3"/>
    <n v="1"/>
    <n v="80"/>
    <n v="1"/>
    <n v="34"/>
    <n v="5"/>
    <n v="3"/>
    <n v="33"/>
    <n v="18"/>
    <n v="11"/>
    <n v="9"/>
    <x v="3"/>
    <x v="2"/>
    <x v="0"/>
  </r>
  <r>
    <n v="27"/>
    <x v="1"/>
    <s v="Travel_Rarely"/>
    <n v="894"/>
    <x v="1"/>
    <n v="9"/>
    <n v="3"/>
    <s v="Medical"/>
    <n v="1"/>
    <n v="260"/>
    <n v="4"/>
    <s v="Female"/>
    <n v="99"/>
    <n v="3"/>
    <x v="1"/>
    <x v="1"/>
    <s v="Medium"/>
    <s v="Single"/>
    <n v="2279"/>
    <n v="11781"/>
    <n v="1"/>
    <s v="Y"/>
    <x v="1"/>
    <n v="16"/>
    <n v="3"/>
    <n v="4"/>
    <n v="80"/>
    <n v="0"/>
    <n v="7"/>
    <n v="2"/>
    <n v="2"/>
    <n v="7"/>
    <n v="7"/>
    <n v="0"/>
    <n v="3"/>
    <x v="0"/>
    <x v="0"/>
    <x v="1"/>
  </r>
  <r>
    <n v="35"/>
    <x v="0"/>
    <s v="Travel_Rarely"/>
    <n v="556"/>
    <x v="1"/>
    <n v="23"/>
    <n v="2"/>
    <s v="Life Sciences"/>
    <n v="1"/>
    <n v="261"/>
    <n v="2"/>
    <s v="Male"/>
    <n v="50"/>
    <n v="2"/>
    <x v="0"/>
    <x v="3"/>
    <s v="High"/>
    <s v="Married"/>
    <n v="5916"/>
    <n v="15497"/>
    <n v="3"/>
    <s v="Y"/>
    <x v="0"/>
    <n v="13"/>
    <n v="3"/>
    <n v="1"/>
    <n v="80"/>
    <n v="0"/>
    <n v="8"/>
    <n v="1"/>
    <n v="3"/>
    <n v="1"/>
    <n v="0"/>
    <n v="0"/>
    <n v="1"/>
    <x v="1"/>
    <x v="0"/>
    <x v="2"/>
  </r>
  <r>
    <n v="43"/>
    <x v="1"/>
    <s v="Non-Travel"/>
    <n v="1344"/>
    <x v="1"/>
    <n v="7"/>
    <n v="3"/>
    <s v="Medical"/>
    <n v="1"/>
    <n v="262"/>
    <n v="4"/>
    <s v="Male"/>
    <n v="37"/>
    <n v="4"/>
    <x v="1"/>
    <x v="1"/>
    <s v="Very High"/>
    <s v="Divorced"/>
    <n v="2089"/>
    <n v="5228"/>
    <n v="4"/>
    <s v="Y"/>
    <x v="1"/>
    <n v="14"/>
    <n v="3"/>
    <n v="4"/>
    <n v="80"/>
    <n v="3"/>
    <n v="7"/>
    <n v="3"/>
    <n v="4"/>
    <n v="5"/>
    <n v="4"/>
    <n v="2"/>
    <n v="2"/>
    <x v="0"/>
    <x v="0"/>
    <x v="0"/>
  </r>
  <r>
    <n v="45"/>
    <x v="1"/>
    <s v="Non-Travel"/>
    <n v="1195"/>
    <x v="1"/>
    <n v="2"/>
    <n v="2"/>
    <s v="Medical"/>
    <n v="1"/>
    <n v="264"/>
    <n v="1"/>
    <s v="Male"/>
    <n v="65"/>
    <n v="2"/>
    <x v="3"/>
    <x v="5"/>
    <s v="Very High"/>
    <s v="Married"/>
    <n v="16792"/>
    <n v="20462"/>
    <n v="9"/>
    <s v="Y"/>
    <x v="1"/>
    <n v="23"/>
    <n v="4"/>
    <n v="4"/>
    <n v="80"/>
    <n v="1"/>
    <n v="22"/>
    <n v="1"/>
    <n v="3"/>
    <n v="20"/>
    <n v="8"/>
    <n v="11"/>
    <n v="8"/>
    <x v="3"/>
    <x v="2"/>
    <x v="0"/>
  </r>
  <r>
    <n v="37"/>
    <x v="1"/>
    <s v="Travel_Rarely"/>
    <n v="290"/>
    <x v="1"/>
    <n v="21"/>
    <n v="3"/>
    <s v="Life Sciences"/>
    <n v="1"/>
    <n v="267"/>
    <n v="2"/>
    <s v="Male"/>
    <n v="65"/>
    <n v="4"/>
    <x v="1"/>
    <x v="1"/>
    <s v="Low"/>
    <s v="Married"/>
    <n v="3564"/>
    <n v="22977"/>
    <n v="1"/>
    <s v="Y"/>
    <x v="0"/>
    <n v="12"/>
    <n v="3"/>
    <n v="1"/>
    <n v="80"/>
    <n v="1"/>
    <n v="8"/>
    <n v="3"/>
    <n v="2"/>
    <n v="8"/>
    <n v="7"/>
    <n v="1"/>
    <n v="7"/>
    <x v="0"/>
    <x v="0"/>
    <x v="2"/>
  </r>
  <r>
    <n v="35"/>
    <x v="1"/>
    <s v="Travel_Frequently"/>
    <n v="138"/>
    <x v="1"/>
    <n v="2"/>
    <n v="3"/>
    <s v="Medical"/>
    <n v="1"/>
    <n v="269"/>
    <n v="2"/>
    <s v="Female"/>
    <n v="37"/>
    <n v="3"/>
    <x v="0"/>
    <x v="2"/>
    <s v="Medium"/>
    <s v="Single"/>
    <n v="4425"/>
    <n v="15986"/>
    <n v="5"/>
    <s v="Y"/>
    <x v="1"/>
    <n v="11"/>
    <n v="3"/>
    <n v="4"/>
    <n v="80"/>
    <n v="0"/>
    <n v="10"/>
    <n v="5"/>
    <n v="3"/>
    <n v="6"/>
    <n v="2"/>
    <n v="1"/>
    <n v="2"/>
    <x v="0"/>
    <x v="0"/>
    <x v="0"/>
  </r>
  <r>
    <n v="42"/>
    <x v="1"/>
    <s v="Non-Travel"/>
    <n v="926"/>
    <x v="1"/>
    <n v="21"/>
    <n v="2"/>
    <s v="Medical"/>
    <n v="1"/>
    <n v="270"/>
    <n v="3"/>
    <s v="Female"/>
    <n v="36"/>
    <n v="3"/>
    <x v="0"/>
    <x v="3"/>
    <s v="High"/>
    <s v="Divorced"/>
    <n v="5265"/>
    <n v="16439"/>
    <n v="2"/>
    <s v="Y"/>
    <x v="1"/>
    <n v="16"/>
    <n v="3"/>
    <n v="2"/>
    <n v="80"/>
    <n v="1"/>
    <n v="11"/>
    <n v="5"/>
    <n v="3"/>
    <n v="5"/>
    <n v="3"/>
    <n v="0"/>
    <n v="2"/>
    <x v="0"/>
    <x v="0"/>
    <x v="2"/>
  </r>
  <r>
    <n v="38"/>
    <x v="1"/>
    <s v="Travel_Rarely"/>
    <n v="1261"/>
    <x v="1"/>
    <n v="2"/>
    <n v="4"/>
    <s v="Life Sciences"/>
    <n v="1"/>
    <n v="271"/>
    <n v="4"/>
    <s v="Male"/>
    <n v="88"/>
    <n v="3"/>
    <x v="0"/>
    <x v="3"/>
    <s v="High"/>
    <s v="Married"/>
    <n v="6553"/>
    <n v="7259"/>
    <n v="9"/>
    <s v="Y"/>
    <x v="1"/>
    <n v="14"/>
    <n v="3"/>
    <n v="2"/>
    <n v="80"/>
    <n v="0"/>
    <n v="14"/>
    <n v="3"/>
    <n v="3"/>
    <n v="1"/>
    <n v="0"/>
    <n v="0"/>
    <n v="0"/>
    <x v="1"/>
    <x v="0"/>
    <x v="0"/>
  </r>
  <r>
    <n v="38"/>
    <x v="1"/>
    <s v="Travel_Rarely"/>
    <n v="1084"/>
    <x v="1"/>
    <n v="29"/>
    <n v="3"/>
    <s v="Technical Degree"/>
    <n v="1"/>
    <n v="273"/>
    <n v="4"/>
    <s v="Male"/>
    <n v="54"/>
    <n v="3"/>
    <x v="0"/>
    <x v="3"/>
    <s v="Very High"/>
    <s v="Married"/>
    <n v="6261"/>
    <n v="4185"/>
    <n v="3"/>
    <s v="Y"/>
    <x v="1"/>
    <n v="18"/>
    <n v="3"/>
    <n v="1"/>
    <n v="80"/>
    <n v="1"/>
    <n v="9"/>
    <n v="3"/>
    <n v="1"/>
    <n v="7"/>
    <n v="7"/>
    <n v="1"/>
    <n v="7"/>
    <x v="0"/>
    <x v="0"/>
    <x v="2"/>
  </r>
  <r>
    <n v="27"/>
    <x v="1"/>
    <s v="Travel_Frequently"/>
    <n v="472"/>
    <x v="1"/>
    <n v="1"/>
    <n v="1"/>
    <s v="Technical Degree"/>
    <n v="1"/>
    <n v="274"/>
    <n v="3"/>
    <s v="Male"/>
    <n v="60"/>
    <n v="2"/>
    <x v="0"/>
    <x v="3"/>
    <s v="Low"/>
    <s v="Married"/>
    <n v="4298"/>
    <n v="9679"/>
    <n v="5"/>
    <s v="Y"/>
    <x v="1"/>
    <n v="19"/>
    <n v="3"/>
    <n v="3"/>
    <n v="80"/>
    <n v="1"/>
    <n v="6"/>
    <n v="1"/>
    <n v="3"/>
    <n v="2"/>
    <n v="2"/>
    <n v="2"/>
    <n v="0"/>
    <x v="1"/>
    <x v="0"/>
    <x v="0"/>
  </r>
  <r>
    <n v="49"/>
    <x v="1"/>
    <s v="Non-Travel"/>
    <n v="1002"/>
    <x v="1"/>
    <n v="18"/>
    <n v="4"/>
    <s v="Life Sciences"/>
    <n v="1"/>
    <n v="275"/>
    <n v="4"/>
    <s v="Male"/>
    <n v="92"/>
    <n v="3"/>
    <x v="0"/>
    <x v="3"/>
    <s v="Very High"/>
    <s v="Divorced"/>
    <n v="6804"/>
    <n v="23793"/>
    <n v="1"/>
    <s v="Y"/>
    <x v="0"/>
    <n v="15"/>
    <n v="3"/>
    <n v="1"/>
    <n v="80"/>
    <n v="2"/>
    <n v="7"/>
    <n v="0"/>
    <n v="3"/>
    <n v="7"/>
    <n v="7"/>
    <n v="1"/>
    <n v="7"/>
    <x v="0"/>
    <x v="0"/>
    <x v="2"/>
  </r>
  <r>
    <n v="34"/>
    <x v="1"/>
    <s v="Travel_Frequently"/>
    <n v="878"/>
    <x v="1"/>
    <n v="10"/>
    <n v="4"/>
    <s v="Medical"/>
    <n v="1"/>
    <n v="277"/>
    <n v="4"/>
    <s v="Male"/>
    <n v="43"/>
    <n v="3"/>
    <x v="1"/>
    <x v="1"/>
    <s v="High"/>
    <s v="Divorced"/>
    <n v="3815"/>
    <n v="5972"/>
    <n v="1"/>
    <s v="Y"/>
    <x v="0"/>
    <n v="17"/>
    <n v="3"/>
    <n v="4"/>
    <n v="80"/>
    <n v="1"/>
    <n v="5"/>
    <n v="4"/>
    <n v="4"/>
    <n v="5"/>
    <n v="3"/>
    <n v="2"/>
    <n v="0"/>
    <x v="0"/>
    <x v="0"/>
    <x v="1"/>
  </r>
  <r>
    <n v="40"/>
    <x v="1"/>
    <s v="Travel_Rarely"/>
    <n v="905"/>
    <x v="1"/>
    <n v="19"/>
    <n v="2"/>
    <s v="Medical"/>
    <n v="1"/>
    <n v="281"/>
    <n v="3"/>
    <s v="Male"/>
    <n v="99"/>
    <n v="3"/>
    <x v="0"/>
    <x v="2"/>
    <s v="Very High"/>
    <s v="Married"/>
    <n v="2741"/>
    <n v="16523"/>
    <n v="8"/>
    <s v="Y"/>
    <x v="0"/>
    <n v="15"/>
    <n v="3"/>
    <n v="3"/>
    <n v="80"/>
    <n v="1"/>
    <n v="15"/>
    <n v="2"/>
    <n v="4"/>
    <n v="7"/>
    <n v="2"/>
    <n v="3"/>
    <n v="7"/>
    <x v="0"/>
    <x v="0"/>
    <x v="2"/>
  </r>
  <r>
    <n v="38"/>
    <x v="0"/>
    <s v="Travel_Rarely"/>
    <n v="1180"/>
    <x v="1"/>
    <n v="29"/>
    <n v="1"/>
    <s v="Medical"/>
    <n v="1"/>
    <n v="282"/>
    <n v="2"/>
    <s v="Male"/>
    <n v="70"/>
    <n v="3"/>
    <x v="0"/>
    <x v="4"/>
    <s v="Low"/>
    <s v="Married"/>
    <n v="6673"/>
    <n v="11354"/>
    <n v="7"/>
    <s v="Y"/>
    <x v="0"/>
    <n v="19"/>
    <n v="3"/>
    <n v="2"/>
    <n v="80"/>
    <n v="0"/>
    <n v="17"/>
    <n v="2"/>
    <n v="3"/>
    <n v="1"/>
    <n v="0"/>
    <n v="0"/>
    <n v="0"/>
    <x v="1"/>
    <x v="0"/>
    <x v="2"/>
  </r>
  <r>
    <n v="29"/>
    <x v="0"/>
    <s v="Travel_Rarely"/>
    <n v="121"/>
    <x v="0"/>
    <n v="27"/>
    <n v="3"/>
    <s v="Marketing"/>
    <n v="1"/>
    <n v="283"/>
    <n v="2"/>
    <s v="Female"/>
    <n v="35"/>
    <n v="3"/>
    <x v="2"/>
    <x v="0"/>
    <s v="Very High"/>
    <s v="Married"/>
    <n v="7639"/>
    <n v="24525"/>
    <n v="1"/>
    <s v="Y"/>
    <x v="1"/>
    <n v="22"/>
    <n v="4"/>
    <n v="4"/>
    <n v="80"/>
    <n v="3"/>
    <n v="10"/>
    <n v="3"/>
    <n v="2"/>
    <n v="10"/>
    <n v="4"/>
    <n v="1"/>
    <n v="9"/>
    <x v="0"/>
    <x v="1"/>
    <x v="2"/>
  </r>
  <r>
    <n v="22"/>
    <x v="1"/>
    <s v="Travel_Rarely"/>
    <n v="1136"/>
    <x v="1"/>
    <n v="5"/>
    <n v="3"/>
    <s v="Life Sciences"/>
    <n v="1"/>
    <n v="284"/>
    <n v="4"/>
    <s v="Male"/>
    <n v="60"/>
    <n v="4"/>
    <x v="1"/>
    <x v="1"/>
    <s v="Medium"/>
    <s v="Divorced"/>
    <n v="2328"/>
    <n v="12392"/>
    <n v="1"/>
    <s v="Y"/>
    <x v="0"/>
    <n v="16"/>
    <n v="3"/>
    <n v="1"/>
    <n v="80"/>
    <n v="1"/>
    <n v="4"/>
    <n v="2"/>
    <n v="2"/>
    <n v="4"/>
    <n v="2"/>
    <n v="2"/>
    <n v="2"/>
    <x v="2"/>
    <x v="0"/>
    <x v="0"/>
  </r>
  <r>
    <n v="36"/>
    <x v="1"/>
    <s v="Travel_Frequently"/>
    <n v="635"/>
    <x v="1"/>
    <n v="18"/>
    <n v="1"/>
    <s v="Medical"/>
    <n v="1"/>
    <n v="286"/>
    <n v="2"/>
    <s v="Female"/>
    <n v="73"/>
    <n v="3"/>
    <x v="1"/>
    <x v="2"/>
    <s v="Very High"/>
    <s v="Single"/>
    <n v="2153"/>
    <n v="7703"/>
    <n v="1"/>
    <s v="Y"/>
    <x v="1"/>
    <n v="13"/>
    <n v="3"/>
    <n v="1"/>
    <n v="80"/>
    <n v="0"/>
    <n v="8"/>
    <n v="2"/>
    <n v="3"/>
    <n v="8"/>
    <n v="1"/>
    <n v="1"/>
    <n v="7"/>
    <x v="0"/>
    <x v="0"/>
    <x v="2"/>
  </r>
  <r>
    <n v="40"/>
    <x v="1"/>
    <s v="Non-Travel"/>
    <n v="1151"/>
    <x v="1"/>
    <n v="9"/>
    <n v="5"/>
    <s v="Life Sciences"/>
    <n v="1"/>
    <n v="287"/>
    <n v="4"/>
    <s v="Male"/>
    <n v="63"/>
    <n v="2"/>
    <x v="0"/>
    <x v="4"/>
    <s v="Very High"/>
    <s v="Married"/>
    <n v="4876"/>
    <n v="14242"/>
    <n v="9"/>
    <s v="Y"/>
    <x v="1"/>
    <n v="14"/>
    <n v="3"/>
    <n v="4"/>
    <n v="80"/>
    <n v="1"/>
    <n v="5"/>
    <n v="5"/>
    <n v="1"/>
    <n v="3"/>
    <n v="2"/>
    <n v="0"/>
    <n v="2"/>
    <x v="2"/>
    <x v="0"/>
    <x v="1"/>
  </r>
  <r>
    <n v="46"/>
    <x v="1"/>
    <s v="Travel_Rarely"/>
    <n v="644"/>
    <x v="1"/>
    <n v="1"/>
    <n v="4"/>
    <s v="Medical"/>
    <n v="1"/>
    <n v="288"/>
    <n v="4"/>
    <s v="Male"/>
    <n v="97"/>
    <n v="3"/>
    <x v="2"/>
    <x v="4"/>
    <s v="Low"/>
    <s v="Divorced"/>
    <n v="9396"/>
    <n v="12368"/>
    <n v="7"/>
    <s v="Y"/>
    <x v="1"/>
    <n v="16"/>
    <n v="3"/>
    <n v="3"/>
    <n v="80"/>
    <n v="1"/>
    <n v="17"/>
    <n v="3"/>
    <n v="3"/>
    <n v="4"/>
    <n v="2"/>
    <n v="0"/>
    <n v="3"/>
    <x v="2"/>
    <x v="1"/>
    <x v="0"/>
  </r>
  <r>
    <n v="32"/>
    <x v="0"/>
    <s v="Travel_Rarely"/>
    <n v="1045"/>
    <x v="0"/>
    <n v="4"/>
    <n v="4"/>
    <s v="Medical"/>
    <n v="1"/>
    <n v="291"/>
    <n v="4"/>
    <s v="Male"/>
    <n v="32"/>
    <n v="1"/>
    <x v="2"/>
    <x v="0"/>
    <s v="Very High"/>
    <s v="Married"/>
    <n v="10400"/>
    <n v="25812"/>
    <n v="1"/>
    <s v="Y"/>
    <x v="1"/>
    <n v="11"/>
    <n v="3"/>
    <n v="3"/>
    <n v="80"/>
    <n v="0"/>
    <n v="14"/>
    <n v="2"/>
    <n v="2"/>
    <n v="14"/>
    <n v="8"/>
    <n v="9"/>
    <n v="8"/>
    <x v="3"/>
    <x v="1"/>
    <x v="0"/>
  </r>
  <r>
    <n v="30"/>
    <x v="1"/>
    <s v="Non-Travel"/>
    <n v="829"/>
    <x v="1"/>
    <n v="1"/>
    <n v="1"/>
    <s v="Life Sciences"/>
    <n v="1"/>
    <n v="292"/>
    <n v="3"/>
    <s v="Male"/>
    <n v="88"/>
    <n v="2"/>
    <x v="2"/>
    <x v="3"/>
    <s v="High"/>
    <s v="Single"/>
    <n v="8474"/>
    <n v="20925"/>
    <n v="1"/>
    <s v="Y"/>
    <x v="1"/>
    <n v="22"/>
    <n v="4"/>
    <n v="3"/>
    <n v="80"/>
    <n v="0"/>
    <n v="12"/>
    <n v="2"/>
    <n v="3"/>
    <n v="11"/>
    <n v="8"/>
    <n v="5"/>
    <n v="8"/>
    <x v="3"/>
    <x v="1"/>
    <x v="0"/>
  </r>
  <r>
    <n v="27"/>
    <x v="1"/>
    <s v="Travel_Frequently"/>
    <n v="1242"/>
    <x v="0"/>
    <n v="20"/>
    <n v="3"/>
    <s v="Life Sciences"/>
    <n v="1"/>
    <n v="293"/>
    <n v="4"/>
    <s v="Female"/>
    <n v="90"/>
    <n v="3"/>
    <x v="0"/>
    <x v="0"/>
    <s v="High"/>
    <s v="Single"/>
    <n v="9981"/>
    <n v="12916"/>
    <n v="1"/>
    <s v="Y"/>
    <x v="1"/>
    <n v="14"/>
    <n v="3"/>
    <n v="4"/>
    <n v="80"/>
    <n v="0"/>
    <n v="7"/>
    <n v="2"/>
    <n v="3"/>
    <n v="7"/>
    <n v="7"/>
    <n v="0"/>
    <n v="7"/>
    <x v="0"/>
    <x v="1"/>
    <x v="2"/>
  </r>
  <r>
    <n v="51"/>
    <x v="1"/>
    <s v="Travel_Rarely"/>
    <n v="1469"/>
    <x v="1"/>
    <n v="8"/>
    <n v="4"/>
    <s v="Life Sciences"/>
    <n v="1"/>
    <n v="296"/>
    <n v="2"/>
    <s v="Male"/>
    <n v="81"/>
    <n v="2"/>
    <x v="2"/>
    <x v="7"/>
    <s v="Medium"/>
    <s v="Married"/>
    <n v="12490"/>
    <n v="15736"/>
    <n v="5"/>
    <s v="Y"/>
    <x v="1"/>
    <n v="16"/>
    <n v="3"/>
    <n v="4"/>
    <n v="80"/>
    <n v="2"/>
    <n v="16"/>
    <n v="5"/>
    <n v="1"/>
    <n v="10"/>
    <n v="9"/>
    <n v="4"/>
    <n v="7"/>
    <x v="0"/>
    <x v="1"/>
    <x v="1"/>
  </r>
  <r>
    <n v="30"/>
    <x v="0"/>
    <s v="Travel_Rarely"/>
    <n v="1005"/>
    <x v="1"/>
    <n v="3"/>
    <n v="3"/>
    <s v="Technical Degree"/>
    <n v="1"/>
    <n v="297"/>
    <n v="4"/>
    <s v="Female"/>
    <n v="88"/>
    <n v="3"/>
    <x v="1"/>
    <x v="1"/>
    <s v="Low"/>
    <s v="Single"/>
    <n v="2657"/>
    <n v="8556"/>
    <n v="5"/>
    <s v="Y"/>
    <x v="0"/>
    <n v="11"/>
    <n v="3"/>
    <n v="3"/>
    <n v="80"/>
    <n v="0"/>
    <n v="8"/>
    <n v="5"/>
    <n v="3"/>
    <n v="5"/>
    <n v="2"/>
    <n v="0"/>
    <n v="4"/>
    <x v="0"/>
    <x v="0"/>
    <x v="0"/>
  </r>
  <r>
    <n v="41"/>
    <x v="1"/>
    <s v="Travel_Rarely"/>
    <n v="896"/>
    <x v="0"/>
    <n v="6"/>
    <n v="3"/>
    <s v="Life Sciences"/>
    <n v="1"/>
    <n v="298"/>
    <n v="4"/>
    <s v="Female"/>
    <n v="75"/>
    <n v="3"/>
    <x v="2"/>
    <x v="5"/>
    <s v="Very High"/>
    <s v="Single"/>
    <n v="13591"/>
    <n v="14674"/>
    <n v="3"/>
    <s v="Y"/>
    <x v="0"/>
    <n v="18"/>
    <n v="3"/>
    <n v="3"/>
    <n v="80"/>
    <n v="0"/>
    <n v="16"/>
    <n v="3"/>
    <n v="3"/>
    <n v="1"/>
    <n v="0"/>
    <n v="0"/>
    <n v="0"/>
    <x v="1"/>
    <x v="2"/>
    <x v="0"/>
  </r>
  <r>
    <n v="30"/>
    <x v="0"/>
    <s v="Travel_Frequently"/>
    <n v="334"/>
    <x v="0"/>
    <n v="26"/>
    <n v="4"/>
    <s v="Marketing"/>
    <n v="1"/>
    <n v="299"/>
    <n v="3"/>
    <s v="Female"/>
    <n v="52"/>
    <n v="2"/>
    <x v="0"/>
    <x v="0"/>
    <s v="Low"/>
    <s v="Single"/>
    <n v="6696"/>
    <n v="22967"/>
    <n v="5"/>
    <s v="Y"/>
    <x v="1"/>
    <n v="15"/>
    <n v="3"/>
    <n v="3"/>
    <n v="80"/>
    <n v="0"/>
    <n v="9"/>
    <n v="5"/>
    <n v="2"/>
    <n v="6"/>
    <n v="3"/>
    <n v="0"/>
    <n v="1"/>
    <x v="0"/>
    <x v="0"/>
    <x v="2"/>
  </r>
  <r>
    <n v="29"/>
    <x v="0"/>
    <s v="Travel_Rarely"/>
    <n v="992"/>
    <x v="1"/>
    <n v="1"/>
    <n v="3"/>
    <s v="Technical Degree"/>
    <n v="1"/>
    <n v="300"/>
    <n v="3"/>
    <s v="Male"/>
    <n v="85"/>
    <n v="3"/>
    <x v="1"/>
    <x v="1"/>
    <s v="High"/>
    <s v="Single"/>
    <n v="2058"/>
    <n v="19757"/>
    <n v="0"/>
    <s v="Y"/>
    <x v="1"/>
    <n v="14"/>
    <n v="3"/>
    <n v="4"/>
    <n v="80"/>
    <n v="0"/>
    <n v="7"/>
    <n v="1"/>
    <n v="2"/>
    <n v="6"/>
    <n v="2"/>
    <n v="1"/>
    <n v="5"/>
    <x v="0"/>
    <x v="0"/>
    <x v="0"/>
  </r>
  <r>
    <n v="45"/>
    <x v="1"/>
    <s v="Non-Travel"/>
    <n v="1052"/>
    <x v="0"/>
    <n v="6"/>
    <n v="3"/>
    <s v="Medical"/>
    <n v="1"/>
    <n v="302"/>
    <n v="4"/>
    <s v="Female"/>
    <n v="57"/>
    <n v="2"/>
    <x v="2"/>
    <x v="0"/>
    <s v="Very High"/>
    <s v="Single"/>
    <n v="8865"/>
    <n v="16840"/>
    <n v="6"/>
    <s v="Y"/>
    <x v="1"/>
    <n v="12"/>
    <n v="3"/>
    <n v="4"/>
    <n v="80"/>
    <n v="0"/>
    <n v="23"/>
    <n v="2"/>
    <n v="3"/>
    <n v="19"/>
    <n v="7"/>
    <n v="12"/>
    <n v="8"/>
    <x v="3"/>
    <x v="1"/>
    <x v="0"/>
  </r>
  <r>
    <n v="54"/>
    <x v="1"/>
    <s v="Travel_Rarely"/>
    <n v="1147"/>
    <x v="0"/>
    <n v="3"/>
    <n v="3"/>
    <s v="Marketing"/>
    <n v="1"/>
    <n v="303"/>
    <n v="4"/>
    <s v="Female"/>
    <n v="52"/>
    <n v="3"/>
    <x v="0"/>
    <x v="0"/>
    <s v="Low"/>
    <s v="Married"/>
    <n v="5940"/>
    <n v="17011"/>
    <n v="2"/>
    <s v="Y"/>
    <x v="1"/>
    <n v="14"/>
    <n v="3"/>
    <n v="4"/>
    <n v="80"/>
    <n v="1"/>
    <n v="16"/>
    <n v="4"/>
    <n v="3"/>
    <n v="6"/>
    <n v="2"/>
    <n v="0"/>
    <n v="5"/>
    <x v="0"/>
    <x v="0"/>
    <x v="0"/>
  </r>
  <r>
    <n v="36"/>
    <x v="1"/>
    <s v="Travel_Rarely"/>
    <n v="1396"/>
    <x v="1"/>
    <n v="5"/>
    <n v="2"/>
    <s v="Life Sciences"/>
    <n v="1"/>
    <n v="304"/>
    <n v="4"/>
    <s v="Male"/>
    <n v="62"/>
    <n v="3"/>
    <x v="0"/>
    <x v="2"/>
    <s v="Medium"/>
    <s v="Single"/>
    <n v="5914"/>
    <n v="9945"/>
    <n v="8"/>
    <s v="Y"/>
    <x v="1"/>
    <n v="16"/>
    <n v="3"/>
    <n v="4"/>
    <n v="80"/>
    <n v="0"/>
    <n v="16"/>
    <n v="3"/>
    <n v="4"/>
    <n v="13"/>
    <n v="11"/>
    <n v="3"/>
    <n v="7"/>
    <x v="3"/>
    <x v="0"/>
    <x v="0"/>
  </r>
  <r>
    <n v="33"/>
    <x v="1"/>
    <s v="Travel_Rarely"/>
    <n v="147"/>
    <x v="1"/>
    <n v="4"/>
    <n v="4"/>
    <s v="Medical"/>
    <n v="1"/>
    <n v="305"/>
    <n v="3"/>
    <s v="Female"/>
    <n v="47"/>
    <n v="2"/>
    <x v="1"/>
    <x v="1"/>
    <s v="Medium"/>
    <s v="Married"/>
    <n v="2622"/>
    <n v="13248"/>
    <n v="6"/>
    <s v="Y"/>
    <x v="1"/>
    <n v="21"/>
    <n v="4"/>
    <n v="4"/>
    <n v="80"/>
    <n v="0"/>
    <n v="7"/>
    <n v="3"/>
    <n v="3"/>
    <n v="3"/>
    <n v="2"/>
    <n v="1"/>
    <n v="1"/>
    <x v="2"/>
    <x v="0"/>
    <x v="0"/>
  </r>
  <r>
    <n v="37"/>
    <x v="1"/>
    <s v="Travel_Frequently"/>
    <n v="663"/>
    <x v="1"/>
    <n v="11"/>
    <n v="3"/>
    <s v="Other"/>
    <n v="1"/>
    <n v="306"/>
    <n v="2"/>
    <s v="Male"/>
    <n v="47"/>
    <n v="3"/>
    <x v="2"/>
    <x v="7"/>
    <s v="Very High"/>
    <s v="Divorced"/>
    <n v="12185"/>
    <n v="10056"/>
    <n v="1"/>
    <s v="Y"/>
    <x v="0"/>
    <n v="14"/>
    <n v="3"/>
    <n v="3"/>
    <n v="80"/>
    <n v="3"/>
    <n v="10"/>
    <n v="1"/>
    <n v="3"/>
    <n v="10"/>
    <n v="8"/>
    <n v="0"/>
    <n v="7"/>
    <x v="0"/>
    <x v="1"/>
    <x v="1"/>
  </r>
  <r>
    <n v="38"/>
    <x v="1"/>
    <s v="Travel_Rarely"/>
    <n v="119"/>
    <x v="0"/>
    <n v="3"/>
    <n v="3"/>
    <s v="Life Sciences"/>
    <n v="1"/>
    <n v="307"/>
    <n v="1"/>
    <s v="Male"/>
    <n v="76"/>
    <n v="3"/>
    <x v="2"/>
    <x v="0"/>
    <s v="High"/>
    <s v="Divorced"/>
    <n v="10609"/>
    <n v="9647"/>
    <n v="0"/>
    <s v="Y"/>
    <x v="1"/>
    <n v="12"/>
    <n v="3"/>
    <n v="3"/>
    <n v="80"/>
    <n v="2"/>
    <n v="17"/>
    <n v="6"/>
    <n v="2"/>
    <n v="16"/>
    <n v="10"/>
    <n v="5"/>
    <n v="13"/>
    <x v="3"/>
    <x v="1"/>
    <x v="0"/>
  </r>
  <r>
    <n v="31"/>
    <x v="1"/>
    <s v="Non-Travel"/>
    <n v="979"/>
    <x v="1"/>
    <n v="1"/>
    <n v="4"/>
    <s v="Medical"/>
    <n v="1"/>
    <n v="308"/>
    <n v="3"/>
    <s v="Male"/>
    <n v="90"/>
    <n v="1"/>
    <x v="0"/>
    <x v="3"/>
    <s v="High"/>
    <s v="Married"/>
    <n v="4345"/>
    <n v="4381"/>
    <n v="0"/>
    <s v="Y"/>
    <x v="1"/>
    <n v="12"/>
    <n v="3"/>
    <n v="4"/>
    <n v="80"/>
    <n v="1"/>
    <n v="6"/>
    <n v="2"/>
    <n v="3"/>
    <n v="5"/>
    <n v="4"/>
    <n v="1"/>
    <n v="4"/>
    <x v="0"/>
    <x v="0"/>
    <x v="0"/>
  </r>
  <r>
    <n v="59"/>
    <x v="1"/>
    <s v="Travel_Rarely"/>
    <n v="142"/>
    <x v="1"/>
    <n v="3"/>
    <n v="3"/>
    <s v="Life Sciences"/>
    <n v="1"/>
    <n v="309"/>
    <n v="3"/>
    <s v="Male"/>
    <n v="70"/>
    <n v="2"/>
    <x v="1"/>
    <x v="1"/>
    <s v="Very High"/>
    <s v="Married"/>
    <n v="2177"/>
    <n v="8456"/>
    <n v="3"/>
    <s v="Y"/>
    <x v="1"/>
    <n v="17"/>
    <n v="3"/>
    <n v="1"/>
    <n v="80"/>
    <n v="1"/>
    <n v="7"/>
    <n v="6"/>
    <n v="3"/>
    <n v="1"/>
    <n v="0"/>
    <n v="0"/>
    <n v="0"/>
    <x v="1"/>
    <x v="0"/>
    <x v="0"/>
  </r>
  <r>
    <n v="37"/>
    <x v="1"/>
    <s v="Travel_Frequently"/>
    <n v="319"/>
    <x v="0"/>
    <n v="4"/>
    <n v="4"/>
    <s v="Marketing"/>
    <n v="1"/>
    <n v="311"/>
    <n v="1"/>
    <s v="Male"/>
    <n v="41"/>
    <n v="3"/>
    <x v="1"/>
    <x v="6"/>
    <s v="Very High"/>
    <s v="Divorced"/>
    <n v="2793"/>
    <n v="2539"/>
    <n v="4"/>
    <s v="Y"/>
    <x v="1"/>
    <n v="17"/>
    <n v="3"/>
    <n v="3"/>
    <n v="80"/>
    <n v="1"/>
    <n v="13"/>
    <n v="2"/>
    <n v="3"/>
    <n v="9"/>
    <n v="8"/>
    <n v="5"/>
    <n v="8"/>
    <x v="0"/>
    <x v="0"/>
    <x v="0"/>
  </r>
  <r>
    <n v="29"/>
    <x v="1"/>
    <s v="Travel_Frequently"/>
    <n v="1413"/>
    <x v="0"/>
    <n v="1"/>
    <n v="1"/>
    <s v="Medical"/>
    <n v="1"/>
    <n v="312"/>
    <n v="2"/>
    <s v="Female"/>
    <n v="42"/>
    <n v="3"/>
    <x v="2"/>
    <x v="0"/>
    <s v="Very High"/>
    <s v="Married"/>
    <n v="7918"/>
    <n v="6599"/>
    <n v="1"/>
    <s v="Y"/>
    <x v="1"/>
    <n v="14"/>
    <n v="3"/>
    <n v="4"/>
    <n v="80"/>
    <n v="1"/>
    <n v="11"/>
    <n v="5"/>
    <n v="3"/>
    <n v="11"/>
    <n v="10"/>
    <n v="4"/>
    <n v="1"/>
    <x v="3"/>
    <x v="1"/>
    <x v="0"/>
  </r>
  <r>
    <n v="35"/>
    <x v="1"/>
    <s v="Travel_Frequently"/>
    <n v="944"/>
    <x v="0"/>
    <n v="1"/>
    <n v="3"/>
    <s v="Marketing"/>
    <n v="1"/>
    <n v="314"/>
    <n v="3"/>
    <s v="Female"/>
    <n v="92"/>
    <n v="3"/>
    <x v="2"/>
    <x v="0"/>
    <s v="High"/>
    <s v="Single"/>
    <n v="8789"/>
    <n v="9096"/>
    <n v="1"/>
    <s v="Y"/>
    <x v="1"/>
    <n v="14"/>
    <n v="3"/>
    <n v="1"/>
    <n v="80"/>
    <n v="0"/>
    <n v="10"/>
    <n v="3"/>
    <n v="4"/>
    <n v="10"/>
    <n v="7"/>
    <n v="0"/>
    <n v="8"/>
    <x v="0"/>
    <x v="1"/>
    <x v="0"/>
  </r>
  <r>
    <n v="29"/>
    <x v="0"/>
    <s v="Travel_Rarely"/>
    <n v="896"/>
    <x v="1"/>
    <n v="18"/>
    <n v="1"/>
    <s v="Medical"/>
    <n v="1"/>
    <n v="315"/>
    <n v="3"/>
    <s v="Male"/>
    <n v="86"/>
    <n v="2"/>
    <x v="1"/>
    <x v="1"/>
    <s v="Very High"/>
    <s v="Single"/>
    <n v="2389"/>
    <n v="14961"/>
    <n v="1"/>
    <s v="Y"/>
    <x v="0"/>
    <n v="13"/>
    <n v="3"/>
    <n v="3"/>
    <n v="80"/>
    <n v="0"/>
    <n v="4"/>
    <n v="3"/>
    <n v="2"/>
    <n v="4"/>
    <n v="3"/>
    <n v="0"/>
    <n v="1"/>
    <x v="2"/>
    <x v="0"/>
    <x v="2"/>
  </r>
  <r>
    <n v="52"/>
    <x v="1"/>
    <s v="Travel_Rarely"/>
    <n v="1323"/>
    <x v="1"/>
    <n v="2"/>
    <n v="3"/>
    <s v="Life Sciences"/>
    <n v="1"/>
    <n v="316"/>
    <n v="3"/>
    <s v="Female"/>
    <n v="89"/>
    <n v="2"/>
    <x v="1"/>
    <x v="2"/>
    <s v="Very High"/>
    <s v="Single"/>
    <n v="3212"/>
    <n v="3300"/>
    <n v="7"/>
    <s v="Y"/>
    <x v="1"/>
    <n v="15"/>
    <n v="3"/>
    <n v="2"/>
    <n v="80"/>
    <n v="0"/>
    <n v="6"/>
    <n v="3"/>
    <n v="2"/>
    <n v="2"/>
    <n v="2"/>
    <n v="2"/>
    <n v="2"/>
    <x v="1"/>
    <x v="0"/>
    <x v="0"/>
  </r>
  <r>
    <n v="42"/>
    <x v="1"/>
    <s v="Travel_Rarely"/>
    <n v="532"/>
    <x v="1"/>
    <n v="4"/>
    <n v="2"/>
    <s v="Technical Degree"/>
    <n v="1"/>
    <n v="319"/>
    <n v="3"/>
    <s v="Male"/>
    <n v="58"/>
    <n v="3"/>
    <x v="4"/>
    <x v="5"/>
    <s v="Very High"/>
    <s v="Married"/>
    <n v="19232"/>
    <n v="4933"/>
    <n v="1"/>
    <s v="Y"/>
    <x v="1"/>
    <n v="11"/>
    <n v="3"/>
    <n v="4"/>
    <n v="80"/>
    <n v="0"/>
    <n v="22"/>
    <n v="3"/>
    <n v="3"/>
    <n v="22"/>
    <n v="17"/>
    <n v="11"/>
    <n v="15"/>
    <x v="3"/>
    <x v="2"/>
    <x v="0"/>
  </r>
  <r>
    <n v="59"/>
    <x v="1"/>
    <s v="Travel_Rarely"/>
    <n v="818"/>
    <x v="2"/>
    <n v="6"/>
    <n v="2"/>
    <s v="Medical"/>
    <n v="1"/>
    <n v="321"/>
    <n v="2"/>
    <s v="Male"/>
    <n v="52"/>
    <n v="3"/>
    <x v="1"/>
    <x v="8"/>
    <s v="High"/>
    <s v="Married"/>
    <n v="2267"/>
    <n v="25657"/>
    <n v="8"/>
    <s v="Y"/>
    <x v="1"/>
    <n v="17"/>
    <n v="3"/>
    <n v="4"/>
    <n v="80"/>
    <n v="0"/>
    <n v="7"/>
    <n v="2"/>
    <n v="2"/>
    <n v="2"/>
    <n v="2"/>
    <n v="2"/>
    <n v="2"/>
    <x v="1"/>
    <x v="0"/>
    <x v="0"/>
  </r>
  <r>
    <n v="50"/>
    <x v="1"/>
    <s v="Travel_Rarely"/>
    <n v="854"/>
    <x v="0"/>
    <n v="1"/>
    <n v="4"/>
    <s v="Medical"/>
    <n v="1"/>
    <n v="323"/>
    <n v="4"/>
    <s v="Female"/>
    <n v="68"/>
    <n v="3"/>
    <x v="4"/>
    <x v="5"/>
    <s v="Very High"/>
    <s v="Divorced"/>
    <n v="19517"/>
    <n v="24118"/>
    <n v="3"/>
    <s v="Y"/>
    <x v="1"/>
    <n v="11"/>
    <n v="3"/>
    <n v="3"/>
    <n v="80"/>
    <n v="1"/>
    <n v="32"/>
    <n v="3"/>
    <n v="2"/>
    <n v="7"/>
    <n v="0"/>
    <n v="0"/>
    <n v="6"/>
    <x v="0"/>
    <x v="2"/>
    <x v="0"/>
  </r>
  <r>
    <n v="33"/>
    <x v="0"/>
    <s v="Travel_Rarely"/>
    <n v="813"/>
    <x v="1"/>
    <n v="14"/>
    <n v="3"/>
    <s v="Medical"/>
    <n v="1"/>
    <n v="325"/>
    <n v="3"/>
    <s v="Male"/>
    <n v="58"/>
    <n v="3"/>
    <x v="1"/>
    <x v="2"/>
    <s v="Very High"/>
    <s v="Married"/>
    <n v="2436"/>
    <n v="22149"/>
    <n v="5"/>
    <s v="Y"/>
    <x v="0"/>
    <n v="13"/>
    <n v="3"/>
    <n v="3"/>
    <n v="80"/>
    <n v="1"/>
    <n v="8"/>
    <n v="2"/>
    <n v="1"/>
    <n v="5"/>
    <n v="4"/>
    <n v="0"/>
    <n v="4"/>
    <x v="0"/>
    <x v="0"/>
    <x v="1"/>
  </r>
  <r>
    <n v="43"/>
    <x v="1"/>
    <s v="Travel_Rarely"/>
    <n v="1034"/>
    <x v="0"/>
    <n v="16"/>
    <n v="3"/>
    <s v="Marketing"/>
    <n v="1"/>
    <n v="327"/>
    <n v="4"/>
    <s v="Female"/>
    <n v="80"/>
    <n v="3"/>
    <x v="3"/>
    <x v="5"/>
    <s v="Very High"/>
    <s v="Married"/>
    <n v="16064"/>
    <n v="7744"/>
    <n v="5"/>
    <s v="Y"/>
    <x v="0"/>
    <n v="22"/>
    <n v="4"/>
    <n v="3"/>
    <n v="80"/>
    <n v="1"/>
    <n v="22"/>
    <n v="3"/>
    <n v="3"/>
    <n v="17"/>
    <n v="13"/>
    <n v="1"/>
    <n v="9"/>
    <x v="3"/>
    <x v="2"/>
    <x v="2"/>
  </r>
  <r>
    <n v="33"/>
    <x v="0"/>
    <s v="Travel_Rarely"/>
    <n v="465"/>
    <x v="1"/>
    <n v="2"/>
    <n v="2"/>
    <s v="Life Sciences"/>
    <n v="1"/>
    <n v="328"/>
    <n v="1"/>
    <s v="Female"/>
    <n v="39"/>
    <n v="3"/>
    <x v="1"/>
    <x v="2"/>
    <s v="Low"/>
    <s v="Married"/>
    <n v="2707"/>
    <n v="21509"/>
    <n v="7"/>
    <s v="Y"/>
    <x v="1"/>
    <n v="20"/>
    <n v="4"/>
    <n v="1"/>
    <n v="80"/>
    <n v="0"/>
    <n v="13"/>
    <n v="3"/>
    <n v="4"/>
    <n v="9"/>
    <n v="7"/>
    <n v="1"/>
    <n v="7"/>
    <x v="0"/>
    <x v="0"/>
    <x v="0"/>
  </r>
  <r>
    <n v="52"/>
    <x v="1"/>
    <s v="Non-Travel"/>
    <n v="771"/>
    <x v="0"/>
    <n v="2"/>
    <n v="4"/>
    <s v="Life Sciences"/>
    <n v="1"/>
    <n v="329"/>
    <n v="1"/>
    <s v="Male"/>
    <n v="79"/>
    <n v="2"/>
    <x v="4"/>
    <x v="5"/>
    <s v="High"/>
    <s v="Single"/>
    <n v="19068"/>
    <n v="21030"/>
    <n v="1"/>
    <s v="Y"/>
    <x v="0"/>
    <n v="18"/>
    <n v="3"/>
    <n v="4"/>
    <n v="80"/>
    <n v="0"/>
    <n v="33"/>
    <n v="2"/>
    <n v="4"/>
    <n v="33"/>
    <n v="7"/>
    <n v="15"/>
    <n v="12"/>
    <x v="3"/>
    <x v="2"/>
    <x v="0"/>
  </r>
  <r>
    <n v="32"/>
    <x v="1"/>
    <s v="Travel_Rarely"/>
    <n v="1401"/>
    <x v="0"/>
    <n v="4"/>
    <n v="2"/>
    <s v="Life Sciences"/>
    <n v="1"/>
    <n v="330"/>
    <n v="3"/>
    <s v="Female"/>
    <n v="56"/>
    <n v="3"/>
    <x v="1"/>
    <x v="6"/>
    <s v="Medium"/>
    <s v="Married"/>
    <n v="3931"/>
    <n v="20990"/>
    <n v="2"/>
    <s v="Y"/>
    <x v="1"/>
    <n v="11"/>
    <n v="3"/>
    <n v="1"/>
    <n v="80"/>
    <n v="1"/>
    <n v="6"/>
    <n v="5"/>
    <n v="3"/>
    <n v="4"/>
    <n v="3"/>
    <n v="1"/>
    <n v="2"/>
    <x v="2"/>
    <x v="0"/>
    <x v="0"/>
  </r>
  <r>
    <n v="32"/>
    <x v="0"/>
    <s v="Travel_Rarely"/>
    <n v="515"/>
    <x v="1"/>
    <n v="1"/>
    <n v="3"/>
    <s v="Life Sciences"/>
    <n v="1"/>
    <n v="331"/>
    <n v="4"/>
    <s v="Male"/>
    <n v="62"/>
    <n v="2"/>
    <x v="1"/>
    <x v="2"/>
    <s v="High"/>
    <s v="Single"/>
    <n v="3730"/>
    <n v="9571"/>
    <n v="0"/>
    <s v="Y"/>
    <x v="0"/>
    <n v="14"/>
    <n v="3"/>
    <n v="4"/>
    <n v="80"/>
    <n v="0"/>
    <n v="4"/>
    <n v="2"/>
    <n v="1"/>
    <n v="3"/>
    <n v="2"/>
    <n v="1"/>
    <n v="2"/>
    <x v="2"/>
    <x v="0"/>
    <x v="0"/>
  </r>
  <r>
    <n v="39"/>
    <x v="1"/>
    <s v="Travel_Rarely"/>
    <n v="1431"/>
    <x v="1"/>
    <n v="1"/>
    <n v="4"/>
    <s v="Medical"/>
    <n v="1"/>
    <n v="332"/>
    <n v="3"/>
    <s v="Female"/>
    <n v="96"/>
    <n v="3"/>
    <x v="1"/>
    <x v="2"/>
    <s v="High"/>
    <s v="Divorced"/>
    <n v="2232"/>
    <n v="15417"/>
    <n v="7"/>
    <s v="Y"/>
    <x v="1"/>
    <n v="14"/>
    <n v="3"/>
    <n v="3"/>
    <n v="80"/>
    <n v="3"/>
    <n v="7"/>
    <n v="1"/>
    <n v="3"/>
    <n v="3"/>
    <n v="2"/>
    <n v="1"/>
    <n v="2"/>
    <x v="2"/>
    <x v="0"/>
    <x v="0"/>
  </r>
  <r>
    <n v="32"/>
    <x v="1"/>
    <s v="Non-Travel"/>
    <n v="976"/>
    <x v="0"/>
    <n v="26"/>
    <n v="4"/>
    <s v="Marketing"/>
    <n v="1"/>
    <n v="333"/>
    <n v="3"/>
    <s v="Male"/>
    <n v="100"/>
    <n v="3"/>
    <x v="0"/>
    <x v="0"/>
    <s v="Very High"/>
    <s v="Married"/>
    <n v="4465"/>
    <n v="12069"/>
    <n v="0"/>
    <s v="Y"/>
    <x v="1"/>
    <n v="18"/>
    <n v="3"/>
    <n v="1"/>
    <n v="80"/>
    <n v="0"/>
    <n v="4"/>
    <n v="2"/>
    <n v="3"/>
    <n v="3"/>
    <n v="2"/>
    <n v="2"/>
    <n v="2"/>
    <x v="2"/>
    <x v="0"/>
    <x v="2"/>
  </r>
  <r>
    <n v="41"/>
    <x v="1"/>
    <s v="Travel_Rarely"/>
    <n v="1411"/>
    <x v="1"/>
    <n v="19"/>
    <n v="2"/>
    <s v="Life Sciences"/>
    <n v="1"/>
    <n v="334"/>
    <n v="3"/>
    <s v="Male"/>
    <n v="36"/>
    <n v="3"/>
    <x v="0"/>
    <x v="1"/>
    <s v="Low"/>
    <s v="Divorced"/>
    <n v="3072"/>
    <n v="19877"/>
    <n v="2"/>
    <s v="Y"/>
    <x v="1"/>
    <n v="16"/>
    <n v="3"/>
    <n v="1"/>
    <n v="80"/>
    <n v="2"/>
    <n v="17"/>
    <n v="2"/>
    <n v="2"/>
    <n v="1"/>
    <n v="0"/>
    <n v="0"/>
    <n v="0"/>
    <x v="1"/>
    <x v="0"/>
    <x v="2"/>
  </r>
  <r>
    <n v="40"/>
    <x v="1"/>
    <s v="Travel_Rarely"/>
    <n v="1300"/>
    <x v="1"/>
    <n v="24"/>
    <n v="2"/>
    <s v="Technical Degree"/>
    <n v="1"/>
    <n v="335"/>
    <n v="1"/>
    <s v="Male"/>
    <n v="62"/>
    <n v="3"/>
    <x v="0"/>
    <x v="1"/>
    <s v="Very High"/>
    <s v="Divorced"/>
    <n v="3319"/>
    <n v="24447"/>
    <n v="1"/>
    <s v="Y"/>
    <x v="1"/>
    <n v="17"/>
    <n v="3"/>
    <n v="1"/>
    <n v="80"/>
    <n v="2"/>
    <n v="9"/>
    <n v="3"/>
    <n v="3"/>
    <n v="9"/>
    <n v="8"/>
    <n v="4"/>
    <n v="7"/>
    <x v="0"/>
    <x v="0"/>
    <x v="2"/>
  </r>
  <r>
    <n v="45"/>
    <x v="1"/>
    <s v="Travel_Rarely"/>
    <n v="252"/>
    <x v="1"/>
    <n v="1"/>
    <n v="3"/>
    <s v="Other"/>
    <n v="1"/>
    <n v="336"/>
    <n v="3"/>
    <s v="Male"/>
    <n v="70"/>
    <n v="4"/>
    <x v="4"/>
    <x v="5"/>
    <s v="Very High"/>
    <s v="Married"/>
    <n v="19202"/>
    <n v="15970"/>
    <n v="0"/>
    <s v="Y"/>
    <x v="1"/>
    <n v="11"/>
    <n v="3"/>
    <n v="3"/>
    <n v="80"/>
    <n v="1"/>
    <n v="25"/>
    <n v="2"/>
    <n v="3"/>
    <n v="24"/>
    <n v="0"/>
    <n v="1"/>
    <n v="7"/>
    <x v="3"/>
    <x v="2"/>
    <x v="0"/>
  </r>
  <r>
    <n v="31"/>
    <x v="1"/>
    <s v="Travel_Frequently"/>
    <n v="1327"/>
    <x v="1"/>
    <n v="3"/>
    <n v="4"/>
    <s v="Medical"/>
    <n v="1"/>
    <n v="337"/>
    <n v="2"/>
    <s v="Male"/>
    <n v="73"/>
    <n v="3"/>
    <x v="2"/>
    <x v="7"/>
    <s v="High"/>
    <s v="Divorced"/>
    <n v="13675"/>
    <n v="13523"/>
    <n v="9"/>
    <s v="Y"/>
    <x v="1"/>
    <n v="12"/>
    <n v="3"/>
    <n v="1"/>
    <n v="80"/>
    <n v="1"/>
    <n v="9"/>
    <n v="3"/>
    <n v="3"/>
    <n v="2"/>
    <n v="2"/>
    <n v="2"/>
    <n v="2"/>
    <x v="1"/>
    <x v="2"/>
    <x v="0"/>
  </r>
  <r>
    <n v="33"/>
    <x v="1"/>
    <s v="Travel_Rarely"/>
    <n v="832"/>
    <x v="1"/>
    <n v="5"/>
    <n v="4"/>
    <s v="Life Sciences"/>
    <n v="1"/>
    <n v="338"/>
    <n v="3"/>
    <s v="Female"/>
    <n v="63"/>
    <n v="2"/>
    <x v="1"/>
    <x v="1"/>
    <s v="Very High"/>
    <s v="Married"/>
    <n v="2911"/>
    <n v="14776"/>
    <n v="1"/>
    <s v="Y"/>
    <x v="1"/>
    <n v="13"/>
    <n v="3"/>
    <n v="3"/>
    <n v="80"/>
    <n v="1"/>
    <n v="2"/>
    <n v="2"/>
    <n v="2"/>
    <n v="2"/>
    <n v="2"/>
    <n v="0"/>
    <n v="2"/>
    <x v="1"/>
    <x v="0"/>
    <x v="0"/>
  </r>
  <r>
    <n v="34"/>
    <x v="1"/>
    <s v="Travel_Rarely"/>
    <n v="470"/>
    <x v="1"/>
    <n v="2"/>
    <n v="4"/>
    <s v="Life Sciences"/>
    <n v="1"/>
    <n v="339"/>
    <n v="4"/>
    <s v="Male"/>
    <n v="84"/>
    <n v="2"/>
    <x v="0"/>
    <x v="3"/>
    <s v="Low"/>
    <s v="Married"/>
    <n v="5957"/>
    <n v="23687"/>
    <n v="6"/>
    <s v="Y"/>
    <x v="1"/>
    <n v="13"/>
    <n v="3"/>
    <n v="2"/>
    <n v="80"/>
    <n v="1"/>
    <n v="13"/>
    <n v="3"/>
    <n v="3"/>
    <n v="11"/>
    <n v="9"/>
    <n v="5"/>
    <n v="9"/>
    <x v="3"/>
    <x v="0"/>
    <x v="0"/>
  </r>
  <r>
    <n v="37"/>
    <x v="1"/>
    <s v="Travel_Rarely"/>
    <n v="1017"/>
    <x v="1"/>
    <n v="1"/>
    <n v="2"/>
    <s v="Medical"/>
    <n v="1"/>
    <n v="340"/>
    <n v="3"/>
    <s v="Female"/>
    <n v="83"/>
    <n v="2"/>
    <x v="1"/>
    <x v="1"/>
    <s v="Low"/>
    <s v="Married"/>
    <n v="3920"/>
    <n v="18697"/>
    <n v="2"/>
    <s v="Y"/>
    <x v="1"/>
    <n v="14"/>
    <n v="3"/>
    <n v="1"/>
    <n v="80"/>
    <n v="1"/>
    <n v="17"/>
    <n v="2"/>
    <n v="2"/>
    <n v="3"/>
    <n v="1"/>
    <n v="0"/>
    <n v="2"/>
    <x v="2"/>
    <x v="0"/>
    <x v="0"/>
  </r>
  <r>
    <n v="45"/>
    <x v="1"/>
    <s v="Travel_Frequently"/>
    <n v="1199"/>
    <x v="1"/>
    <n v="7"/>
    <n v="4"/>
    <s v="Life Sciences"/>
    <n v="1"/>
    <n v="341"/>
    <n v="1"/>
    <s v="Male"/>
    <n v="77"/>
    <n v="4"/>
    <x v="0"/>
    <x v="3"/>
    <s v="High"/>
    <s v="Married"/>
    <n v="6434"/>
    <n v="5118"/>
    <n v="4"/>
    <s v="Y"/>
    <x v="1"/>
    <n v="17"/>
    <n v="3"/>
    <n v="4"/>
    <n v="80"/>
    <n v="1"/>
    <n v="9"/>
    <n v="1"/>
    <n v="3"/>
    <n v="3"/>
    <n v="2"/>
    <n v="0"/>
    <n v="2"/>
    <x v="2"/>
    <x v="0"/>
    <x v="0"/>
  </r>
  <r>
    <n v="37"/>
    <x v="0"/>
    <s v="Travel_Frequently"/>
    <n v="504"/>
    <x v="1"/>
    <n v="10"/>
    <n v="3"/>
    <s v="Medical"/>
    <n v="1"/>
    <n v="342"/>
    <n v="1"/>
    <s v="Male"/>
    <n v="61"/>
    <n v="3"/>
    <x v="2"/>
    <x v="3"/>
    <s v="High"/>
    <s v="Divorced"/>
    <n v="10048"/>
    <n v="22573"/>
    <n v="6"/>
    <s v="Y"/>
    <x v="1"/>
    <n v="11"/>
    <n v="3"/>
    <n v="2"/>
    <n v="80"/>
    <n v="2"/>
    <n v="17"/>
    <n v="5"/>
    <n v="3"/>
    <n v="1"/>
    <n v="0"/>
    <n v="0"/>
    <n v="0"/>
    <x v="1"/>
    <x v="1"/>
    <x v="1"/>
  </r>
  <r>
    <n v="39"/>
    <x v="1"/>
    <s v="Travel_Frequently"/>
    <n v="505"/>
    <x v="1"/>
    <n v="2"/>
    <n v="4"/>
    <s v="Technical Degree"/>
    <n v="1"/>
    <n v="343"/>
    <n v="3"/>
    <s v="Female"/>
    <n v="64"/>
    <n v="3"/>
    <x v="2"/>
    <x v="4"/>
    <s v="High"/>
    <s v="Single"/>
    <n v="10938"/>
    <n v="6420"/>
    <n v="0"/>
    <s v="Y"/>
    <x v="1"/>
    <n v="25"/>
    <n v="4"/>
    <n v="4"/>
    <n v="80"/>
    <n v="0"/>
    <n v="20"/>
    <n v="1"/>
    <n v="3"/>
    <n v="19"/>
    <n v="6"/>
    <n v="11"/>
    <n v="8"/>
    <x v="3"/>
    <x v="1"/>
    <x v="0"/>
  </r>
  <r>
    <n v="29"/>
    <x v="1"/>
    <s v="Travel_Rarely"/>
    <n v="665"/>
    <x v="1"/>
    <n v="15"/>
    <n v="3"/>
    <s v="Life Sciences"/>
    <n v="1"/>
    <n v="346"/>
    <n v="3"/>
    <s v="Male"/>
    <n v="60"/>
    <n v="3"/>
    <x v="1"/>
    <x v="1"/>
    <s v="Very High"/>
    <s v="Single"/>
    <n v="2340"/>
    <n v="22673"/>
    <n v="1"/>
    <s v="Y"/>
    <x v="1"/>
    <n v="19"/>
    <n v="3"/>
    <n v="1"/>
    <n v="80"/>
    <n v="0"/>
    <n v="6"/>
    <n v="1"/>
    <n v="3"/>
    <n v="6"/>
    <n v="5"/>
    <n v="1"/>
    <n v="5"/>
    <x v="0"/>
    <x v="0"/>
    <x v="1"/>
  </r>
  <r>
    <n v="42"/>
    <x v="1"/>
    <s v="Travel_Rarely"/>
    <n v="916"/>
    <x v="1"/>
    <n v="17"/>
    <n v="2"/>
    <s v="Life Sciences"/>
    <n v="1"/>
    <n v="347"/>
    <n v="4"/>
    <s v="Female"/>
    <n v="82"/>
    <n v="4"/>
    <x v="0"/>
    <x v="1"/>
    <s v="Low"/>
    <s v="Single"/>
    <n v="6545"/>
    <n v="23016"/>
    <n v="3"/>
    <s v="Y"/>
    <x v="0"/>
    <n v="13"/>
    <n v="3"/>
    <n v="3"/>
    <n v="80"/>
    <n v="0"/>
    <n v="10"/>
    <n v="1"/>
    <n v="3"/>
    <n v="3"/>
    <n v="2"/>
    <n v="0"/>
    <n v="2"/>
    <x v="2"/>
    <x v="0"/>
    <x v="2"/>
  </r>
  <r>
    <n v="29"/>
    <x v="1"/>
    <s v="Travel_Rarely"/>
    <n v="1247"/>
    <x v="0"/>
    <n v="20"/>
    <n v="2"/>
    <s v="Marketing"/>
    <n v="1"/>
    <n v="349"/>
    <n v="4"/>
    <s v="Male"/>
    <n v="45"/>
    <n v="3"/>
    <x v="0"/>
    <x v="0"/>
    <s v="Very High"/>
    <s v="Divorced"/>
    <n v="6931"/>
    <n v="10732"/>
    <n v="2"/>
    <s v="Y"/>
    <x v="1"/>
    <n v="14"/>
    <n v="3"/>
    <n v="4"/>
    <n v="80"/>
    <n v="1"/>
    <n v="10"/>
    <n v="2"/>
    <n v="3"/>
    <n v="3"/>
    <n v="2"/>
    <n v="0"/>
    <n v="2"/>
    <x v="2"/>
    <x v="0"/>
    <x v="2"/>
  </r>
  <r>
    <n v="25"/>
    <x v="1"/>
    <s v="Travel_Rarely"/>
    <n v="685"/>
    <x v="1"/>
    <n v="1"/>
    <n v="3"/>
    <s v="Life Sciences"/>
    <n v="1"/>
    <n v="350"/>
    <n v="1"/>
    <s v="Female"/>
    <n v="62"/>
    <n v="3"/>
    <x v="0"/>
    <x v="3"/>
    <s v="High"/>
    <s v="Married"/>
    <n v="4898"/>
    <n v="7505"/>
    <n v="0"/>
    <s v="Y"/>
    <x v="1"/>
    <n v="12"/>
    <n v="3"/>
    <n v="4"/>
    <n v="80"/>
    <n v="2"/>
    <n v="5"/>
    <n v="3"/>
    <n v="3"/>
    <n v="4"/>
    <n v="2"/>
    <n v="1"/>
    <n v="2"/>
    <x v="2"/>
    <x v="0"/>
    <x v="0"/>
  </r>
  <r>
    <n v="42"/>
    <x v="1"/>
    <s v="Travel_Rarely"/>
    <n v="269"/>
    <x v="1"/>
    <n v="2"/>
    <n v="3"/>
    <s v="Medical"/>
    <n v="1"/>
    <n v="351"/>
    <n v="4"/>
    <s v="Female"/>
    <n v="56"/>
    <n v="2"/>
    <x v="1"/>
    <x v="2"/>
    <s v="Low"/>
    <s v="Divorced"/>
    <n v="2593"/>
    <n v="8007"/>
    <n v="0"/>
    <s v="Y"/>
    <x v="0"/>
    <n v="11"/>
    <n v="3"/>
    <n v="3"/>
    <n v="80"/>
    <n v="1"/>
    <n v="10"/>
    <n v="4"/>
    <n v="3"/>
    <n v="9"/>
    <n v="6"/>
    <n v="7"/>
    <n v="8"/>
    <x v="0"/>
    <x v="0"/>
    <x v="0"/>
  </r>
  <r>
    <n v="40"/>
    <x v="1"/>
    <s v="Travel_Rarely"/>
    <n v="1416"/>
    <x v="1"/>
    <n v="2"/>
    <n v="2"/>
    <s v="Medical"/>
    <n v="1"/>
    <n v="352"/>
    <n v="1"/>
    <s v="Male"/>
    <n v="49"/>
    <n v="3"/>
    <x v="4"/>
    <x v="7"/>
    <s v="High"/>
    <s v="Divorced"/>
    <n v="19436"/>
    <n v="5949"/>
    <n v="0"/>
    <s v="Y"/>
    <x v="1"/>
    <n v="19"/>
    <n v="3"/>
    <n v="4"/>
    <n v="80"/>
    <n v="1"/>
    <n v="22"/>
    <n v="5"/>
    <n v="3"/>
    <n v="21"/>
    <n v="7"/>
    <n v="3"/>
    <n v="9"/>
    <x v="3"/>
    <x v="2"/>
    <x v="0"/>
  </r>
  <r>
    <n v="51"/>
    <x v="1"/>
    <s v="Travel_Rarely"/>
    <n v="833"/>
    <x v="1"/>
    <n v="1"/>
    <n v="3"/>
    <s v="Life Sciences"/>
    <n v="1"/>
    <n v="353"/>
    <n v="3"/>
    <s v="Male"/>
    <n v="96"/>
    <n v="3"/>
    <x v="1"/>
    <x v="1"/>
    <s v="Very High"/>
    <s v="Married"/>
    <n v="2723"/>
    <n v="23231"/>
    <n v="1"/>
    <s v="Y"/>
    <x v="1"/>
    <n v="11"/>
    <n v="3"/>
    <n v="2"/>
    <n v="80"/>
    <n v="0"/>
    <n v="1"/>
    <n v="0"/>
    <n v="2"/>
    <n v="1"/>
    <n v="0"/>
    <n v="0"/>
    <n v="0"/>
    <x v="1"/>
    <x v="0"/>
    <x v="0"/>
  </r>
  <r>
    <n v="31"/>
    <x v="0"/>
    <s v="Travel_Frequently"/>
    <n v="307"/>
    <x v="1"/>
    <n v="29"/>
    <n v="2"/>
    <s v="Medical"/>
    <n v="1"/>
    <n v="355"/>
    <n v="3"/>
    <s v="Male"/>
    <n v="71"/>
    <n v="2"/>
    <x v="1"/>
    <x v="2"/>
    <s v="Medium"/>
    <s v="Single"/>
    <n v="3479"/>
    <n v="11652"/>
    <n v="0"/>
    <s v="Y"/>
    <x v="1"/>
    <n v="11"/>
    <n v="3"/>
    <n v="2"/>
    <n v="80"/>
    <n v="0"/>
    <n v="6"/>
    <n v="2"/>
    <n v="4"/>
    <n v="5"/>
    <n v="4"/>
    <n v="1"/>
    <n v="4"/>
    <x v="0"/>
    <x v="0"/>
    <x v="2"/>
  </r>
  <r>
    <n v="32"/>
    <x v="1"/>
    <s v="Travel_Frequently"/>
    <n v="1311"/>
    <x v="1"/>
    <n v="7"/>
    <n v="3"/>
    <s v="Life Sciences"/>
    <n v="1"/>
    <n v="359"/>
    <n v="2"/>
    <s v="Male"/>
    <n v="100"/>
    <n v="4"/>
    <x v="1"/>
    <x v="2"/>
    <s v="Medium"/>
    <s v="Married"/>
    <n v="2794"/>
    <n v="26062"/>
    <n v="1"/>
    <s v="Y"/>
    <x v="1"/>
    <n v="20"/>
    <n v="4"/>
    <n v="3"/>
    <n v="80"/>
    <n v="0"/>
    <n v="5"/>
    <n v="3"/>
    <n v="1"/>
    <n v="5"/>
    <n v="1"/>
    <n v="0"/>
    <n v="3"/>
    <x v="0"/>
    <x v="0"/>
    <x v="0"/>
  </r>
  <r>
    <n v="38"/>
    <x v="1"/>
    <s v="Non-Travel"/>
    <n v="1327"/>
    <x v="0"/>
    <n v="2"/>
    <n v="2"/>
    <s v="Life Sciences"/>
    <n v="1"/>
    <n v="361"/>
    <n v="4"/>
    <s v="Male"/>
    <n v="39"/>
    <n v="2"/>
    <x v="0"/>
    <x v="0"/>
    <s v="Very High"/>
    <s v="Married"/>
    <n v="5249"/>
    <n v="19682"/>
    <n v="3"/>
    <s v="Y"/>
    <x v="1"/>
    <n v="18"/>
    <n v="3"/>
    <n v="4"/>
    <n v="80"/>
    <n v="1"/>
    <n v="13"/>
    <n v="0"/>
    <n v="3"/>
    <n v="8"/>
    <n v="7"/>
    <n v="7"/>
    <n v="5"/>
    <x v="0"/>
    <x v="0"/>
    <x v="0"/>
  </r>
  <r>
    <n v="32"/>
    <x v="1"/>
    <s v="Travel_Rarely"/>
    <n v="128"/>
    <x v="1"/>
    <n v="2"/>
    <n v="1"/>
    <s v="Technical Degree"/>
    <n v="1"/>
    <n v="362"/>
    <n v="4"/>
    <s v="Male"/>
    <n v="84"/>
    <n v="2"/>
    <x v="0"/>
    <x v="2"/>
    <s v="Low"/>
    <s v="Single"/>
    <n v="2176"/>
    <n v="19737"/>
    <n v="4"/>
    <s v="Y"/>
    <x v="1"/>
    <n v="13"/>
    <n v="3"/>
    <n v="4"/>
    <n v="80"/>
    <n v="0"/>
    <n v="9"/>
    <n v="5"/>
    <n v="3"/>
    <n v="6"/>
    <n v="2"/>
    <n v="0"/>
    <n v="4"/>
    <x v="0"/>
    <x v="0"/>
    <x v="0"/>
  </r>
  <r>
    <n v="46"/>
    <x v="1"/>
    <s v="Travel_Rarely"/>
    <n v="488"/>
    <x v="0"/>
    <n v="2"/>
    <n v="3"/>
    <s v="Technical Degree"/>
    <n v="1"/>
    <n v="363"/>
    <n v="3"/>
    <s v="Female"/>
    <n v="75"/>
    <n v="1"/>
    <x v="3"/>
    <x v="5"/>
    <s v="Medium"/>
    <s v="Married"/>
    <n v="16872"/>
    <n v="14977"/>
    <n v="3"/>
    <s v="Y"/>
    <x v="0"/>
    <n v="12"/>
    <n v="3"/>
    <n v="2"/>
    <n v="80"/>
    <n v="1"/>
    <n v="28"/>
    <n v="2"/>
    <n v="2"/>
    <n v="7"/>
    <n v="7"/>
    <n v="7"/>
    <n v="7"/>
    <x v="0"/>
    <x v="2"/>
    <x v="0"/>
  </r>
  <r>
    <n v="28"/>
    <x v="0"/>
    <s v="Travel_Rarely"/>
    <n v="529"/>
    <x v="1"/>
    <n v="2"/>
    <n v="4"/>
    <s v="Life Sciences"/>
    <n v="1"/>
    <n v="364"/>
    <n v="1"/>
    <s v="Male"/>
    <n v="79"/>
    <n v="3"/>
    <x v="1"/>
    <x v="2"/>
    <s v="High"/>
    <s v="Single"/>
    <n v="3485"/>
    <n v="14935"/>
    <n v="2"/>
    <s v="Y"/>
    <x v="1"/>
    <n v="11"/>
    <n v="3"/>
    <n v="3"/>
    <n v="80"/>
    <n v="0"/>
    <n v="5"/>
    <n v="5"/>
    <n v="1"/>
    <n v="0"/>
    <n v="0"/>
    <n v="0"/>
    <n v="0"/>
    <x v="1"/>
    <x v="0"/>
    <x v="0"/>
  </r>
  <r>
    <n v="29"/>
    <x v="1"/>
    <s v="Travel_Rarely"/>
    <n v="1210"/>
    <x v="0"/>
    <n v="2"/>
    <n v="3"/>
    <s v="Medical"/>
    <n v="1"/>
    <n v="366"/>
    <n v="1"/>
    <s v="Male"/>
    <n v="78"/>
    <n v="2"/>
    <x v="0"/>
    <x v="0"/>
    <s v="Medium"/>
    <s v="Married"/>
    <n v="6644"/>
    <n v="3687"/>
    <n v="2"/>
    <s v="Y"/>
    <x v="1"/>
    <n v="19"/>
    <n v="3"/>
    <n v="2"/>
    <n v="80"/>
    <n v="2"/>
    <n v="10"/>
    <n v="2"/>
    <n v="3"/>
    <n v="0"/>
    <n v="0"/>
    <n v="0"/>
    <n v="0"/>
    <x v="1"/>
    <x v="0"/>
    <x v="0"/>
  </r>
  <r>
    <n v="31"/>
    <x v="1"/>
    <s v="Travel_Rarely"/>
    <n v="1463"/>
    <x v="1"/>
    <n v="23"/>
    <n v="3"/>
    <s v="Medical"/>
    <n v="1"/>
    <n v="367"/>
    <n v="2"/>
    <s v="Male"/>
    <n v="64"/>
    <n v="2"/>
    <x v="0"/>
    <x v="4"/>
    <s v="Very High"/>
    <s v="Married"/>
    <n v="5582"/>
    <n v="14408"/>
    <n v="0"/>
    <s v="Y"/>
    <x v="1"/>
    <n v="21"/>
    <n v="4"/>
    <n v="2"/>
    <n v="80"/>
    <n v="1"/>
    <n v="10"/>
    <n v="2"/>
    <n v="3"/>
    <n v="9"/>
    <n v="0"/>
    <n v="7"/>
    <n v="8"/>
    <x v="0"/>
    <x v="0"/>
    <x v="2"/>
  </r>
  <r>
    <n v="25"/>
    <x v="1"/>
    <s v="Non-Travel"/>
    <n v="675"/>
    <x v="1"/>
    <n v="5"/>
    <n v="2"/>
    <s v="Life Sciences"/>
    <n v="1"/>
    <n v="369"/>
    <n v="2"/>
    <s v="Male"/>
    <n v="85"/>
    <n v="4"/>
    <x v="0"/>
    <x v="4"/>
    <s v="Low"/>
    <s v="Divorced"/>
    <n v="4000"/>
    <n v="18384"/>
    <n v="1"/>
    <s v="Y"/>
    <x v="1"/>
    <n v="12"/>
    <n v="3"/>
    <n v="4"/>
    <n v="80"/>
    <n v="2"/>
    <n v="6"/>
    <n v="2"/>
    <n v="3"/>
    <n v="6"/>
    <n v="3"/>
    <n v="1"/>
    <n v="5"/>
    <x v="0"/>
    <x v="0"/>
    <x v="0"/>
  </r>
  <r>
    <n v="45"/>
    <x v="1"/>
    <s v="Travel_Rarely"/>
    <n v="1385"/>
    <x v="1"/>
    <n v="20"/>
    <n v="2"/>
    <s v="Medical"/>
    <n v="1"/>
    <n v="372"/>
    <n v="3"/>
    <s v="Male"/>
    <n v="79"/>
    <n v="3"/>
    <x v="3"/>
    <x v="4"/>
    <s v="Very High"/>
    <s v="Married"/>
    <n v="13496"/>
    <n v="7501"/>
    <n v="0"/>
    <s v="Y"/>
    <x v="0"/>
    <n v="14"/>
    <n v="3"/>
    <n v="2"/>
    <n v="80"/>
    <n v="0"/>
    <n v="21"/>
    <n v="2"/>
    <n v="3"/>
    <n v="20"/>
    <n v="7"/>
    <n v="4"/>
    <n v="10"/>
    <x v="3"/>
    <x v="2"/>
    <x v="2"/>
  </r>
  <r>
    <n v="36"/>
    <x v="1"/>
    <s v="Travel_Rarely"/>
    <n v="1403"/>
    <x v="1"/>
    <n v="6"/>
    <n v="3"/>
    <s v="Life Sciences"/>
    <n v="1"/>
    <n v="373"/>
    <n v="4"/>
    <s v="Male"/>
    <n v="47"/>
    <n v="3"/>
    <x v="1"/>
    <x v="2"/>
    <s v="Very High"/>
    <s v="Married"/>
    <n v="3210"/>
    <n v="20251"/>
    <n v="0"/>
    <s v="Y"/>
    <x v="1"/>
    <n v="11"/>
    <n v="3"/>
    <n v="3"/>
    <n v="80"/>
    <n v="1"/>
    <n v="16"/>
    <n v="4"/>
    <n v="3"/>
    <n v="15"/>
    <n v="13"/>
    <n v="10"/>
    <n v="11"/>
    <x v="3"/>
    <x v="0"/>
    <x v="0"/>
  </r>
  <r>
    <n v="55"/>
    <x v="1"/>
    <s v="Travel_Rarely"/>
    <n v="452"/>
    <x v="1"/>
    <n v="1"/>
    <n v="3"/>
    <s v="Medical"/>
    <n v="1"/>
    <n v="374"/>
    <n v="4"/>
    <s v="Male"/>
    <n v="81"/>
    <n v="3"/>
    <x v="4"/>
    <x v="5"/>
    <s v="Low"/>
    <s v="Single"/>
    <n v="19045"/>
    <n v="18938"/>
    <n v="0"/>
    <s v="Y"/>
    <x v="0"/>
    <n v="14"/>
    <n v="3"/>
    <n v="3"/>
    <n v="80"/>
    <n v="0"/>
    <n v="37"/>
    <n v="2"/>
    <n v="3"/>
    <n v="36"/>
    <n v="10"/>
    <n v="4"/>
    <n v="13"/>
    <x v="3"/>
    <x v="2"/>
    <x v="0"/>
  </r>
  <r>
    <n v="47"/>
    <x v="0"/>
    <s v="Non-Travel"/>
    <n v="666"/>
    <x v="1"/>
    <n v="29"/>
    <n v="4"/>
    <s v="Life Sciences"/>
    <n v="1"/>
    <n v="376"/>
    <n v="1"/>
    <s v="Male"/>
    <n v="88"/>
    <n v="3"/>
    <x v="2"/>
    <x v="5"/>
    <s v="Medium"/>
    <s v="Married"/>
    <n v="11849"/>
    <n v="10268"/>
    <n v="1"/>
    <s v="Y"/>
    <x v="0"/>
    <n v="12"/>
    <n v="3"/>
    <n v="4"/>
    <n v="80"/>
    <n v="1"/>
    <n v="10"/>
    <n v="2"/>
    <n v="2"/>
    <n v="10"/>
    <n v="7"/>
    <n v="9"/>
    <n v="9"/>
    <x v="0"/>
    <x v="1"/>
    <x v="2"/>
  </r>
  <r>
    <n v="28"/>
    <x v="1"/>
    <s v="Travel_Rarely"/>
    <n v="1158"/>
    <x v="1"/>
    <n v="9"/>
    <n v="3"/>
    <s v="Medical"/>
    <n v="1"/>
    <n v="377"/>
    <n v="4"/>
    <s v="Male"/>
    <n v="94"/>
    <n v="3"/>
    <x v="1"/>
    <x v="1"/>
    <s v="Very High"/>
    <s v="Married"/>
    <n v="2070"/>
    <n v="2613"/>
    <n v="1"/>
    <s v="Y"/>
    <x v="1"/>
    <n v="23"/>
    <n v="4"/>
    <n v="4"/>
    <n v="80"/>
    <n v="1"/>
    <n v="5"/>
    <n v="3"/>
    <n v="2"/>
    <n v="5"/>
    <n v="2"/>
    <n v="0"/>
    <n v="4"/>
    <x v="0"/>
    <x v="0"/>
    <x v="1"/>
  </r>
  <r>
    <n v="37"/>
    <x v="1"/>
    <s v="Travel_Rarely"/>
    <n v="228"/>
    <x v="0"/>
    <n v="6"/>
    <n v="4"/>
    <s v="Medical"/>
    <n v="1"/>
    <n v="378"/>
    <n v="3"/>
    <s v="Male"/>
    <n v="98"/>
    <n v="3"/>
    <x v="0"/>
    <x v="0"/>
    <s v="Very High"/>
    <s v="Married"/>
    <n v="6502"/>
    <n v="22825"/>
    <n v="4"/>
    <s v="Y"/>
    <x v="1"/>
    <n v="14"/>
    <n v="3"/>
    <n v="2"/>
    <n v="80"/>
    <n v="1"/>
    <n v="7"/>
    <n v="5"/>
    <n v="4"/>
    <n v="5"/>
    <n v="4"/>
    <n v="0"/>
    <n v="1"/>
    <x v="0"/>
    <x v="0"/>
    <x v="0"/>
  </r>
  <r>
    <n v="21"/>
    <x v="1"/>
    <s v="Travel_Rarely"/>
    <n v="996"/>
    <x v="1"/>
    <n v="3"/>
    <n v="2"/>
    <s v="Medical"/>
    <n v="1"/>
    <n v="379"/>
    <n v="4"/>
    <s v="Male"/>
    <n v="100"/>
    <n v="2"/>
    <x v="1"/>
    <x v="1"/>
    <s v="High"/>
    <s v="Single"/>
    <n v="3230"/>
    <n v="10531"/>
    <n v="1"/>
    <s v="Y"/>
    <x v="1"/>
    <n v="17"/>
    <n v="3"/>
    <n v="1"/>
    <n v="80"/>
    <n v="0"/>
    <n v="3"/>
    <n v="4"/>
    <n v="4"/>
    <n v="3"/>
    <n v="2"/>
    <n v="1"/>
    <n v="0"/>
    <x v="2"/>
    <x v="0"/>
    <x v="0"/>
  </r>
  <r>
    <n v="37"/>
    <x v="1"/>
    <s v="Non-Travel"/>
    <n v="728"/>
    <x v="1"/>
    <n v="1"/>
    <n v="4"/>
    <s v="Medical"/>
    <n v="1"/>
    <n v="380"/>
    <n v="1"/>
    <s v="Female"/>
    <n v="80"/>
    <n v="3"/>
    <x v="2"/>
    <x v="7"/>
    <s v="Very High"/>
    <s v="Divorced"/>
    <n v="13603"/>
    <n v="11677"/>
    <n v="2"/>
    <s v="Y"/>
    <x v="0"/>
    <n v="18"/>
    <n v="3"/>
    <n v="1"/>
    <n v="80"/>
    <n v="2"/>
    <n v="15"/>
    <n v="2"/>
    <n v="3"/>
    <n v="5"/>
    <n v="2"/>
    <n v="0"/>
    <n v="2"/>
    <x v="0"/>
    <x v="2"/>
    <x v="0"/>
  </r>
  <r>
    <n v="35"/>
    <x v="1"/>
    <s v="Travel_Rarely"/>
    <n v="1315"/>
    <x v="1"/>
    <n v="22"/>
    <n v="3"/>
    <s v="Life Sciences"/>
    <n v="1"/>
    <n v="381"/>
    <n v="2"/>
    <s v="Female"/>
    <n v="71"/>
    <n v="4"/>
    <x v="2"/>
    <x v="5"/>
    <s v="Medium"/>
    <s v="Divorced"/>
    <n v="11996"/>
    <n v="19100"/>
    <n v="7"/>
    <s v="Y"/>
    <x v="1"/>
    <n v="18"/>
    <n v="3"/>
    <n v="2"/>
    <n v="80"/>
    <n v="1"/>
    <n v="10"/>
    <n v="6"/>
    <n v="2"/>
    <n v="7"/>
    <n v="7"/>
    <n v="6"/>
    <n v="2"/>
    <x v="0"/>
    <x v="1"/>
    <x v="2"/>
  </r>
  <r>
    <n v="38"/>
    <x v="1"/>
    <s v="Travel_Rarely"/>
    <n v="322"/>
    <x v="0"/>
    <n v="7"/>
    <n v="2"/>
    <s v="Medical"/>
    <n v="1"/>
    <n v="382"/>
    <n v="1"/>
    <s v="Female"/>
    <n v="44"/>
    <n v="4"/>
    <x v="0"/>
    <x v="0"/>
    <s v="Low"/>
    <s v="Divorced"/>
    <n v="5605"/>
    <n v="19191"/>
    <n v="1"/>
    <s v="Y"/>
    <x v="0"/>
    <n v="24"/>
    <n v="4"/>
    <n v="3"/>
    <n v="80"/>
    <n v="1"/>
    <n v="8"/>
    <n v="3"/>
    <n v="3"/>
    <n v="8"/>
    <n v="0"/>
    <n v="7"/>
    <n v="7"/>
    <x v="0"/>
    <x v="0"/>
    <x v="0"/>
  </r>
  <r>
    <n v="26"/>
    <x v="1"/>
    <s v="Travel_Frequently"/>
    <n v="1479"/>
    <x v="1"/>
    <n v="1"/>
    <n v="3"/>
    <s v="Life Sciences"/>
    <n v="1"/>
    <n v="384"/>
    <n v="3"/>
    <s v="Female"/>
    <n v="84"/>
    <n v="3"/>
    <x v="0"/>
    <x v="3"/>
    <s v="Medium"/>
    <s v="Divorced"/>
    <n v="6397"/>
    <n v="26767"/>
    <n v="1"/>
    <s v="Y"/>
    <x v="1"/>
    <n v="20"/>
    <n v="4"/>
    <n v="1"/>
    <n v="80"/>
    <n v="1"/>
    <n v="6"/>
    <n v="6"/>
    <n v="1"/>
    <n v="6"/>
    <n v="5"/>
    <n v="1"/>
    <n v="4"/>
    <x v="0"/>
    <x v="0"/>
    <x v="0"/>
  </r>
  <r>
    <n v="50"/>
    <x v="1"/>
    <s v="Travel_Rarely"/>
    <n v="797"/>
    <x v="1"/>
    <n v="4"/>
    <n v="1"/>
    <s v="Life Sciences"/>
    <n v="1"/>
    <n v="385"/>
    <n v="1"/>
    <s v="Male"/>
    <n v="96"/>
    <n v="3"/>
    <x v="4"/>
    <x v="7"/>
    <s v="Medium"/>
    <s v="Divorced"/>
    <n v="19144"/>
    <n v="15815"/>
    <n v="3"/>
    <s v="Y"/>
    <x v="1"/>
    <n v="14"/>
    <n v="3"/>
    <n v="1"/>
    <n v="80"/>
    <n v="2"/>
    <n v="28"/>
    <n v="4"/>
    <n v="2"/>
    <n v="10"/>
    <n v="4"/>
    <n v="1"/>
    <n v="6"/>
    <x v="0"/>
    <x v="2"/>
    <x v="0"/>
  </r>
  <r>
    <n v="53"/>
    <x v="1"/>
    <s v="Travel_Rarely"/>
    <n v="1070"/>
    <x v="1"/>
    <n v="3"/>
    <n v="4"/>
    <s v="Medical"/>
    <n v="1"/>
    <n v="386"/>
    <n v="3"/>
    <s v="Male"/>
    <n v="45"/>
    <n v="3"/>
    <x v="3"/>
    <x v="7"/>
    <s v="High"/>
    <s v="Married"/>
    <n v="17584"/>
    <n v="21016"/>
    <n v="3"/>
    <s v="Y"/>
    <x v="0"/>
    <n v="16"/>
    <n v="3"/>
    <n v="4"/>
    <n v="80"/>
    <n v="3"/>
    <n v="21"/>
    <n v="5"/>
    <n v="2"/>
    <n v="5"/>
    <n v="3"/>
    <n v="1"/>
    <n v="3"/>
    <x v="0"/>
    <x v="2"/>
    <x v="0"/>
  </r>
  <r>
    <n v="42"/>
    <x v="1"/>
    <s v="Travel_Rarely"/>
    <n v="635"/>
    <x v="0"/>
    <n v="1"/>
    <n v="1"/>
    <s v="Life Sciences"/>
    <n v="1"/>
    <n v="387"/>
    <n v="2"/>
    <s v="Male"/>
    <n v="99"/>
    <n v="3"/>
    <x v="0"/>
    <x v="0"/>
    <s v="High"/>
    <s v="Married"/>
    <n v="4907"/>
    <n v="24532"/>
    <n v="1"/>
    <s v="Y"/>
    <x v="1"/>
    <n v="25"/>
    <n v="4"/>
    <n v="3"/>
    <n v="80"/>
    <n v="0"/>
    <n v="20"/>
    <n v="3"/>
    <n v="3"/>
    <n v="20"/>
    <n v="16"/>
    <n v="11"/>
    <n v="6"/>
    <x v="3"/>
    <x v="0"/>
    <x v="0"/>
  </r>
  <r>
    <n v="29"/>
    <x v="1"/>
    <s v="Travel_Frequently"/>
    <n v="442"/>
    <x v="0"/>
    <n v="2"/>
    <n v="2"/>
    <s v="Life Sciences"/>
    <n v="1"/>
    <n v="388"/>
    <n v="2"/>
    <s v="Male"/>
    <n v="44"/>
    <n v="3"/>
    <x v="0"/>
    <x v="0"/>
    <s v="Very High"/>
    <s v="Single"/>
    <n v="4554"/>
    <n v="20260"/>
    <n v="1"/>
    <s v="Y"/>
    <x v="1"/>
    <n v="18"/>
    <n v="3"/>
    <n v="1"/>
    <n v="80"/>
    <n v="0"/>
    <n v="10"/>
    <n v="3"/>
    <n v="2"/>
    <n v="10"/>
    <n v="7"/>
    <n v="0"/>
    <n v="9"/>
    <x v="0"/>
    <x v="0"/>
    <x v="0"/>
  </r>
  <r>
    <n v="55"/>
    <x v="1"/>
    <s v="Travel_Rarely"/>
    <n v="147"/>
    <x v="1"/>
    <n v="20"/>
    <n v="2"/>
    <s v="Technical Degree"/>
    <n v="1"/>
    <n v="389"/>
    <n v="2"/>
    <s v="Male"/>
    <n v="37"/>
    <n v="3"/>
    <x v="0"/>
    <x v="2"/>
    <s v="Very High"/>
    <s v="Married"/>
    <n v="5415"/>
    <n v="15972"/>
    <n v="3"/>
    <s v="Y"/>
    <x v="0"/>
    <n v="19"/>
    <n v="3"/>
    <n v="4"/>
    <n v="80"/>
    <n v="1"/>
    <n v="12"/>
    <n v="4"/>
    <n v="3"/>
    <n v="10"/>
    <n v="7"/>
    <n v="0"/>
    <n v="8"/>
    <x v="0"/>
    <x v="0"/>
    <x v="2"/>
  </r>
  <r>
    <n v="26"/>
    <x v="1"/>
    <s v="Travel_Frequently"/>
    <n v="496"/>
    <x v="1"/>
    <n v="11"/>
    <n v="2"/>
    <s v="Medical"/>
    <n v="1"/>
    <n v="390"/>
    <n v="1"/>
    <s v="Male"/>
    <n v="60"/>
    <n v="3"/>
    <x v="0"/>
    <x v="4"/>
    <s v="Low"/>
    <s v="Married"/>
    <n v="4741"/>
    <n v="22722"/>
    <n v="1"/>
    <s v="Y"/>
    <x v="0"/>
    <n v="13"/>
    <n v="3"/>
    <n v="3"/>
    <n v="80"/>
    <n v="1"/>
    <n v="5"/>
    <n v="3"/>
    <n v="3"/>
    <n v="5"/>
    <n v="3"/>
    <n v="3"/>
    <n v="3"/>
    <x v="0"/>
    <x v="0"/>
    <x v="1"/>
  </r>
  <r>
    <n v="37"/>
    <x v="1"/>
    <s v="Travel_Rarely"/>
    <n v="1372"/>
    <x v="1"/>
    <n v="1"/>
    <n v="3"/>
    <s v="Life Sciences"/>
    <n v="1"/>
    <n v="391"/>
    <n v="4"/>
    <s v="Female"/>
    <n v="42"/>
    <n v="3"/>
    <x v="1"/>
    <x v="1"/>
    <s v="Very High"/>
    <s v="Single"/>
    <n v="2115"/>
    <n v="15881"/>
    <n v="1"/>
    <s v="Y"/>
    <x v="1"/>
    <n v="12"/>
    <n v="3"/>
    <n v="2"/>
    <n v="80"/>
    <n v="0"/>
    <n v="17"/>
    <n v="3"/>
    <n v="3"/>
    <n v="17"/>
    <n v="12"/>
    <n v="5"/>
    <n v="7"/>
    <x v="3"/>
    <x v="0"/>
    <x v="0"/>
  </r>
  <r>
    <n v="44"/>
    <x v="0"/>
    <s v="Travel_Frequently"/>
    <n v="920"/>
    <x v="1"/>
    <n v="24"/>
    <n v="3"/>
    <s v="Life Sciences"/>
    <n v="1"/>
    <n v="392"/>
    <n v="4"/>
    <s v="Male"/>
    <n v="43"/>
    <n v="3"/>
    <x v="1"/>
    <x v="2"/>
    <s v="High"/>
    <s v="Divorced"/>
    <n v="3161"/>
    <n v="19920"/>
    <n v="3"/>
    <s v="Y"/>
    <x v="0"/>
    <n v="22"/>
    <n v="4"/>
    <n v="4"/>
    <n v="80"/>
    <n v="1"/>
    <n v="19"/>
    <n v="0"/>
    <n v="1"/>
    <n v="1"/>
    <n v="0"/>
    <n v="0"/>
    <n v="0"/>
    <x v="1"/>
    <x v="0"/>
    <x v="2"/>
  </r>
  <r>
    <n v="38"/>
    <x v="1"/>
    <s v="Travel_Rarely"/>
    <n v="688"/>
    <x v="1"/>
    <n v="23"/>
    <n v="4"/>
    <s v="Life Sciences"/>
    <n v="1"/>
    <n v="393"/>
    <n v="4"/>
    <s v="Male"/>
    <n v="82"/>
    <n v="3"/>
    <x v="0"/>
    <x v="4"/>
    <s v="Very High"/>
    <s v="Divorced"/>
    <n v="5745"/>
    <n v="18899"/>
    <n v="9"/>
    <s v="Y"/>
    <x v="1"/>
    <n v="14"/>
    <n v="3"/>
    <n v="2"/>
    <n v="80"/>
    <n v="1"/>
    <n v="10"/>
    <n v="2"/>
    <n v="3"/>
    <n v="2"/>
    <n v="2"/>
    <n v="1"/>
    <n v="2"/>
    <x v="1"/>
    <x v="0"/>
    <x v="2"/>
  </r>
  <r>
    <n v="26"/>
    <x v="0"/>
    <s v="Travel_Rarely"/>
    <n v="1449"/>
    <x v="1"/>
    <n v="16"/>
    <n v="4"/>
    <s v="Medical"/>
    <n v="1"/>
    <n v="394"/>
    <n v="1"/>
    <s v="Male"/>
    <n v="45"/>
    <n v="3"/>
    <x v="1"/>
    <x v="2"/>
    <s v="Medium"/>
    <s v="Divorced"/>
    <n v="2373"/>
    <n v="14180"/>
    <n v="2"/>
    <s v="Y"/>
    <x v="0"/>
    <n v="13"/>
    <n v="3"/>
    <n v="4"/>
    <n v="80"/>
    <n v="1"/>
    <n v="5"/>
    <n v="2"/>
    <n v="3"/>
    <n v="3"/>
    <n v="2"/>
    <n v="0"/>
    <n v="2"/>
    <x v="2"/>
    <x v="0"/>
    <x v="2"/>
  </r>
  <r>
    <n v="28"/>
    <x v="1"/>
    <s v="Travel_Rarely"/>
    <n v="1117"/>
    <x v="1"/>
    <n v="8"/>
    <n v="2"/>
    <s v="Life Sciences"/>
    <n v="1"/>
    <n v="395"/>
    <n v="4"/>
    <s v="Female"/>
    <n v="66"/>
    <n v="3"/>
    <x v="1"/>
    <x v="1"/>
    <s v="Very High"/>
    <s v="Single"/>
    <n v="3310"/>
    <n v="4488"/>
    <n v="1"/>
    <s v="Y"/>
    <x v="1"/>
    <n v="21"/>
    <n v="4"/>
    <n v="4"/>
    <n v="80"/>
    <n v="0"/>
    <n v="5"/>
    <n v="3"/>
    <n v="3"/>
    <n v="5"/>
    <n v="3"/>
    <n v="0"/>
    <n v="2"/>
    <x v="0"/>
    <x v="0"/>
    <x v="1"/>
  </r>
  <r>
    <n v="49"/>
    <x v="1"/>
    <s v="Travel_Frequently"/>
    <n v="636"/>
    <x v="1"/>
    <n v="10"/>
    <n v="4"/>
    <s v="Life Sciences"/>
    <n v="1"/>
    <n v="396"/>
    <n v="3"/>
    <s v="Female"/>
    <n v="35"/>
    <n v="3"/>
    <x v="4"/>
    <x v="7"/>
    <s v="Low"/>
    <s v="Single"/>
    <n v="18665"/>
    <n v="25594"/>
    <n v="9"/>
    <s v="Y"/>
    <x v="0"/>
    <n v="11"/>
    <n v="3"/>
    <n v="4"/>
    <n v="80"/>
    <n v="0"/>
    <n v="22"/>
    <n v="4"/>
    <n v="3"/>
    <n v="3"/>
    <n v="2"/>
    <n v="1"/>
    <n v="2"/>
    <x v="2"/>
    <x v="2"/>
    <x v="1"/>
  </r>
  <r>
    <n v="36"/>
    <x v="1"/>
    <s v="Travel_Rarely"/>
    <n v="506"/>
    <x v="1"/>
    <n v="3"/>
    <n v="3"/>
    <s v="Technical Degree"/>
    <n v="1"/>
    <n v="397"/>
    <n v="3"/>
    <s v="Male"/>
    <n v="30"/>
    <n v="3"/>
    <x v="0"/>
    <x v="1"/>
    <s v="Medium"/>
    <s v="Single"/>
    <n v="4485"/>
    <n v="26285"/>
    <n v="4"/>
    <s v="Y"/>
    <x v="1"/>
    <n v="12"/>
    <n v="3"/>
    <n v="4"/>
    <n v="80"/>
    <n v="0"/>
    <n v="10"/>
    <n v="2"/>
    <n v="3"/>
    <n v="8"/>
    <n v="0"/>
    <n v="7"/>
    <n v="7"/>
    <x v="0"/>
    <x v="0"/>
    <x v="0"/>
  </r>
  <r>
    <n v="31"/>
    <x v="1"/>
    <s v="Travel_Frequently"/>
    <n v="444"/>
    <x v="0"/>
    <n v="5"/>
    <n v="3"/>
    <s v="Marketing"/>
    <n v="1"/>
    <n v="399"/>
    <n v="4"/>
    <s v="Female"/>
    <n v="84"/>
    <n v="3"/>
    <x v="1"/>
    <x v="6"/>
    <s v="Medium"/>
    <s v="Divorced"/>
    <n v="2789"/>
    <n v="3909"/>
    <n v="1"/>
    <s v="Y"/>
    <x v="1"/>
    <n v="11"/>
    <n v="3"/>
    <n v="3"/>
    <n v="80"/>
    <n v="1"/>
    <n v="2"/>
    <n v="5"/>
    <n v="2"/>
    <n v="2"/>
    <n v="2"/>
    <n v="2"/>
    <n v="2"/>
    <x v="1"/>
    <x v="0"/>
    <x v="0"/>
  </r>
  <r>
    <n v="26"/>
    <x v="0"/>
    <s v="Travel_Rarely"/>
    <n v="950"/>
    <x v="0"/>
    <n v="4"/>
    <n v="4"/>
    <s v="Marketing"/>
    <n v="1"/>
    <n v="401"/>
    <n v="4"/>
    <s v="Male"/>
    <n v="48"/>
    <n v="2"/>
    <x v="0"/>
    <x v="0"/>
    <s v="Very High"/>
    <s v="Single"/>
    <n v="5828"/>
    <n v="8450"/>
    <n v="1"/>
    <s v="Y"/>
    <x v="0"/>
    <n v="12"/>
    <n v="3"/>
    <n v="2"/>
    <n v="80"/>
    <n v="0"/>
    <n v="8"/>
    <n v="0"/>
    <n v="3"/>
    <n v="8"/>
    <n v="7"/>
    <n v="7"/>
    <n v="4"/>
    <x v="0"/>
    <x v="0"/>
    <x v="0"/>
  </r>
  <r>
    <n v="37"/>
    <x v="1"/>
    <s v="Travel_Frequently"/>
    <n v="889"/>
    <x v="1"/>
    <n v="9"/>
    <n v="3"/>
    <s v="Medical"/>
    <n v="1"/>
    <n v="403"/>
    <n v="2"/>
    <s v="Male"/>
    <n v="53"/>
    <n v="3"/>
    <x v="1"/>
    <x v="1"/>
    <s v="Very High"/>
    <s v="Married"/>
    <n v="2326"/>
    <n v="11411"/>
    <n v="1"/>
    <s v="Y"/>
    <x v="0"/>
    <n v="12"/>
    <n v="3"/>
    <n v="3"/>
    <n v="80"/>
    <n v="3"/>
    <n v="4"/>
    <n v="3"/>
    <n v="2"/>
    <n v="4"/>
    <n v="2"/>
    <n v="1"/>
    <n v="2"/>
    <x v="2"/>
    <x v="0"/>
    <x v="1"/>
  </r>
  <r>
    <n v="42"/>
    <x v="1"/>
    <s v="Travel_Frequently"/>
    <n v="555"/>
    <x v="0"/>
    <n v="26"/>
    <n v="3"/>
    <s v="Marketing"/>
    <n v="1"/>
    <n v="404"/>
    <n v="3"/>
    <s v="Female"/>
    <n v="77"/>
    <n v="3"/>
    <x v="3"/>
    <x v="0"/>
    <s v="Medium"/>
    <s v="Married"/>
    <n v="13525"/>
    <n v="14864"/>
    <n v="5"/>
    <s v="Y"/>
    <x v="1"/>
    <n v="14"/>
    <n v="3"/>
    <n v="4"/>
    <n v="80"/>
    <n v="1"/>
    <n v="23"/>
    <n v="2"/>
    <n v="4"/>
    <n v="20"/>
    <n v="4"/>
    <n v="4"/>
    <n v="8"/>
    <x v="3"/>
    <x v="2"/>
    <x v="2"/>
  </r>
  <r>
    <n v="18"/>
    <x v="0"/>
    <s v="Travel_Rarely"/>
    <n v="230"/>
    <x v="1"/>
    <n v="3"/>
    <n v="3"/>
    <s v="Life Sciences"/>
    <n v="1"/>
    <n v="405"/>
    <n v="3"/>
    <s v="Male"/>
    <n v="54"/>
    <n v="3"/>
    <x v="1"/>
    <x v="2"/>
    <s v="High"/>
    <s v="Single"/>
    <n v="1420"/>
    <n v="25233"/>
    <n v="1"/>
    <s v="Y"/>
    <x v="1"/>
    <n v="13"/>
    <n v="3"/>
    <n v="3"/>
    <n v="80"/>
    <n v="0"/>
    <n v="0"/>
    <n v="2"/>
    <n v="3"/>
    <n v="0"/>
    <n v="0"/>
    <n v="0"/>
    <n v="0"/>
    <x v="1"/>
    <x v="0"/>
    <x v="0"/>
  </r>
  <r>
    <n v="35"/>
    <x v="1"/>
    <s v="Travel_Rarely"/>
    <n v="1232"/>
    <x v="0"/>
    <n v="16"/>
    <n v="3"/>
    <s v="Marketing"/>
    <n v="1"/>
    <n v="406"/>
    <n v="3"/>
    <s v="Male"/>
    <n v="96"/>
    <n v="3"/>
    <x v="2"/>
    <x v="0"/>
    <s v="Medium"/>
    <s v="Married"/>
    <n v="8020"/>
    <n v="5100"/>
    <n v="0"/>
    <s v="Y"/>
    <x v="1"/>
    <n v="15"/>
    <n v="3"/>
    <n v="3"/>
    <n v="80"/>
    <n v="2"/>
    <n v="12"/>
    <n v="3"/>
    <n v="2"/>
    <n v="11"/>
    <n v="9"/>
    <n v="6"/>
    <n v="9"/>
    <x v="3"/>
    <x v="1"/>
    <x v="2"/>
  </r>
  <r>
    <n v="36"/>
    <x v="1"/>
    <s v="Travel_Frequently"/>
    <n v="566"/>
    <x v="1"/>
    <n v="18"/>
    <n v="4"/>
    <s v="Life Sciences"/>
    <n v="1"/>
    <n v="407"/>
    <n v="3"/>
    <s v="Male"/>
    <n v="81"/>
    <n v="4"/>
    <x v="1"/>
    <x v="2"/>
    <s v="Very High"/>
    <s v="Married"/>
    <n v="3688"/>
    <n v="7122"/>
    <n v="4"/>
    <s v="Y"/>
    <x v="1"/>
    <n v="18"/>
    <n v="3"/>
    <n v="4"/>
    <n v="80"/>
    <n v="2"/>
    <n v="4"/>
    <n v="2"/>
    <n v="3"/>
    <n v="1"/>
    <n v="0"/>
    <n v="0"/>
    <n v="0"/>
    <x v="1"/>
    <x v="0"/>
    <x v="2"/>
  </r>
  <r>
    <n v="51"/>
    <x v="1"/>
    <s v="Travel_Rarely"/>
    <n v="1302"/>
    <x v="1"/>
    <n v="2"/>
    <n v="3"/>
    <s v="Medical"/>
    <n v="1"/>
    <n v="408"/>
    <n v="4"/>
    <s v="Male"/>
    <n v="84"/>
    <n v="1"/>
    <x v="0"/>
    <x v="3"/>
    <s v="Medium"/>
    <s v="Divorced"/>
    <n v="5482"/>
    <n v="16321"/>
    <n v="5"/>
    <s v="Y"/>
    <x v="1"/>
    <n v="18"/>
    <n v="3"/>
    <n v="4"/>
    <n v="80"/>
    <n v="1"/>
    <n v="13"/>
    <n v="3"/>
    <n v="3"/>
    <n v="4"/>
    <n v="1"/>
    <n v="1"/>
    <n v="2"/>
    <x v="2"/>
    <x v="0"/>
    <x v="0"/>
  </r>
  <r>
    <n v="41"/>
    <x v="1"/>
    <s v="Travel_Rarely"/>
    <n v="334"/>
    <x v="0"/>
    <n v="2"/>
    <n v="4"/>
    <s v="Life Sciences"/>
    <n v="1"/>
    <n v="410"/>
    <n v="4"/>
    <s v="Male"/>
    <n v="88"/>
    <n v="3"/>
    <x v="3"/>
    <x v="5"/>
    <s v="Medium"/>
    <s v="Single"/>
    <n v="16015"/>
    <n v="15896"/>
    <n v="1"/>
    <s v="Y"/>
    <x v="1"/>
    <n v="19"/>
    <n v="3"/>
    <n v="2"/>
    <n v="80"/>
    <n v="0"/>
    <n v="22"/>
    <n v="2"/>
    <n v="3"/>
    <n v="22"/>
    <n v="10"/>
    <n v="0"/>
    <n v="4"/>
    <x v="3"/>
    <x v="2"/>
    <x v="0"/>
  </r>
  <r>
    <n v="18"/>
    <x v="1"/>
    <s v="Travel_Rarely"/>
    <n v="812"/>
    <x v="0"/>
    <n v="10"/>
    <n v="3"/>
    <s v="Medical"/>
    <n v="1"/>
    <n v="411"/>
    <n v="4"/>
    <s v="Female"/>
    <n v="69"/>
    <n v="2"/>
    <x v="1"/>
    <x v="6"/>
    <s v="High"/>
    <s v="Single"/>
    <n v="1200"/>
    <n v="9724"/>
    <n v="1"/>
    <s v="Y"/>
    <x v="1"/>
    <n v="12"/>
    <n v="3"/>
    <n v="1"/>
    <n v="80"/>
    <n v="0"/>
    <n v="0"/>
    <n v="2"/>
    <n v="3"/>
    <n v="0"/>
    <n v="0"/>
    <n v="0"/>
    <n v="0"/>
    <x v="1"/>
    <x v="0"/>
    <x v="1"/>
  </r>
  <r>
    <n v="28"/>
    <x v="1"/>
    <s v="Travel_Rarely"/>
    <n v="1476"/>
    <x v="1"/>
    <n v="16"/>
    <n v="2"/>
    <s v="Medical"/>
    <n v="1"/>
    <n v="412"/>
    <n v="2"/>
    <s v="Male"/>
    <n v="68"/>
    <n v="4"/>
    <x v="0"/>
    <x v="4"/>
    <s v="Low"/>
    <s v="Single"/>
    <n v="5661"/>
    <n v="4824"/>
    <n v="0"/>
    <s v="Y"/>
    <x v="1"/>
    <n v="19"/>
    <n v="3"/>
    <n v="3"/>
    <n v="80"/>
    <n v="0"/>
    <n v="9"/>
    <n v="2"/>
    <n v="3"/>
    <n v="8"/>
    <n v="3"/>
    <n v="0"/>
    <n v="7"/>
    <x v="0"/>
    <x v="0"/>
    <x v="2"/>
  </r>
  <r>
    <n v="31"/>
    <x v="1"/>
    <s v="Travel_Rarely"/>
    <n v="218"/>
    <x v="0"/>
    <n v="7"/>
    <n v="3"/>
    <s v="Technical Degree"/>
    <n v="1"/>
    <n v="416"/>
    <n v="2"/>
    <s v="Male"/>
    <n v="100"/>
    <n v="4"/>
    <x v="0"/>
    <x v="0"/>
    <s v="Very High"/>
    <s v="Married"/>
    <n v="6929"/>
    <n v="12241"/>
    <n v="4"/>
    <s v="Y"/>
    <x v="1"/>
    <n v="11"/>
    <n v="3"/>
    <n v="2"/>
    <n v="80"/>
    <n v="1"/>
    <n v="10"/>
    <n v="3"/>
    <n v="2"/>
    <n v="8"/>
    <n v="7"/>
    <n v="7"/>
    <n v="7"/>
    <x v="0"/>
    <x v="0"/>
    <x v="0"/>
  </r>
  <r>
    <n v="39"/>
    <x v="1"/>
    <s v="Travel_Rarely"/>
    <n v="1132"/>
    <x v="1"/>
    <n v="1"/>
    <n v="3"/>
    <s v="Medical"/>
    <n v="1"/>
    <n v="417"/>
    <n v="3"/>
    <s v="Male"/>
    <n v="48"/>
    <n v="4"/>
    <x v="2"/>
    <x v="4"/>
    <s v="Very High"/>
    <s v="Divorced"/>
    <n v="9613"/>
    <n v="10942"/>
    <n v="0"/>
    <s v="Y"/>
    <x v="1"/>
    <n v="17"/>
    <n v="3"/>
    <n v="1"/>
    <n v="80"/>
    <n v="3"/>
    <n v="19"/>
    <n v="5"/>
    <n v="2"/>
    <n v="18"/>
    <n v="10"/>
    <n v="3"/>
    <n v="7"/>
    <x v="3"/>
    <x v="1"/>
    <x v="0"/>
  </r>
  <r>
    <n v="36"/>
    <x v="1"/>
    <s v="Non-Travel"/>
    <n v="1105"/>
    <x v="1"/>
    <n v="24"/>
    <n v="4"/>
    <s v="Life Sciences"/>
    <n v="1"/>
    <n v="419"/>
    <n v="2"/>
    <s v="Female"/>
    <n v="47"/>
    <n v="3"/>
    <x v="0"/>
    <x v="2"/>
    <s v="Medium"/>
    <s v="Married"/>
    <n v="5674"/>
    <n v="6927"/>
    <n v="7"/>
    <s v="Y"/>
    <x v="1"/>
    <n v="15"/>
    <n v="3"/>
    <n v="3"/>
    <n v="80"/>
    <n v="1"/>
    <n v="11"/>
    <n v="3"/>
    <n v="3"/>
    <n v="9"/>
    <n v="8"/>
    <n v="0"/>
    <n v="8"/>
    <x v="0"/>
    <x v="0"/>
    <x v="2"/>
  </r>
  <r>
    <n v="32"/>
    <x v="1"/>
    <s v="Travel_Rarely"/>
    <n v="906"/>
    <x v="0"/>
    <n v="7"/>
    <n v="3"/>
    <s v="Life Sciences"/>
    <n v="1"/>
    <n v="420"/>
    <n v="4"/>
    <s v="Male"/>
    <n v="91"/>
    <n v="2"/>
    <x v="0"/>
    <x v="0"/>
    <s v="High"/>
    <s v="Married"/>
    <n v="5484"/>
    <n v="16985"/>
    <n v="1"/>
    <s v="Y"/>
    <x v="1"/>
    <n v="14"/>
    <n v="3"/>
    <n v="3"/>
    <n v="80"/>
    <n v="1"/>
    <n v="13"/>
    <n v="3"/>
    <n v="2"/>
    <n v="13"/>
    <n v="8"/>
    <n v="4"/>
    <n v="8"/>
    <x v="3"/>
    <x v="0"/>
    <x v="0"/>
  </r>
  <r>
    <n v="38"/>
    <x v="1"/>
    <s v="Travel_Rarely"/>
    <n v="849"/>
    <x v="1"/>
    <n v="25"/>
    <n v="2"/>
    <s v="Life Sciences"/>
    <n v="1"/>
    <n v="421"/>
    <n v="1"/>
    <s v="Female"/>
    <n v="81"/>
    <n v="2"/>
    <x v="2"/>
    <x v="7"/>
    <s v="Medium"/>
    <s v="Married"/>
    <n v="12061"/>
    <n v="26707"/>
    <n v="3"/>
    <s v="Y"/>
    <x v="1"/>
    <n v="17"/>
    <n v="3"/>
    <n v="3"/>
    <n v="80"/>
    <n v="1"/>
    <n v="19"/>
    <n v="2"/>
    <n v="3"/>
    <n v="10"/>
    <n v="8"/>
    <n v="0"/>
    <n v="1"/>
    <x v="0"/>
    <x v="1"/>
    <x v="2"/>
  </r>
  <r>
    <n v="58"/>
    <x v="1"/>
    <s v="Non-Travel"/>
    <n v="390"/>
    <x v="1"/>
    <n v="1"/>
    <n v="4"/>
    <s v="Life Sciences"/>
    <n v="1"/>
    <n v="422"/>
    <n v="4"/>
    <s v="Male"/>
    <n v="32"/>
    <n v="1"/>
    <x v="0"/>
    <x v="4"/>
    <s v="High"/>
    <s v="Divorced"/>
    <n v="5660"/>
    <n v="17056"/>
    <n v="2"/>
    <s v="Y"/>
    <x v="0"/>
    <n v="13"/>
    <n v="3"/>
    <n v="4"/>
    <n v="80"/>
    <n v="1"/>
    <n v="12"/>
    <n v="2"/>
    <n v="3"/>
    <n v="5"/>
    <n v="3"/>
    <n v="1"/>
    <n v="2"/>
    <x v="0"/>
    <x v="0"/>
    <x v="0"/>
  </r>
  <r>
    <n v="31"/>
    <x v="1"/>
    <s v="Travel_Rarely"/>
    <n v="691"/>
    <x v="1"/>
    <n v="5"/>
    <n v="4"/>
    <s v="Technical Degree"/>
    <n v="1"/>
    <n v="423"/>
    <n v="3"/>
    <s v="Male"/>
    <n v="86"/>
    <n v="3"/>
    <x v="1"/>
    <x v="1"/>
    <s v="Very High"/>
    <s v="Married"/>
    <n v="4821"/>
    <n v="10077"/>
    <n v="0"/>
    <s v="Y"/>
    <x v="0"/>
    <n v="12"/>
    <n v="3"/>
    <n v="3"/>
    <n v="80"/>
    <n v="1"/>
    <n v="6"/>
    <n v="4"/>
    <n v="3"/>
    <n v="5"/>
    <n v="2"/>
    <n v="0"/>
    <n v="3"/>
    <x v="0"/>
    <x v="0"/>
    <x v="0"/>
  </r>
  <r>
    <n v="31"/>
    <x v="1"/>
    <s v="Travel_Rarely"/>
    <n v="106"/>
    <x v="2"/>
    <n v="2"/>
    <n v="3"/>
    <s v="Human Resources"/>
    <n v="1"/>
    <n v="424"/>
    <n v="1"/>
    <s v="Male"/>
    <n v="62"/>
    <n v="2"/>
    <x v="0"/>
    <x v="8"/>
    <s v="Low"/>
    <s v="Married"/>
    <n v="6410"/>
    <n v="17822"/>
    <n v="3"/>
    <s v="Y"/>
    <x v="1"/>
    <n v="12"/>
    <n v="3"/>
    <n v="4"/>
    <n v="80"/>
    <n v="0"/>
    <n v="9"/>
    <n v="1"/>
    <n v="3"/>
    <n v="2"/>
    <n v="2"/>
    <n v="1"/>
    <n v="0"/>
    <x v="1"/>
    <x v="0"/>
    <x v="0"/>
  </r>
  <r>
    <n v="45"/>
    <x v="1"/>
    <s v="Travel_Frequently"/>
    <n v="1249"/>
    <x v="1"/>
    <n v="7"/>
    <n v="3"/>
    <s v="Life Sciences"/>
    <n v="1"/>
    <n v="425"/>
    <n v="1"/>
    <s v="Male"/>
    <n v="97"/>
    <n v="3"/>
    <x v="2"/>
    <x v="2"/>
    <s v="Low"/>
    <s v="Divorced"/>
    <n v="5210"/>
    <n v="20308"/>
    <n v="1"/>
    <s v="Y"/>
    <x v="1"/>
    <n v="18"/>
    <n v="3"/>
    <n v="1"/>
    <n v="80"/>
    <n v="1"/>
    <n v="24"/>
    <n v="2"/>
    <n v="3"/>
    <n v="24"/>
    <n v="9"/>
    <n v="9"/>
    <n v="11"/>
    <x v="3"/>
    <x v="0"/>
    <x v="0"/>
  </r>
  <r>
    <n v="31"/>
    <x v="1"/>
    <s v="Travel_Rarely"/>
    <n v="192"/>
    <x v="1"/>
    <n v="2"/>
    <n v="4"/>
    <s v="Life Sciences"/>
    <n v="1"/>
    <n v="426"/>
    <n v="3"/>
    <s v="Male"/>
    <n v="32"/>
    <n v="3"/>
    <x v="1"/>
    <x v="1"/>
    <s v="Very High"/>
    <s v="Divorced"/>
    <n v="2695"/>
    <n v="7747"/>
    <n v="0"/>
    <s v="Y"/>
    <x v="0"/>
    <n v="18"/>
    <n v="3"/>
    <n v="2"/>
    <n v="80"/>
    <n v="1"/>
    <n v="3"/>
    <n v="2"/>
    <n v="1"/>
    <n v="2"/>
    <n v="2"/>
    <n v="2"/>
    <n v="2"/>
    <x v="1"/>
    <x v="0"/>
    <x v="0"/>
  </r>
  <r>
    <n v="33"/>
    <x v="1"/>
    <s v="Travel_Frequently"/>
    <n v="553"/>
    <x v="1"/>
    <n v="5"/>
    <n v="4"/>
    <s v="Life Sciences"/>
    <n v="1"/>
    <n v="428"/>
    <n v="4"/>
    <s v="Female"/>
    <n v="74"/>
    <n v="3"/>
    <x v="2"/>
    <x v="5"/>
    <s v="Medium"/>
    <s v="Married"/>
    <n v="11878"/>
    <n v="23364"/>
    <n v="6"/>
    <s v="Y"/>
    <x v="1"/>
    <n v="11"/>
    <n v="3"/>
    <n v="2"/>
    <n v="80"/>
    <n v="2"/>
    <n v="12"/>
    <n v="2"/>
    <n v="3"/>
    <n v="10"/>
    <n v="6"/>
    <n v="8"/>
    <n v="8"/>
    <x v="0"/>
    <x v="1"/>
    <x v="0"/>
  </r>
  <r>
    <n v="39"/>
    <x v="1"/>
    <s v="Travel_Rarely"/>
    <n v="117"/>
    <x v="1"/>
    <n v="10"/>
    <n v="1"/>
    <s v="Medical"/>
    <n v="1"/>
    <n v="429"/>
    <n v="3"/>
    <s v="Male"/>
    <n v="99"/>
    <n v="3"/>
    <x v="3"/>
    <x v="5"/>
    <s v="Low"/>
    <s v="Married"/>
    <n v="17068"/>
    <n v="5355"/>
    <n v="1"/>
    <s v="Y"/>
    <x v="0"/>
    <n v="14"/>
    <n v="3"/>
    <n v="4"/>
    <n v="80"/>
    <n v="0"/>
    <n v="21"/>
    <n v="3"/>
    <n v="3"/>
    <n v="21"/>
    <n v="9"/>
    <n v="11"/>
    <n v="10"/>
    <x v="3"/>
    <x v="2"/>
    <x v="1"/>
  </r>
  <r>
    <n v="43"/>
    <x v="1"/>
    <s v="Travel_Frequently"/>
    <n v="185"/>
    <x v="1"/>
    <n v="10"/>
    <n v="4"/>
    <s v="Life Sciences"/>
    <n v="1"/>
    <n v="430"/>
    <n v="3"/>
    <s v="Female"/>
    <n v="33"/>
    <n v="3"/>
    <x v="1"/>
    <x v="2"/>
    <s v="Very High"/>
    <s v="Single"/>
    <n v="2455"/>
    <n v="10675"/>
    <n v="0"/>
    <s v="Y"/>
    <x v="1"/>
    <n v="19"/>
    <n v="3"/>
    <n v="1"/>
    <n v="80"/>
    <n v="0"/>
    <n v="9"/>
    <n v="5"/>
    <n v="3"/>
    <n v="8"/>
    <n v="7"/>
    <n v="1"/>
    <n v="7"/>
    <x v="0"/>
    <x v="0"/>
    <x v="1"/>
  </r>
  <r>
    <n v="49"/>
    <x v="1"/>
    <s v="Travel_Rarely"/>
    <n v="1091"/>
    <x v="1"/>
    <n v="1"/>
    <n v="2"/>
    <s v="Technical Degree"/>
    <n v="1"/>
    <n v="431"/>
    <n v="3"/>
    <s v="Female"/>
    <n v="90"/>
    <n v="2"/>
    <x v="3"/>
    <x v="4"/>
    <s v="High"/>
    <s v="Single"/>
    <n v="13964"/>
    <n v="17810"/>
    <n v="7"/>
    <s v="Y"/>
    <x v="0"/>
    <n v="12"/>
    <n v="3"/>
    <n v="4"/>
    <n v="80"/>
    <n v="0"/>
    <n v="25"/>
    <n v="2"/>
    <n v="3"/>
    <n v="7"/>
    <n v="1"/>
    <n v="0"/>
    <n v="7"/>
    <x v="0"/>
    <x v="2"/>
    <x v="0"/>
  </r>
  <r>
    <n v="52"/>
    <x v="0"/>
    <s v="Travel_Rarely"/>
    <n v="723"/>
    <x v="1"/>
    <n v="8"/>
    <n v="4"/>
    <s v="Medical"/>
    <n v="1"/>
    <n v="433"/>
    <n v="3"/>
    <s v="Male"/>
    <n v="85"/>
    <n v="2"/>
    <x v="0"/>
    <x v="1"/>
    <s v="Medium"/>
    <s v="Married"/>
    <n v="4941"/>
    <n v="17747"/>
    <n v="2"/>
    <s v="Y"/>
    <x v="1"/>
    <n v="15"/>
    <n v="3"/>
    <n v="1"/>
    <n v="80"/>
    <n v="0"/>
    <n v="11"/>
    <n v="3"/>
    <n v="2"/>
    <n v="8"/>
    <n v="2"/>
    <n v="7"/>
    <n v="7"/>
    <x v="0"/>
    <x v="0"/>
    <x v="1"/>
  </r>
  <r>
    <n v="27"/>
    <x v="1"/>
    <s v="Travel_Rarely"/>
    <n v="1220"/>
    <x v="1"/>
    <n v="5"/>
    <n v="3"/>
    <s v="Life Sciences"/>
    <n v="1"/>
    <n v="434"/>
    <n v="3"/>
    <s v="Female"/>
    <n v="85"/>
    <n v="3"/>
    <x v="1"/>
    <x v="1"/>
    <s v="Medium"/>
    <s v="Single"/>
    <n v="2478"/>
    <n v="20938"/>
    <n v="1"/>
    <s v="Y"/>
    <x v="0"/>
    <n v="12"/>
    <n v="3"/>
    <n v="2"/>
    <n v="80"/>
    <n v="0"/>
    <n v="4"/>
    <n v="2"/>
    <n v="2"/>
    <n v="4"/>
    <n v="3"/>
    <n v="1"/>
    <n v="2"/>
    <x v="2"/>
    <x v="0"/>
    <x v="0"/>
  </r>
  <r>
    <n v="32"/>
    <x v="1"/>
    <s v="Travel_Rarely"/>
    <n v="588"/>
    <x v="0"/>
    <n v="8"/>
    <n v="2"/>
    <s v="Technical Degree"/>
    <n v="1"/>
    <n v="436"/>
    <n v="3"/>
    <s v="Female"/>
    <n v="65"/>
    <n v="2"/>
    <x v="0"/>
    <x v="0"/>
    <s v="Medium"/>
    <s v="Married"/>
    <n v="5228"/>
    <n v="24624"/>
    <n v="1"/>
    <s v="Y"/>
    <x v="0"/>
    <n v="11"/>
    <n v="3"/>
    <n v="4"/>
    <n v="80"/>
    <n v="0"/>
    <n v="13"/>
    <n v="2"/>
    <n v="3"/>
    <n v="13"/>
    <n v="12"/>
    <n v="11"/>
    <n v="9"/>
    <x v="3"/>
    <x v="0"/>
    <x v="1"/>
  </r>
  <r>
    <n v="27"/>
    <x v="1"/>
    <s v="Travel_Rarely"/>
    <n v="1377"/>
    <x v="0"/>
    <n v="2"/>
    <n v="3"/>
    <s v="Life Sciences"/>
    <n v="1"/>
    <n v="437"/>
    <n v="4"/>
    <s v="Male"/>
    <n v="74"/>
    <n v="3"/>
    <x v="0"/>
    <x v="0"/>
    <s v="High"/>
    <s v="Single"/>
    <n v="4478"/>
    <n v="5242"/>
    <n v="1"/>
    <s v="Y"/>
    <x v="0"/>
    <n v="11"/>
    <n v="3"/>
    <n v="1"/>
    <n v="80"/>
    <n v="0"/>
    <n v="5"/>
    <n v="3"/>
    <n v="3"/>
    <n v="5"/>
    <n v="4"/>
    <n v="0"/>
    <n v="4"/>
    <x v="0"/>
    <x v="0"/>
    <x v="0"/>
  </r>
  <r>
    <n v="31"/>
    <x v="1"/>
    <s v="Travel_Rarely"/>
    <n v="691"/>
    <x v="0"/>
    <n v="7"/>
    <n v="3"/>
    <s v="Marketing"/>
    <n v="1"/>
    <n v="438"/>
    <n v="4"/>
    <s v="Male"/>
    <n v="73"/>
    <n v="3"/>
    <x v="0"/>
    <x v="0"/>
    <s v="Very High"/>
    <s v="Divorced"/>
    <n v="7547"/>
    <n v="7143"/>
    <n v="4"/>
    <s v="Y"/>
    <x v="1"/>
    <n v="12"/>
    <n v="3"/>
    <n v="4"/>
    <n v="80"/>
    <n v="3"/>
    <n v="13"/>
    <n v="3"/>
    <n v="3"/>
    <n v="7"/>
    <n v="7"/>
    <n v="1"/>
    <n v="7"/>
    <x v="0"/>
    <x v="1"/>
    <x v="0"/>
  </r>
  <r>
    <n v="32"/>
    <x v="1"/>
    <s v="Travel_Rarely"/>
    <n v="1018"/>
    <x v="1"/>
    <n v="2"/>
    <n v="4"/>
    <s v="Medical"/>
    <n v="1"/>
    <n v="439"/>
    <n v="1"/>
    <s v="Female"/>
    <n v="74"/>
    <n v="4"/>
    <x v="0"/>
    <x v="1"/>
    <s v="Very High"/>
    <s v="Single"/>
    <n v="5055"/>
    <n v="10557"/>
    <n v="7"/>
    <s v="Y"/>
    <x v="1"/>
    <n v="16"/>
    <n v="3"/>
    <n v="3"/>
    <n v="80"/>
    <n v="0"/>
    <n v="10"/>
    <n v="0"/>
    <n v="2"/>
    <n v="7"/>
    <n v="7"/>
    <n v="0"/>
    <n v="7"/>
    <x v="0"/>
    <x v="0"/>
    <x v="0"/>
  </r>
  <r>
    <n v="28"/>
    <x v="0"/>
    <s v="Travel_Rarely"/>
    <n v="1157"/>
    <x v="1"/>
    <n v="2"/>
    <n v="4"/>
    <s v="Medical"/>
    <n v="1"/>
    <n v="440"/>
    <n v="1"/>
    <s v="Male"/>
    <n v="84"/>
    <n v="1"/>
    <x v="1"/>
    <x v="1"/>
    <s v="Very High"/>
    <s v="Married"/>
    <n v="3464"/>
    <n v="24737"/>
    <n v="5"/>
    <s v="Y"/>
    <x v="0"/>
    <n v="13"/>
    <n v="3"/>
    <n v="4"/>
    <n v="80"/>
    <n v="0"/>
    <n v="5"/>
    <n v="4"/>
    <n v="2"/>
    <n v="3"/>
    <n v="2"/>
    <n v="2"/>
    <n v="2"/>
    <x v="2"/>
    <x v="0"/>
    <x v="0"/>
  </r>
  <r>
    <n v="30"/>
    <x v="1"/>
    <s v="Travel_Rarely"/>
    <n v="1275"/>
    <x v="1"/>
    <n v="28"/>
    <n v="2"/>
    <s v="Medical"/>
    <n v="1"/>
    <n v="441"/>
    <n v="4"/>
    <s v="Female"/>
    <n v="64"/>
    <n v="3"/>
    <x v="0"/>
    <x v="1"/>
    <s v="Very High"/>
    <s v="Married"/>
    <n v="5775"/>
    <n v="11934"/>
    <n v="1"/>
    <s v="Y"/>
    <x v="1"/>
    <n v="13"/>
    <n v="3"/>
    <n v="4"/>
    <n v="80"/>
    <n v="2"/>
    <n v="11"/>
    <n v="2"/>
    <n v="3"/>
    <n v="10"/>
    <n v="8"/>
    <n v="1"/>
    <n v="9"/>
    <x v="0"/>
    <x v="0"/>
    <x v="2"/>
  </r>
  <r>
    <n v="31"/>
    <x v="1"/>
    <s v="Travel_Frequently"/>
    <n v="798"/>
    <x v="1"/>
    <n v="7"/>
    <n v="2"/>
    <s v="Life Sciences"/>
    <n v="1"/>
    <n v="442"/>
    <n v="3"/>
    <s v="Female"/>
    <n v="48"/>
    <n v="2"/>
    <x v="2"/>
    <x v="3"/>
    <s v="High"/>
    <s v="Married"/>
    <n v="8943"/>
    <n v="14034"/>
    <n v="1"/>
    <s v="Y"/>
    <x v="1"/>
    <n v="24"/>
    <n v="4"/>
    <n v="1"/>
    <n v="80"/>
    <n v="1"/>
    <n v="10"/>
    <n v="2"/>
    <n v="3"/>
    <n v="10"/>
    <n v="9"/>
    <n v="8"/>
    <n v="9"/>
    <x v="0"/>
    <x v="1"/>
    <x v="0"/>
  </r>
  <r>
    <n v="39"/>
    <x v="1"/>
    <s v="Travel_Frequently"/>
    <n v="672"/>
    <x v="1"/>
    <n v="7"/>
    <n v="2"/>
    <s v="Medical"/>
    <n v="1"/>
    <n v="444"/>
    <n v="3"/>
    <s v="Male"/>
    <n v="54"/>
    <n v="2"/>
    <x v="4"/>
    <x v="5"/>
    <s v="Very High"/>
    <s v="Married"/>
    <n v="19272"/>
    <n v="21141"/>
    <n v="1"/>
    <s v="Y"/>
    <x v="1"/>
    <n v="15"/>
    <n v="3"/>
    <n v="1"/>
    <n v="80"/>
    <n v="1"/>
    <n v="21"/>
    <n v="2"/>
    <n v="3"/>
    <n v="21"/>
    <n v="9"/>
    <n v="13"/>
    <n v="3"/>
    <x v="3"/>
    <x v="2"/>
    <x v="0"/>
  </r>
  <r>
    <n v="39"/>
    <x v="0"/>
    <s v="Travel_Rarely"/>
    <n v="1162"/>
    <x v="0"/>
    <n v="3"/>
    <n v="2"/>
    <s v="Medical"/>
    <n v="1"/>
    <n v="445"/>
    <n v="4"/>
    <s v="Female"/>
    <n v="41"/>
    <n v="3"/>
    <x v="0"/>
    <x v="0"/>
    <s v="High"/>
    <s v="Married"/>
    <n v="5238"/>
    <n v="17778"/>
    <n v="4"/>
    <s v="Y"/>
    <x v="0"/>
    <n v="18"/>
    <n v="3"/>
    <n v="1"/>
    <n v="80"/>
    <n v="0"/>
    <n v="12"/>
    <n v="3"/>
    <n v="2"/>
    <n v="1"/>
    <n v="0"/>
    <n v="0"/>
    <n v="0"/>
    <x v="1"/>
    <x v="0"/>
    <x v="0"/>
  </r>
  <r>
    <n v="33"/>
    <x v="1"/>
    <s v="Travel_Frequently"/>
    <n v="508"/>
    <x v="0"/>
    <n v="10"/>
    <n v="3"/>
    <s v="Marketing"/>
    <n v="1"/>
    <n v="446"/>
    <n v="2"/>
    <s v="Male"/>
    <n v="46"/>
    <n v="2"/>
    <x v="0"/>
    <x v="0"/>
    <s v="Very High"/>
    <s v="Single"/>
    <n v="4682"/>
    <n v="4317"/>
    <n v="3"/>
    <s v="Y"/>
    <x v="1"/>
    <n v="14"/>
    <n v="3"/>
    <n v="3"/>
    <n v="80"/>
    <n v="0"/>
    <n v="9"/>
    <n v="6"/>
    <n v="2"/>
    <n v="7"/>
    <n v="7"/>
    <n v="0"/>
    <n v="1"/>
    <x v="0"/>
    <x v="0"/>
    <x v="1"/>
  </r>
  <r>
    <n v="47"/>
    <x v="1"/>
    <s v="Travel_Rarely"/>
    <n v="1482"/>
    <x v="1"/>
    <n v="5"/>
    <n v="5"/>
    <s v="Life Sciences"/>
    <n v="1"/>
    <n v="447"/>
    <n v="4"/>
    <s v="Male"/>
    <n v="42"/>
    <n v="3"/>
    <x v="4"/>
    <x v="7"/>
    <s v="High"/>
    <s v="Married"/>
    <n v="18300"/>
    <n v="16375"/>
    <n v="4"/>
    <s v="Y"/>
    <x v="1"/>
    <n v="11"/>
    <n v="3"/>
    <n v="2"/>
    <n v="80"/>
    <n v="1"/>
    <n v="21"/>
    <n v="2"/>
    <n v="3"/>
    <n v="3"/>
    <n v="2"/>
    <n v="1"/>
    <n v="1"/>
    <x v="2"/>
    <x v="2"/>
    <x v="0"/>
  </r>
  <r>
    <n v="43"/>
    <x v="1"/>
    <s v="Travel_Frequently"/>
    <n v="559"/>
    <x v="1"/>
    <n v="10"/>
    <n v="4"/>
    <s v="Life Sciences"/>
    <n v="1"/>
    <n v="448"/>
    <n v="3"/>
    <s v="Female"/>
    <n v="82"/>
    <n v="2"/>
    <x v="0"/>
    <x v="2"/>
    <s v="High"/>
    <s v="Divorced"/>
    <n v="5257"/>
    <n v="6227"/>
    <n v="1"/>
    <s v="Y"/>
    <x v="1"/>
    <n v="11"/>
    <n v="3"/>
    <n v="2"/>
    <n v="80"/>
    <n v="1"/>
    <n v="9"/>
    <n v="3"/>
    <n v="4"/>
    <n v="9"/>
    <n v="7"/>
    <n v="0"/>
    <n v="0"/>
    <x v="0"/>
    <x v="0"/>
    <x v="1"/>
  </r>
  <r>
    <n v="27"/>
    <x v="1"/>
    <s v="Non-Travel"/>
    <n v="210"/>
    <x v="0"/>
    <n v="1"/>
    <n v="1"/>
    <s v="Marketing"/>
    <n v="1"/>
    <n v="449"/>
    <n v="3"/>
    <s v="Male"/>
    <n v="73"/>
    <n v="3"/>
    <x v="0"/>
    <x v="0"/>
    <s v="Medium"/>
    <s v="Married"/>
    <n v="6349"/>
    <n v="22107"/>
    <n v="0"/>
    <s v="Y"/>
    <x v="0"/>
    <n v="13"/>
    <n v="3"/>
    <n v="4"/>
    <n v="80"/>
    <n v="1"/>
    <n v="6"/>
    <n v="0"/>
    <n v="3"/>
    <n v="5"/>
    <n v="4"/>
    <n v="1"/>
    <n v="4"/>
    <x v="0"/>
    <x v="0"/>
    <x v="0"/>
  </r>
  <r>
    <n v="54"/>
    <x v="1"/>
    <s v="Travel_Frequently"/>
    <n v="928"/>
    <x v="1"/>
    <n v="20"/>
    <n v="4"/>
    <s v="Life Sciences"/>
    <n v="1"/>
    <n v="450"/>
    <n v="4"/>
    <s v="Female"/>
    <n v="31"/>
    <n v="3"/>
    <x v="0"/>
    <x v="1"/>
    <s v="High"/>
    <s v="Single"/>
    <n v="4869"/>
    <n v="16885"/>
    <n v="3"/>
    <s v="Y"/>
    <x v="1"/>
    <n v="12"/>
    <n v="3"/>
    <n v="4"/>
    <n v="80"/>
    <n v="0"/>
    <n v="20"/>
    <n v="4"/>
    <n v="2"/>
    <n v="4"/>
    <n v="3"/>
    <n v="0"/>
    <n v="3"/>
    <x v="2"/>
    <x v="0"/>
    <x v="2"/>
  </r>
  <r>
    <n v="43"/>
    <x v="1"/>
    <s v="Travel_Rarely"/>
    <n v="1001"/>
    <x v="1"/>
    <n v="7"/>
    <n v="3"/>
    <s v="Life Sciences"/>
    <n v="1"/>
    <n v="451"/>
    <n v="3"/>
    <s v="Female"/>
    <n v="43"/>
    <n v="3"/>
    <x v="2"/>
    <x v="4"/>
    <s v="Low"/>
    <s v="Married"/>
    <n v="9985"/>
    <n v="9262"/>
    <n v="8"/>
    <s v="Y"/>
    <x v="1"/>
    <n v="16"/>
    <n v="3"/>
    <n v="1"/>
    <n v="80"/>
    <n v="1"/>
    <n v="10"/>
    <n v="1"/>
    <n v="2"/>
    <n v="1"/>
    <n v="0"/>
    <n v="0"/>
    <n v="0"/>
    <x v="1"/>
    <x v="1"/>
    <x v="0"/>
  </r>
  <r>
    <n v="45"/>
    <x v="1"/>
    <s v="Travel_Rarely"/>
    <n v="549"/>
    <x v="1"/>
    <n v="8"/>
    <n v="4"/>
    <s v="Other"/>
    <n v="1"/>
    <n v="452"/>
    <n v="4"/>
    <s v="Male"/>
    <n v="75"/>
    <n v="3"/>
    <x v="0"/>
    <x v="1"/>
    <s v="Very High"/>
    <s v="Married"/>
    <n v="3697"/>
    <n v="9278"/>
    <n v="9"/>
    <s v="Y"/>
    <x v="1"/>
    <n v="14"/>
    <n v="3"/>
    <n v="1"/>
    <n v="80"/>
    <n v="2"/>
    <n v="12"/>
    <n v="3"/>
    <n v="3"/>
    <n v="10"/>
    <n v="9"/>
    <n v="9"/>
    <n v="8"/>
    <x v="0"/>
    <x v="0"/>
    <x v="1"/>
  </r>
  <r>
    <n v="40"/>
    <x v="1"/>
    <s v="Travel_Rarely"/>
    <n v="1124"/>
    <x v="0"/>
    <n v="1"/>
    <n v="2"/>
    <s v="Medical"/>
    <n v="1"/>
    <n v="453"/>
    <n v="2"/>
    <s v="Male"/>
    <n v="57"/>
    <n v="1"/>
    <x v="0"/>
    <x v="0"/>
    <s v="Very High"/>
    <s v="Married"/>
    <n v="7457"/>
    <n v="13273"/>
    <n v="2"/>
    <s v="Y"/>
    <x v="0"/>
    <n v="22"/>
    <n v="4"/>
    <n v="3"/>
    <n v="80"/>
    <n v="3"/>
    <n v="6"/>
    <n v="2"/>
    <n v="2"/>
    <n v="4"/>
    <n v="3"/>
    <n v="0"/>
    <n v="2"/>
    <x v="2"/>
    <x v="0"/>
    <x v="0"/>
  </r>
  <r>
    <n v="29"/>
    <x v="0"/>
    <s v="Travel_Rarely"/>
    <n v="318"/>
    <x v="1"/>
    <n v="8"/>
    <n v="4"/>
    <s v="Other"/>
    <n v="1"/>
    <n v="454"/>
    <n v="2"/>
    <s v="Male"/>
    <n v="77"/>
    <n v="1"/>
    <x v="1"/>
    <x v="2"/>
    <s v="Low"/>
    <s v="Married"/>
    <n v="2119"/>
    <n v="4759"/>
    <n v="1"/>
    <s v="Y"/>
    <x v="0"/>
    <n v="11"/>
    <n v="3"/>
    <n v="4"/>
    <n v="80"/>
    <n v="0"/>
    <n v="7"/>
    <n v="4"/>
    <n v="2"/>
    <n v="7"/>
    <n v="7"/>
    <n v="0"/>
    <n v="7"/>
    <x v="0"/>
    <x v="0"/>
    <x v="1"/>
  </r>
  <r>
    <n v="29"/>
    <x v="1"/>
    <s v="Travel_Rarely"/>
    <n v="738"/>
    <x v="1"/>
    <n v="9"/>
    <n v="5"/>
    <s v="Other"/>
    <n v="1"/>
    <n v="455"/>
    <n v="2"/>
    <s v="Male"/>
    <n v="30"/>
    <n v="2"/>
    <x v="1"/>
    <x v="2"/>
    <s v="Very High"/>
    <s v="Single"/>
    <n v="3983"/>
    <n v="7621"/>
    <n v="0"/>
    <s v="Y"/>
    <x v="1"/>
    <n v="17"/>
    <n v="3"/>
    <n v="3"/>
    <n v="80"/>
    <n v="0"/>
    <n v="4"/>
    <n v="2"/>
    <n v="3"/>
    <n v="3"/>
    <n v="2"/>
    <n v="2"/>
    <n v="2"/>
    <x v="2"/>
    <x v="0"/>
    <x v="1"/>
  </r>
  <r>
    <n v="30"/>
    <x v="1"/>
    <s v="Travel_Rarely"/>
    <n v="570"/>
    <x v="0"/>
    <n v="5"/>
    <n v="3"/>
    <s v="Marketing"/>
    <n v="1"/>
    <n v="456"/>
    <n v="4"/>
    <s v="Female"/>
    <n v="30"/>
    <n v="2"/>
    <x v="0"/>
    <x v="0"/>
    <s v="High"/>
    <s v="Divorced"/>
    <n v="6118"/>
    <n v="5431"/>
    <n v="1"/>
    <s v="Y"/>
    <x v="1"/>
    <n v="13"/>
    <n v="3"/>
    <n v="3"/>
    <n v="80"/>
    <n v="3"/>
    <n v="10"/>
    <n v="2"/>
    <n v="3"/>
    <n v="10"/>
    <n v="9"/>
    <n v="1"/>
    <n v="2"/>
    <x v="0"/>
    <x v="0"/>
    <x v="0"/>
  </r>
  <r>
    <n v="27"/>
    <x v="1"/>
    <s v="Travel_Rarely"/>
    <n v="1130"/>
    <x v="0"/>
    <n v="8"/>
    <n v="4"/>
    <s v="Marketing"/>
    <n v="1"/>
    <n v="458"/>
    <n v="2"/>
    <s v="Female"/>
    <n v="56"/>
    <n v="3"/>
    <x v="0"/>
    <x v="0"/>
    <s v="Medium"/>
    <s v="Married"/>
    <n v="6214"/>
    <n v="3415"/>
    <n v="1"/>
    <s v="Y"/>
    <x v="1"/>
    <n v="18"/>
    <n v="3"/>
    <n v="1"/>
    <n v="80"/>
    <n v="1"/>
    <n v="8"/>
    <n v="3"/>
    <n v="3"/>
    <n v="8"/>
    <n v="7"/>
    <n v="0"/>
    <n v="7"/>
    <x v="0"/>
    <x v="0"/>
    <x v="1"/>
  </r>
  <r>
    <n v="37"/>
    <x v="1"/>
    <s v="Travel_Rarely"/>
    <n v="1192"/>
    <x v="1"/>
    <n v="5"/>
    <n v="2"/>
    <s v="Medical"/>
    <n v="1"/>
    <n v="460"/>
    <n v="4"/>
    <s v="Male"/>
    <n v="61"/>
    <n v="3"/>
    <x v="0"/>
    <x v="3"/>
    <s v="Very High"/>
    <s v="Divorced"/>
    <n v="6347"/>
    <n v="23177"/>
    <n v="7"/>
    <s v="Y"/>
    <x v="1"/>
    <n v="16"/>
    <n v="3"/>
    <n v="3"/>
    <n v="80"/>
    <n v="2"/>
    <n v="8"/>
    <n v="2"/>
    <n v="2"/>
    <n v="6"/>
    <n v="2"/>
    <n v="0"/>
    <n v="4"/>
    <x v="0"/>
    <x v="0"/>
    <x v="0"/>
  </r>
  <r>
    <n v="38"/>
    <x v="1"/>
    <s v="Travel_Rarely"/>
    <n v="343"/>
    <x v="1"/>
    <n v="15"/>
    <n v="2"/>
    <s v="Life Sciences"/>
    <n v="1"/>
    <n v="461"/>
    <n v="3"/>
    <s v="Male"/>
    <n v="92"/>
    <n v="2"/>
    <x v="2"/>
    <x v="7"/>
    <s v="Very High"/>
    <s v="Divorced"/>
    <n v="11510"/>
    <n v="15682"/>
    <n v="0"/>
    <s v="Y"/>
    <x v="0"/>
    <n v="14"/>
    <n v="3"/>
    <n v="2"/>
    <n v="80"/>
    <n v="1"/>
    <n v="12"/>
    <n v="3"/>
    <n v="3"/>
    <n v="11"/>
    <n v="10"/>
    <n v="2"/>
    <n v="9"/>
    <x v="3"/>
    <x v="1"/>
    <x v="1"/>
  </r>
  <r>
    <n v="31"/>
    <x v="1"/>
    <s v="Travel_Rarely"/>
    <n v="1232"/>
    <x v="1"/>
    <n v="7"/>
    <n v="4"/>
    <s v="Medical"/>
    <n v="1"/>
    <n v="462"/>
    <n v="3"/>
    <s v="Female"/>
    <n v="39"/>
    <n v="3"/>
    <x v="2"/>
    <x v="3"/>
    <s v="Very High"/>
    <s v="Single"/>
    <n v="7143"/>
    <n v="25713"/>
    <n v="1"/>
    <s v="Y"/>
    <x v="0"/>
    <n v="14"/>
    <n v="3"/>
    <n v="3"/>
    <n v="80"/>
    <n v="0"/>
    <n v="11"/>
    <n v="2"/>
    <n v="2"/>
    <n v="11"/>
    <n v="9"/>
    <n v="4"/>
    <n v="10"/>
    <x v="3"/>
    <x v="0"/>
    <x v="0"/>
  </r>
  <r>
    <n v="29"/>
    <x v="1"/>
    <s v="Travel_Rarely"/>
    <n v="144"/>
    <x v="0"/>
    <n v="10"/>
    <n v="1"/>
    <s v="Marketing"/>
    <n v="1"/>
    <n v="463"/>
    <n v="4"/>
    <s v="Female"/>
    <n v="39"/>
    <n v="2"/>
    <x v="0"/>
    <x v="0"/>
    <s v="Medium"/>
    <s v="Divorced"/>
    <n v="8268"/>
    <n v="11866"/>
    <n v="1"/>
    <s v="Y"/>
    <x v="0"/>
    <n v="14"/>
    <n v="3"/>
    <n v="1"/>
    <n v="80"/>
    <n v="2"/>
    <n v="7"/>
    <n v="2"/>
    <n v="3"/>
    <n v="7"/>
    <n v="7"/>
    <n v="1"/>
    <n v="7"/>
    <x v="0"/>
    <x v="1"/>
    <x v="1"/>
  </r>
  <r>
    <n v="35"/>
    <x v="1"/>
    <s v="Travel_Rarely"/>
    <n v="1296"/>
    <x v="1"/>
    <n v="5"/>
    <n v="4"/>
    <s v="Technical Degree"/>
    <n v="1"/>
    <n v="464"/>
    <n v="3"/>
    <s v="Male"/>
    <n v="62"/>
    <n v="3"/>
    <x v="2"/>
    <x v="3"/>
    <s v="Medium"/>
    <s v="Single"/>
    <n v="8095"/>
    <n v="18264"/>
    <n v="0"/>
    <s v="Y"/>
    <x v="1"/>
    <n v="13"/>
    <n v="3"/>
    <n v="4"/>
    <n v="80"/>
    <n v="0"/>
    <n v="17"/>
    <n v="5"/>
    <n v="3"/>
    <n v="16"/>
    <n v="6"/>
    <n v="0"/>
    <n v="13"/>
    <x v="3"/>
    <x v="1"/>
    <x v="0"/>
  </r>
  <r>
    <n v="23"/>
    <x v="1"/>
    <s v="Travel_Rarely"/>
    <n v="1309"/>
    <x v="1"/>
    <n v="26"/>
    <n v="1"/>
    <s v="Life Sciences"/>
    <n v="1"/>
    <n v="465"/>
    <n v="3"/>
    <s v="Male"/>
    <n v="83"/>
    <n v="3"/>
    <x v="1"/>
    <x v="1"/>
    <s v="Very High"/>
    <s v="Divorced"/>
    <n v="2904"/>
    <n v="16092"/>
    <n v="1"/>
    <s v="Y"/>
    <x v="1"/>
    <n v="12"/>
    <n v="3"/>
    <n v="3"/>
    <n v="80"/>
    <n v="2"/>
    <n v="4"/>
    <n v="2"/>
    <n v="2"/>
    <n v="4"/>
    <n v="2"/>
    <n v="0"/>
    <n v="2"/>
    <x v="2"/>
    <x v="0"/>
    <x v="2"/>
  </r>
  <r>
    <n v="41"/>
    <x v="1"/>
    <s v="Travel_Rarely"/>
    <n v="483"/>
    <x v="1"/>
    <n v="6"/>
    <n v="3"/>
    <s v="Medical"/>
    <n v="1"/>
    <n v="466"/>
    <n v="4"/>
    <s v="Male"/>
    <n v="95"/>
    <n v="2"/>
    <x v="0"/>
    <x v="3"/>
    <s v="Medium"/>
    <s v="Single"/>
    <n v="6032"/>
    <n v="10110"/>
    <n v="6"/>
    <s v="Y"/>
    <x v="0"/>
    <n v="15"/>
    <n v="3"/>
    <n v="4"/>
    <n v="80"/>
    <n v="0"/>
    <n v="8"/>
    <n v="3"/>
    <n v="3"/>
    <n v="5"/>
    <n v="4"/>
    <n v="1"/>
    <n v="2"/>
    <x v="0"/>
    <x v="0"/>
    <x v="0"/>
  </r>
  <r>
    <n v="47"/>
    <x v="1"/>
    <s v="Travel_Frequently"/>
    <n v="1309"/>
    <x v="0"/>
    <n v="4"/>
    <n v="1"/>
    <s v="Medical"/>
    <n v="1"/>
    <n v="467"/>
    <n v="2"/>
    <s v="Male"/>
    <n v="99"/>
    <n v="3"/>
    <x v="0"/>
    <x v="6"/>
    <s v="High"/>
    <s v="Single"/>
    <n v="2976"/>
    <n v="25751"/>
    <n v="3"/>
    <s v="Y"/>
    <x v="1"/>
    <n v="19"/>
    <n v="3"/>
    <n v="1"/>
    <n v="80"/>
    <n v="0"/>
    <n v="5"/>
    <n v="3"/>
    <n v="3"/>
    <n v="0"/>
    <n v="0"/>
    <n v="0"/>
    <n v="0"/>
    <x v="1"/>
    <x v="0"/>
    <x v="0"/>
  </r>
  <r>
    <n v="42"/>
    <x v="1"/>
    <s v="Travel_Rarely"/>
    <n v="810"/>
    <x v="1"/>
    <n v="23"/>
    <n v="5"/>
    <s v="Life Sciences"/>
    <n v="1"/>
    <n v="468"/>
    <n v="1"/>
    <s v="Female"/>
    <n v="44"/>
    <n v="3"/>
    <x v="3"/>
    <x v="7"/>
    <s v="Very High"/>
    <s v="Single"/>
    <n v="15992"/>
    <n v="15901"/>
    <n v="2"/>
    <s v="Y"/>
    <x v="1"/>
    <n v="14"/>
    <n v="3"/>
    <n v="2"/>
    <n v="80"/>
    <n v="0"/>
    <n v="16"/>
    <n v="2"/>
    <n v="3"/>
    <n v="1"/>
    <n v="0"/>
    <n v="0"/>
    <n v="0"/>
    <x v="1"/>
    <x v="2"/>
    <x v="2"/>
  </r>
  <r>
    <n v="29"/>
    <x v="1"/>
    <s v="Non-Travel"/>
    <n v="746"/>
    <x v="0"/>
    <n v="2"/>
    <n v="3"/>
    <s v="Life Sciences"/>
    <n v="1"/>
    <n v="469"/>
    <n v="4"/>
    <s v="Male"/>
    <n v="61"/>
    <n v="3"/>
    <x v="0"/>
    <x v="0"/>
    <s v="High"/>
    <s v="Married"/>
    <n v="4649"/>
    <n v="16928"/>
    <n v="1"/>
    <s v="Y"/>
    <x v="1"/>
    <n v="14"/>
    <n v="3"/>
    <n v="1"/>
    <n v="80"/>
    <n v="1"/>
    <n v="4"/>
    <n v="3"/>
    <n v="2"/>
    <n v="4"/>
    <n v="3"/>
    <n v="0"/>
    <n v="2"/>
    <x v="2"/>
    <x v="0"/>
    <x v="0"/>
  </r>
  <r>
    <n v="42"/>
    <x v="1"/>
    <s v="Travel_Rarely"/>
    <n v="544"/>
    <x v="2"/>
    <n v="2"/>
    <n v="1"/>
    <s v="Technical Degree"/>
    <n v="1"/>
    <n v="470"/>
    <n v="3"/>
    <s v="Male"/>
    <n v="52"/>
    <n v="3"/>
    <x v="1"/>
    <x v="8"/>
    <s v="High"/>
    <s v="Divorced"/>
    <n v="2696"/>
    <n v="24017"/>
    <n v="0"/>
    <s v="Y"/>
    <x v="0"/>
    <n v="11"/>
    <n v="3"/>
    <n v="3"/>
    <n v="80"/>
    <n v="1"/>
    <n v="4"/>
    <n v="5"/>
    <n v="3"/>
    <n v="3"/>
    <n v="2"/>
    <n v="1"/>
    <n v="0"/>
    <x v="2"/>
    <x v="0"/>
    <x v="0"/>
  </r>
  <r>
    <n v="32"/>
    <x v="1"/>
    <s v="Travel_Rarely"/>
    <n v="1062"/>
    <x v="1"/>
    <n v="2"/>
    <n v="3"/>
    <s v="Medical"/>
    <n v="1"/>
    <n v="471"/>
    <n v="3"/>
    <s v="Female"/>
    <n v="75"/>
    <n v="3"/>
    <x v="1"/>
    <x v="2"/>
    <s v="Medium"/>
    <s v="Married"/>
    <n v="2370"/>
    <n v="3956"/>
    <n v="1"/>
    <s v="Y"/>
    <x v="1"/>
    <n v="13"/>
    <n v="3"/>
    <n v="3"/>
    <n v="80"/>
    <n v="1"/>
    <n v="8"/>
    <n v="4"/>
    <n v="3"/>
    <n v="8"/>
    <n v="0"/>
    <n v="0"/>
    <n v="7"/>
    <x v="0"/>
    <x v="0"/>
    <x v="0"/>
  </r>
  <r>
    <n v="48"/>
    <x v="1"/>
    <s v="Travel_Rarely"/>
    <n v="530"/>
    <x v="0"/>
    <n v="29"/>
    <n v="1"/>
    <s v="Medical"/>
    <n v="1"/>
    <n v="473"/>
    <n v="1"/>
    <s v="Female"/>
    <n v="91"/>
    <n v="3"/>
    <x v="2"/>
    <x v="5"/>
    <s v="High"/>
    <s v="Married"/>
    <n v="12504"/>
    <n v="23978"/>
    <n v="3"/>
    <s v="Y"/>
    <x v="1"/>
    <n v="21"/>
    <n v="4"/>
    <n v="2"/>
    <n v="80"/>
    <n v="1"/>
    <n v="15"/>
    <n v="3"/>
    <n v="1"/>
    <n v="0"/>
    <n v="0"/>
    <n v="0"/>
    <n v="0"/>
    <x v="1"/>
    <x v="1"/>
    <x v="2"/>
  </r>
  <r>
    <n v="37"/>
    <x v="1"/>
    <s v="Travel_Rarely"/>
    <n v="1319"/>
    <x v="1"/>
    <n v="6"/>
    <n v="3"/>
    <s v="Medical"/>
    <n v="1"/>
    <n v="474"/>
    <n v="3"/>
    <s v="Male"/>
    <n v="51"/>
    <n v="4"/>
    <x v="0"/>
    <x v="1"/>
    <s v="Low"/>
    <s v="Divorced"/>
    <n v="5974"/>
    <n v="17001"/>
    <n v="4"/>
    <s v="Y"/>
    <x v="0"/>
    <n v="13"/>
    <n v="3"/>
    <n v="1"/>
    <n v="80"/>
    <n v="2"/>
    <n v="13"/>
    <n v="2"/>
    <n v="3"/>
    <n v="7"/>
    <n v="7"/>
    <n v="6"/>
    <n v="7"/>
    <x v="0"/>
    <x v="0"/>
    <x v="0"/>
  </r>
  <r>
    <n v="30"/>
    <x v="1"/>
    <s v="Non-Travel"/>
    <n v="641"/>
    <x v="0"/>
    <n v="25"/>
    <n v="2"/>
    <s v="Technical Degree"/>
    <n v="1"/>
    <n v="475"/>
    <n v="4"/>
    <s v="Female"/>
    <n v="85"/>
    <n v="3"/>
    <x v="0"/>
    <x v="0"/>
    <s v="High"/>
    <s v="Married"/>
    <n v="4736"/>
    <n v="6069"/>
    <n v="7"/>
    <s v="Y"/>
    <x v="0"/>
    <n v="12"/>
    <n v="3"/>
    <n v="2"/>
    <n v="80"/>
    <n v="1"/>
    <n v="4"/>
    <n v="2"/>
    <n v="4"/>
    <n v="2"/>
    <n v="2"/>
    <n v="2"/>
    <n v="2"/>
    <x v="1"/>
    <x v="0"/>
    <x v="2"/>
  </r>
  <r>
    <n v="26"/>
    <x v="1"/>
    <s v="Travel_Rarely"/>
    <n v="933"/>
    <x v="0"/>
    <n v="1"/>
    <n v="3"/>
    <s v="Life Sciences"/>
    <n v="1"/>
    <n v="476"/>
    <n v="3"/>
    <s v="Male"/>
    <n v="57"/>
    <n v="3"/>
    <x v="0"/>
    <x v="0"/>
    <s v="High"/>
    <s v="Married"/>
    <n v="5296"/>
    <n v="20156"/>
    <n v="1"/>
    <s v="Y"/>
    <x v="1"/>
    <n v="17"/>
    <n v="3"/>
    <n v="2"/>
    <n v="80"/>
    <n v="1"/>
    <n v="8"/>
    <n v="3"/>
    <n v="3"/>
    <n v="8"/>
    <n v="7"/>
    <n v="7"/>
    <n v="7"/>
    <x v="0"/>
    <x v="0"/>
    <x v="0"/>
  </r>
  <r>
    <n v="42"/>
    <x v="1"/>
    <s v="Travel_Rarely"/>
    <n v="1332"/>
    <x v="1"/>
    <n v="2"/>
    <n v="4"/>
    <s v="Other"/>
    <n v="1"/>
    <n v="477"/>
    <n v="1"/>
    <s v="Male"/>
    <n v="98"/>
    <n v="2"/>
    <x v="0"/>
    <x v="4"/>
    <s v="Very High"/>
    <s v="Single"/>
    <n v="6781"/>
    <n v="17078"/>
    <n v="3"/>
    <s v="Y"/>
    <x v="1"/>
    <n v="23"/>
    <n v="4"/>
    <n v="2"/>
    <n v="80"/>
    <n v="0"/>
    <n v="14"/>
    <n v="6"/>
    <n v="3"/>
    <n v="1"/>
    <n v="0"/>
    <n v="0"/>
    <n v="0"/>
    <x v="1"/>
    <x v="0"/>
    <x v="0"/>
  </r>
  <r>
    <n v="21"/>
    <x v="0"/>
    <s v="Travel_Frequently"/>
    <n v="756"/>
    <x v="0"/>
    <n v="1"/>
    <n v="1"/>
    <s v="Technical Degree"/>
    <n v="1"/>
    <n v="478"/>
    <n v="1"/>
    <s v="Female"/>
    <n v="99"/>
    <n v="2"/>
    <x v="1"/>
    <x v="6"/>
    <s v="Medium"/>
    <s v="Single"/>
    <n v="2174"/>
    <n v="9150"/>
    <n v="1"/>
    <s v="Y"/>
    <x v="0"/>
    <n v="11"/>
    <n v="3"/>
    <n v="3"/>
    <n v="80"/>
    <n v="0"/>
    <n v="3"/>
    <n v="3"/>
    <n v="3"/>
    <n v="3"/>
    <n v="2"/>
    <n v="1"/>
    <n v="2"/>
    <x v="2"/>
    <x v="0"/>
    <x v="0"/>
  </r>
  <r>
    <n v="36"/>
    <x v="1"/>
    <s v="Non-Travel"/>
    <n v="845"/>
    <x v="0"/>
    <n v="1"/>
    <n v="5"/>
    <s v="Medical"/>
    <n v="1"/>
    <n v="479"/>
    <n v="4"/>
    <s v="Female"/>
    <n v="45"/>
    <n v="3"/>
    <x v="0"/>
    <x v="0"/>
    <s v="Very High"/>
    <s v="Single"/>
    <n v="6653"/>
    <n v="15276"/>
    <n v="4"/>
    <s v="Y"/>
    <x v="1"/>
    <n v="15"/>
    <n v="3"/>
    <n v="2"/>
    <n v="80"/>
    <n v="0"/>
    <n v="7"/>
    <n v="6"/>
    <n v="3"/>
    <n v="1"/>
    <n v="0"/>
    <n v="0"/>
    <n v="0"/>
    <x v="1"/>
    <x v="0"/>
    <x v="0"/>
  </r>
  <r>
    <n v="36"/>
    <x v="1"/>
    <s v="Travel_Frequently"/>
    <n v="541"/>
    <x v="0"/>
    <n v="3"/>
    <n v="4"/>
    <s v="Medical"/>
    <n v="1"/>
    <n v="481"/>
    <n v="1"/>
    <s v="Male"/>
    <n v="48"/>
    <n v="2"/>
    <x v="2"/>
    <x v="0"/>
    <s v="Very High"/>
    <s v="Married"/>
    <n v="9699"/>
    <n v="7246"/>
    <n v="4"/>
    <s v="Y"/>
    <x v="1"/>
    <n v="11"/>
    <n v="3"/>
    <n v="1"/>
    <n v="80"/>
    <n v="1"/>
    <n v="16"/>
    <n v="2"/>
    <n v="3"/>
    <n v="13"/>
    <n v="9"/>
    <n v="1"/>
    <n v="12"/>
    <x v="3"/>
    <x v="1"/>
    <x v="0"/>
  </r>
  <r>
    <n v="57"/>
    <x v="1"/>
    <s v="Travel_Rarely"/>
    <n v="593"/>
    <x v="1"/>
    <n v="1"/>
    <n v="4"/>
    <s v="Medical"/>
    <n v="1"/>
    <n v="482"/>
    <n v="4"/>
    <s v="Male"/>
    <n v="88"/>
    <n v="3"/>
    <x v="0"/>
    <x v="4"/>
    <s v="High"/>
    <s v="Married"/>
    <n v="6755"/>
    <n v="2967"/>
    <n v="2"/>
    <s v="Y"/>
    <x v="1"/>
    <n v="11"/>
    <n v="3"/>
    <n v="3"/>
    <n v="80"/>
    <n v="0"/>
    <n v="15"/>
    <n v="2"/>
    <n v="3"/>
    <n v="3"/>
    <n v="2"/>
    <n v="1"/>
    <n v="2"/>
    <x v="2"/>
    <x v="0"/>
    <x v="0"/>
  </r>
  <r>
    <n v="40"/>
    <x v="1"/>
    <s v="Travel_Rarely"/>
    <n v="1171"/>
    <x v="1"/>
    <n v="10"/>
    <n v="4"/>
    <s v="Life Sciences"/>
    <n v="1"/>
    <n v="483"/>
    <n v="4"/>
    <s v="Female"/>
    <n v="46"/>
    <n v="4"/>
    <x v="1"/>
    <x v="2"/>
    <s v="High"/>
    <s v="Married"/>
    <n v="2213"/>
    <n v="22495"/>
    <n v="3"/>
    <s v="Y"/>
    <x v="0"/>
    <n v="13"/>
    <n v="3"/>
    <n v="3"/>
    <n v="80"/>
    <n v="1"/>
    <n v="10"/>
    <n v="3"/>
    <n v="3"/>
    <n v="7"/>
    <n v="7"/>
    <n v="1"/>
    <n v="7"/>
    <x v="0"/>
    <x v="0"/>
    <x v="1"/>
  </r>
  <r>
    <n v="21"/>
    <x v="1"/>
    <s v="Non-Travel"/>
    <n v="895"/>
    <x v="0"/>
    <n v="9"/>
    <n v="2"/>
    <s v="Medical"/>
    <n v="1"/>
    <n v="484"/>
    <n v="1"/>
    <s v="Male"/>
    <n v="39"/>
    <n v="3"/>
    <x v="1"/>
    <x v="6"/>
    <s v="Very High"/>
    <s v="Single"/>
    <n v="2610"/>
    <n v="2851"/>
    <n v="1"/>
    <s v="Y"/>
    <x v="1"/>
    <n v="24"/>
    <n v="4"/>
    <n v="3"/>
    <n v="80"/>
    <n v="0"/>
    <n v="3"/>
    <n v="3"/>
    <n v="2"/>
    <n v="3"/>
    <n v="2"/>
    <n v="2"/>
    <n v="2"/>
    <x v="2"/>
    <x v="0"/>
    <x v="1"/>
  </r>
  <r>
    <n v="33"/>
    <x v="0"/>
    <s v="Travel_Rarely"/>
    <n v="350"/>
    <x v="0"/>
    <n v="5"/>
    <n v="3"/>
    <s v="Marketing"/>
    <n v="1"/>
    <n v="485"/>
    <n v="4"/>
    <s v="Female"/>
    <n v="34"/>
    <n v="3"/>
    <x v="1"/>
    <x v="6"/>
    <s v="High"/>
    <s v="Single"/>
    <n v="2851"/>
    <n v="9150"/>
    <n v="1"/>
    <s v="Y"/>
    <x v="0"/>
    <n v="13"/>
    <n v="3"/>
    <n v="2"/>
    <n v="80"/>
    <n v="0"/>
    <n v="1"/>
    <n v="2"/>
    <n v="3"/>
    <n v="1"/>
    <n v="0"/>
    <n v="0"/>
    <n v="0"/>
    <x v="1"/>
    <x v="0"/>
    <x v="0"/>
  </r>
  <r>
    <n v="37"/>
    <x v="1"/>
    <s v="Travel_Rarely"/>
    <n v="921"/>
    <x v="1"/>
    <n v="10"/>
    <n v="3"/>
    <s v="Medical"/>
    <n v="1"/>
    <n v="486"/>
    <n v="3"/>
    <s v="Female"/>
    <n v="98"/>
    <n v="3"/>
    <x v="1"/>
    <x v="2"/>
    <s v="Low"/>
    <s v="Married"/>
    <n v="3452"/>
    <n v="17663"/>
    <n v="6"/>
    <s v="Y"/>
    <x v="1"/>
    <n v="20"/>
    <n v="4"/>
    <n v="2"/>
    <n v="80"/>
    <n v="1"/>
    <n v="17"/>
    <n v="3"/>
    <n v="3"/>
    <n v="5"/>
    <n v="4"/>
    <n v="0"/>
    <n v="3"/>
    <x v="0"/>
    <x v="0"/>
    <x v="1"/>
  </r>
  <r>
    <n v="46"/>
    <x v="1"/>
    <s v="Non-Travel"/>
    <n v="1144"/>
    <x v="1"/>
    <n v="7"/>
    <n v="4"/>
    <s v="Medical"/>
    <n v="1"/>
    <n v="487"/>
    <n v="3"/>
    <s v="Female"/>
    <n v="30"/>
    <n v="3"/>
    <x v="0"/>
    <x v="3"/>
    <s v="High"/>
    <s v="Married"/>
    <n v="5258"/>
    <n v="16044"/>
    <n v="2"/>
    <s v="Y"/>
    <x v="1"/>
    <n v="14"/>
    <n v="3"/>
    <n v="3"/>
    <n v="80"/>
    <n v="0"/>
    <n v="7"/>
    <n v="2"/>
    <n v="4"/>
    <n v="1"/>
    <n v="0"/>
    <n v="0"/>
    <n v="0"/>
    <x v="1"/>
    <x v="0"/>
    <x v="0"/>
  </r>
  <r>
    <n v="41"/>
    <x v="0"/>
    <s v="Travel_Frequently"/>
    <n v="143"/>
    <x v="0"/>
    <n v="4"/>
    <n v="3"/>
    <s v="Marketing"/>
    <n v="1"/>
    <n v="488"/>
    <n v="1"/>
    <s v="Male"/>
    <n v="56"/>
    <n v="3"/>
    <x v="0"/>
    <x v="0"/>
    <s v="Medium"/>
    <s v="Single"/>
    <n v="9355"/>
    <n v="9558"/>
    <n v="1"/>
    <s v="Y"/>
    <x v="1"/>
    <n v="18"/>
    <n v="3"/>
    <n v="3"/>
    <n v="80"/>
    <n v="0"/>
    <n v="8"/>
    <n v="5"/>
    <n v="3"/>
    <n v="8"/>
    <n v="7"/>
    <n v="7"/>
    <n v="7"/>
    <x v="0"/>
    <x v="1"/>
    <x v="0"/>
  </r>
  <r>
    <n v="50"/>
    <x v="1"/>
    <s v="Travel_Rarely"/>
    <n v="1046"/>
    <x v="1"/>
    <n v="10"/>
    <n v="3"/>
    <s v="Technical Degree"/>
    <n v="1"/>
    <n v="491"/>
    <n v="4"/>
    <s v="Male"/>
    <n v="100"/>
    <n v="2"/>
    <x v="2"/>
    <x v="4"/>
    <s v="Very High"/>
    <s v="Single"/>
    <n v="10496"/>
    <n v="2755"/>
    <n v="6"/>
    <s v="Y"/>
    <x v="1"/>
    <n v="15"/>
    <n v="3"/>
    <n v="4"/>
    <n v="80"/>
    <n v="0"/>
    <n v="20"/>
    <n v="2"/>
    <n v="3"/>
    <n v="4"/>
    <n v="3"/>
    <n v="1"/>
    <n v="3"/>
    <x v="2"/>
    <x v="1"/>
    <x v="1"/>
  </r>
  <r>
    <n v="40"/>
    <x v="0"/>
    <s v="Travel_Rarely"/>
    <n v="575"/>
    <x v="0"/>
    <n v="22"/>
    <n v="2"/>
    <s v="Marketing"/>
    <n v="1"/>
    <n v="492"/>
    <n v="3"/>
    <s v="Male"/>
    <n v="68"/>
    <n v="2"/>
    <x v="0"/>
    <x v="0"/>
    <s v="High"/>
    <s v="Married"/>
    <n v="6380"/>
    <n v="6110"/>
    <n v="2"/>
    <s v="Y"/>
    <x v="0"/>
    <n v="12"/>
    <n v="3"/>
    <n v="1"/>
    <n v="80"/>
    <n v="2"/>
    <n v="8"/>
    <n v="6"/>
    <n v="3"/>
    <n v="6"/>
    <n v="4"/>
    <n v="1"/>
    <n v="0"/>
    <x v="0"/>
    <x v="0"/>
    <x v="2"/>
  </r>
  <r>
    <n v="31"/>
    <x v="1"/>
    <s v="Travel_Rarely"/>
    <n v="408"/>
    <x v="1"/>
    <n v="9"/>
    <n v="4"/>
    <s v="Life Sciences"/>
    <n v="1"/>
    <n v="493"/>
    <n v="3"/>
    <s v="Male"/>
    <n v="42"/>
    <n v="2"/>
    <x v="1"/>
    <x v="1"/>
    <s v="Medium"/>
    <s v="Single"/>
    <n v="2657"/>
    <n v="7551"/>
    <n v="0"/>
    <s v="Y"/>
    <x v="0"/>
    <n v="16"/>
    <n v="3"/>
    <n v="4"/>
    <n v="80"/>
    <n v="0"/>
    <n v="3"/>
    <n v="5"/>
    <n v="3"/>
    <n v="2"/>
    <n v="2"/>
    <n v="2"/>
    <n v="2"/>
    <x v="1"/>
    <x v="0"/>
    <x v="1"/>
  </r>
  <r>
    <n v="21"/>
    <x v="0"/>
    <s v="Travel_Rarely"/>
    <n v="156"/>
    <x v="0"/>
    <n v="12"/>
    <n v="3"/>
    <s v="Life Sciences"/>
    <n v="1"/>
    <n v="494"/>
    <n v="3"/>
    <s v="Female"/>
    <n v="90"/>
    <n v="4"/>
    <x v="1"/>
    <x v="6"/>
    <s v="Medium"/>
    <s v="Single"/>
    <n v="2716"/>
    <n v="25422"/>
    <n v="1"/>
    <s v="Y"/>
    <x v="1"/>
    <n v="15"/>
    <n v="3"/>
    <n v="4"/>
    <n v="80"/>
    <n v="0"/>
    <n v="1"/>
    <n v="0"/>
    <n v="3"/>
    <n v="1"/>
    <n v="0"/>
    <n v="0"/>
    <n v="0"/>
    <x v="1"/>
    <x v="0"/>
    <x v="1"/>
  </r>
  <r>
    <n v="29"/>
    <x v="1"/>
    <s v="Travel_Rarely"/>
    <n v="1283"/>
    <x v="1"/>
    <n v="23"/>
    <n v="3"/>
    <s v="Life Sciences"/>
    <n v="1"/>
    <n v="495"/>
    <n v="4"/>
    <s v="Male"/>
    <n v="54"/>
    <n v="3"/>
    <x v="1"/>
    <x v="1"/>
    <s v="Very High"/>
    <s v="Single"/>
    <n v="2201"/>
    <n v="18168"/>
    <n v="9"/>
    <s v="Y"/>
    <x v="1"/>
    <n v="16"/>
    <n v="3"/>
    <n v="4"/>
    <n v="80"/>
    <n v="0"/>
    <n v="6"/>
    <n v="4"/>
    <n v="3"/>
    <n v="3"/>
    <n v="2"/>
    <n v="1"/>
    <n v="2"/>
    <x v="2"/>
    <x v="0"/>
    <x v="2"/>
  </r>
  <r>
    <n v="35"/>
    <x v="1"/>
    <s v="Travel_Rarely"/>
    <n v="755"/>
    <x v="1"/>
    <n v="9"/>
    <n v="4"/>
    <s v="Life Sciences"/>
    <n v="1"/>
    <n v="496"/>
    <n v="3"/>
    <s v="Male"/>
    <n v="97"/>
    <n v="2"/>
    <x v="0"/>
    <x v="4"/>
    <s v="Medium"/>
    <s v="Single"/>
    <n v="6540"/>
    <n v="19394"/>
    <n v="9"/>
    <s v="Y"/>
    <x v="1"/>
    <n v="19"/>
    <n v="3"/>
    <n v="3"/>
    <n v="80"/>
    <n v="0"/>
    <n v="10"/>
    <n v="5"/>
    <n v="3"/>
    <n v="1"/>
    <n v="1"/>
    <n v="0"/>
    <n v="0"/>
    <x v="1"/>
    <x v="0"/>
    <x v="1"/>
  </r>
  <r>
    <n v="27"/>
    <x v="1"/>
    <s v="Travel_Rarely"/>
    <n v="1469"/>
    <x v="1"/>
    <n v="1"/>
    <n v="2"/>
    <s v="Medical"/>
    <n v="1"/>
    <n v="497"/>
    <n v="4"/>
    <s v="Male"/>
    <n v="82"/>
    <n v="3"/>
    <x v="1"/>
    <x v="2"/>
    <s v="Medium"/>
    <s v="Divorced"/>
    <n v="3816"/>
    <n v="17881"/>
    <n v="1"/>
    <s v="Y"/>
    <x v="1"/>
    <n v="11"/>
    <n v="3"/>
    <n v="2"/>
    <n v="80"/>
    <n v="1"/>
    <n v="5"/>
    <n v="2"/>
    <n v="3"/>
    <n v="5"/>
    <n v="2"/>
    <n v="0"/>
    <n v="4"/>
    <x v="0"/>
    <x v="0"/>
    <x v="0"/>
  </r>
  <r>
    <n v="28"/>
    <x v="1"/>
    <s v="Travel_Rarely"/>
    <n v="304"/>
    <x v="0"/>
    <n v="9"/>
    <n v="4"/>
    <s v="Life Sciences"/>
    <n v="1"/>
    <n v="498"/>
    <n v="2"/>
    <s v="Male"/>
    <n v="92"/>
    <n v="3"/>
    <x v="0"/>
    <x v="0"/>
    <s v="Very High"/>
    <s v="Single"/>
    <n v="5253"/>
    <n v="20750"/>
    <n v="1"/>
    <s v="Y"/>
    <x v="1"/>
    <n v="16"/>
    <n v="3"/>
    <n v="4"/>
    <n v="80"/>
    <n v="0"/>
    <n v="7"/>
    <n v="1"/>
    <n v="3"/>
    <n v="7"/>
    <n v="5"/>
    <n v="0"/>
    <n v="7"/>
    <x v="0"/>
    <x v="0"/>
    <x v="1"/>
  </r>
  <r>
    <n v="49"/>
    <x v="1"/>
    <s v="Travel_Rarely"/>
    <n v="1261"/>
    <x v="1"/>
    <n v="7"/>
    <n v="3"/>
    <s v="Other"/>
    <n v="1"/>
    <n v="499"/>
    <n v="2"/>
    <s v="Male"/>
    <n v="31"/>
    <n v="2"/>
    <x v="2"/>
    <x v="4"/>
    <s v="High"/>
    <s v="Single"/>
    <n v="10965"/>
    <n v="12066"/>
    <n v="8"/>
    <s v="Y"/>
    <x v="1"/>
    <n v="24"/>
    <n v="4"/>
    <n v="3"/>
    <n v="80"/>
    <n v="0"/>
    <n v="26"/>
    <n v="2"/>
    <n v="3"/>
    <n v="5"/>
    <n v="2"/>
    <n v="0"/>
    <n v="0"/>
    <x v="0"/>
    <x v="1"/>
    <x v="0"/>
  </r>
  <r>
    <n v="51"/>
    <x v="1"/>
    <s v="Travel_Rarely"/>
    <n v="1178"/>
    <x v="0"/>
    <n v="14"/>
    <n v="2"/>
    <s v="Life Sciences"/>
    <n v="1"/>
    <n v="500"/>
    <n v="3"/>
    <s v="Female"/>
    <n v="87"/>
    <n v="3"/>
    <x v="0"/>
    <x v="0"/>
    <s v="Very High"/>
    <s v="Married"/>
    <n v="4936"/>
    <n v="14862"/>
    <n v="4"/>
    <s v="Y"/>
    <x v="1"/>
    <n v="11"/>
    <n v="3"/>
    <n v="3"/>
    <n v="80"/>
    <n v="1"/>
    <n v="18"/>
    <n v="2"/>
    <n v="2"/>
    <n v="7"/>
    <n v="7"/>
    <n v="0"/>
    <n v="7"/>
    <x v="0"/>
    <x v="0"/>
    <x v="1"/>
  </r>
  <r>
    <n v="36"/>
    <x v="1"/>
    <s v="Travel_Rarely"/>
    <n v="329"/>
    <x v="1"/>
    <n v="2"/>
    <n v="3"/>
    <s v="Life Sciences"/>
    <n v="1"/>
    <n v="501"/>
    <n v="4"/>
    <s v="Female"/>
    <n v="96"/>
    <n v="3"/>
    <x v="1"/>
    <x v="1"/>
    <s v="High"/>
    <s v="Married"/>
    <n v="2543"/>
    <n v="11868"/>
    <n v="4"/>
    <s v="Y"/>
    <x v="1"/>
    <n v="13"/>
    <n v="3"/>
    <n v="2"/>
    <n v="80"/>
    <n v="1"/>
    <n v="6"/>
    <n v="3"/>
    <n v="3"/>
    <n v="2"/>
    <n v="2"/>
    <n v="2"/>
    <n v="2"/>
    <x v="1"/>
    <x v="0"/>
    <x v="0"/>
  </r>
  <r>
    <n v="34"/>
    <x v="0"/>
    <s v="Non-Travel"/>
    <n v="1362"/>
    <x v="0"/>
    <n v="19"/>
    <n v="3"/>
    <s v="Marketing"/>
    <n v="1"/>
    <n v="502"/>
    <n v="1"/>
    <s v="Male"/>
    <n v="67"/>
    <n v="4"/>
    <x v="0"/>
    <x v="0"/>
    <s v="Very High"/>
    <s v="Single"/>
    <n v="5304"/>
    <n v="4652"/>
    <n v="8"/>
    <s v="Y"/>
    <x v="0"/>
    <n v="13"/>
    <n v="3"/>
    <n v="2"/>
    <n v="80"/>
    <n v="0"/>
    <n v="9"/>
    <n v="3"/>
    <n v="2"/>
    <n v="5"/>
    <n v="2"/>
    <n v="0"/>
    <n v="4"/>
    <x v="0"/>
    <x v="0"/>
    <x v="2"/>
  </r>
  <r>
    <n v="55"/>
    <x v="1"/>
    <s v="Travel_Rarely"/>
    <n v="1311"/>
    <x v="1"/>
    <n v="2"/>
    <n v="3"/>
    <s v="Life Sciences"/>
    <n v="1"/>
    <n v="505"/>
    <n v="3"/>
    <s v="Female"/>
    <n v="97"/>
    <n v="3"/>
    <x v="3"/>
    <x v="5"/>
    <s v="Very High"/>
    <s v="Single"/>
    <n v="16659"/>
    <n v="23258"/>
    <n v="2"/>
    <s v="Y"/>
    <x v="0"/>
    <n v="13"/>
    <n v="3"/>
    <n v="3"/>
    <n v="80"/>
    <n v="0"/>
    <n v="30"/>
    <n v="2"/>
    <n v="3"/>
    <n v="5"/>
    <n v="4"/>
    <n v="1"/>
    <n v="2"/>
    <x v="0"/>
    <x v="2"/>
    <x v="0"/>
  </r>
  <r>
    <n v="24"/>
    <x v="1"/>
    <s v="Travel_Rarely"/>
    <n v="1371"/>
    <x v="0"/>
    <n v="10"/>
    <n v="4"/>
    <s v="Marketing"/>
    <n v="1"/>
    <n v="507"/>
    <n v="4"/>
    <s v="Female"/>
    <n v="77"/>
    <n v="3"/>
    <x v="0"/>
    <x v="0"/>
    <s v="High"/>
    <s v="Divorced"/>
    <n v="4260"/>
    <n v="5915"/>
    <n v="1"/>
    <s v="Y"/>
    <x v="0"/>
    <n v="12"/>
    <n v="3"/>
    <n v="4"/>
    <n v="80"/>
    <n v="1"/>
    <n v="5"/>
    <n v="2"/>
    <n v="4"/>
    <n v="5"/>
    <n v="2"/>
    <n v="0"/>
    <n v="3"/>
    <x v="0"/>
    <x v="0"/>
    <x v="1"/>
  </r>
  <r>
    <n v="30"/>
    <x v="1"/>
    <s v="Travel_Rarely"/>
    <n v="202"/>
    <x v="0"/>
    <n v="2"/>
    <n v="1"/>
    <s v="Technical Degree"/>
    <n v="1"/>
    <n v="508"/>
    <n v="3"/>
    <s v="Male"/>
    <n v="72"/>
    <n v="3"/>
    <x v="1"/>
    <x v="6"/>
    <s v="Medium"/>
    <s v="Married"/>
    <n v="2476"/>
    <n v="17434"/>
    <n v="1"/>
    <s v="Y"/>
    <x v="1"/>
    <n v="18"/>
    <n v="3"/>
    <n v="1"/>
    <n v="80"/>
    <n v="1"/>
    <n v="1"/>
    <n v="3"/>
    <n v="3"/>
    <n v="1"/>
    <n v="0"/>
    <n v="0"/>
    <n v="0"/>
    <x v="1"/>
    <x v="0"/>
    <x v="0"/>
  </r>
  <r>
    <n v="26"/>
    <x v="0"/>
    <s v="Travel_Frequently"/>
    <n v="575"/>
    <x v="1"/>
    <n v="3"/>
    <n v="1"/>
    <s v="Technical Degree"/>
    <n v="1"/>
    <n v="510"/>
    <n v="3"/>
    <s v="Male"/>
    <n v="73"/>
    <n v="3"/>
    <x v="1"/>
    <x v="1"/>
    <s v="Low"/>
    <s v="Single"/>
    <n v="3102"/>
    <n v="6582"/>
    <n v="0"/>
    <s v="Y"/>
    <x v="1"/>
    <n v="22"/>
    <n v="4"/>
    <n v="3"/>
    <n v="80"/>
    <n v="0"/>
    <n v="7"/>
    <n v="2"/>
    <n v="3"/>
    <n v="6"/>
    <n v="4"/>
    <n v="0"/>
    <n v="4"/>
    <x v="0"/>
    <x v="0"/>
    <x v="0"/>
  </r>
  <r>
    <n v="22"/>
    <x v="1"/>
    <s v="Travel_Rarely"/>
    <n v="253"/>
    <x v="1"/>
    <n v="11"/>
    <n v="3"/>
    <s v="Medical"/>
    <n v="1"/>
    <n v="511"/>
    <n v="1"/>
    <s v="Female"/>
    <n v="43"/>
    <n v="3"/>
    <x v="1"/>
    <x v="1"/>
    <s v="Medium"/>
    <s v="Married"/>
    <n v="2244"/>
    <n v="24440"/>
    <n v="1"/>
    <s v="Y"/>
    <x v="1"/>
    <n v="13"/>
    <n v="3"/>
    <n v="4"/>
    <n v="80"/>
    <n v="1"/>
    <n v="2"/>
    <n v="1"/>
    <n v="3"/>
    <n v="2"/>
    <n v="1"/>
    <n v="1"/>
    <n v="2"/>
    <x v="1"/>
    <x v="0"/>
    <x v="1"/>
  </r>
  <r>
    <n v="36"/>
    <x v="1"/>
    <s v="Travel_Rarely"/>
    <n v="164"/>
    <x v="0"/>
    <n v="2"/>
    <n v="2"/>
    <s v="Medical"/>
    <n v="1"/>
    <n v="513"/>
    <n v="2"/>
    <s v="Male"/>
    <n v="61"/>
    <n v="2"/>
    <x v="2"/>
    <x v="0"/>
    <s v="High"/>
    <s v="Married"/>
    <n v="7596"/>
    <n v="3809"/>
    <n v="1"/>
    <s v="Y"/>
    <x v="1"/>
    <n v="13"/>
    <n v="3"/>
    <n v="2"/>
    <n v="80"/>
    <n v="2"/>
    <n v="10"/>
    <n v="2"/>
    <n v="3"/>
    <n v="10"/>
    <n v="9"/>
    <n v="9"/>
    <n v="0"/>
    <x v="0"/>
    <x v="1"/>
    <x v="0"/>
  </r>
  <r>
    <n v="30"/>
    <x v="0"/>
    <s v="Travel_Frequently"/>
    <n v="464"/>
    <x v="1"/>
    <n v="4"/>
    <n v="3"/>
    <s v="Technical Degree"/>
    <n v="1"/>
    <n v="514"/>
    <n v="3"/>
    <s v="Male"/>
    <n v="40"/>
    <n v="3"/>
    <x v="1"/>
    <x v="1"/>
    <s v="Very High"/>
    <s v="Single"/>
    <n v="2285"/>
    <n v="3427"/>
    <n v="9"/>
    <s v="Y"/>
    <x v="0"/>
    <n v="23"/>
    <n v="4"/>
    <n v="3"/>
    <n v="80"/>
    <n v="0"/>
    <n v="3"/>
    <n v="4"/>
    <n v="3"/>
    <n v="1"/>
    <n v="0"/>
    <n v="0"/>
    <n v="0"/>
    <x v="1"/>
    <x v="0"/>
    <x v="0"/>
  </r>
  <r>
    <n v="37"/>
    <x v="1"/>
    <s v="Travel_Rarely"/>
    <n v="1107"/>
    <x v="1"/>
    <n v="14"/>
    <n v="3"/>
    <s v="Life Sciences"/>
    <n v="1"/>
    <n v="515"/>
    <n v="4"/>
    <s v="Female"/>
    <n v="95"/>
    <n v="3"/>
    <x v="1"/>
    <x v="2"/>
    <s v="Low"/>
    <s v="Divorced"/>
    <n v="3034"/>
    <n v="26914"/>
    <n v="1"/>
    <s v="Y"/>
    <x v="1"/>
    <n v="12"/>
    <n v="3"/>
    <n v="3"/>
    <n v="80"/>
    <n v="1"/>
    <n v="18"/>
    <n v="2"/>
    <n v="2"/>
    <n v="18"/>
    <n v="7"/>
    <n v="12"/>
    <n v="17"/>
    <x v="3"/>
    <x v="0"/>
    <x v="1"/>
  </r>
  <r>
    <n v="40"/>
    <x v="1"/>
    <s v="Travel_Rarely"/>
    <n v="759"/>
    <x v="0"/>
    <n v="2"/>
    <n v="2"/>
    <s v="Marketing"/>
    <n v="1"/>
    <n v="516"/>
    <n v="4"/>
    <s v="Female"/>
    <n v="46"/>
    <n v="3"/>
    <x v="0"/>
    <x v="0"/>
    <s v="Medium"/>
    <s v="Divorced"/>
    <n v="5715"/>
    <n v="22553"/>
    <n v="7"/>
    <s v="Y"/>
    <x v="1"/>
    <n v="12"/>
    <n v="3"/>
    <n v="3"/>
    <n v="80"/>
    <n v="2"/>
    <n v="8"/>
    <n v="5"/>
    <n v="3"/>
    <n v="5"/>
    <n v="4"/>
    <n v="1"/>
    <n v="3"/>
    <x v="0"/>
    <x v="0"/>
    <x v="0"/>
  </r>
  <r>
    <n v="42"/>
    <x v="1"/>
    <s v="Travel_Rarely"/>
    <n v="201"/>
    <x v="1"/>
    <n v="1"/>
    <n v="4"/>
    <s v="Life Sciences"/>
    <n v="1"/>
    <n v="517"/>
    <n v="2"/>
    <s v="Female"/>
    <n v="95"/>
    <n v="3"/>
    <x v="1"/>
    <x v="2"/>
    <s v="Low"/>
    <s v="Divorced"/>
    <n v="2576"/>
    <n v="20490"/>
    <n v="3"/>
    <s v="Y"/>
    <x v="1"/>
    <n v="16"/>
    <n v="3"/>
    <n v="2"/>
    <n v="80"/>
    <n v="1"/>
    <n v="8"/>
    <n v="5"/>
    <n v="3"/>
    <n v="5"/>
    <n v="2"/>
    <n v="1"/>
    <n v="2"/>
    <x v="0"/>
    <x v="0"/>
    <x v="0"/>
  </r>
  <r>
    <n v="37"/>
    <x v="1"/>
    <s v="Travel_Rarely"/>
    <n v="1305"/>
    <x v="1"/>
    <n v="10"/>
    <n v="4"/>
    <s v="Life Sciences"/>
    <n v="1"/>
    <n v="518"/>
    <n v="3"/>
    <s v="Male"/>
    <n v="49"/>
    <n v="3"/>
    <x v="0"/>
    <x v="3"/>
    <s v="Medium"/>
    <s v="Single"/>
    <n v="4197"/>
    <n v="21123"/>
    <n v="2"/>
    <s v="Y"/>
    <x v="0"/>
    <n v="12"/>
    <n v="3"/>
    <n v="4"/>
    <n v="80"/>
    <n v="0"/>
    <n v="18"/>
    <n v="2"/>
    <n v="2"/>
    <n v="1"/>
    <n v="0"/>
    <n v="0"/>
    <n v="1"/>
    <x v="1"/>
    <x v="0"/>
    <x v="1"/>
  </r>
  <r>
    <n v="43"/>
    <x v="1"/>
    <s v="Travel_Rarely"/>
    <n v="982"/>
    <x v="1"/>
    <n v="12"/>
    <n v="3"/>
    <s v="Life Sciences"/>
    <n v="1"/>
    <n v="520"/>
    <n v="1"/>
    <s v="Male"/>
    <n v="59"/>
    <n v="2"/>
    <x v="3"/>
    <x v="7"/>
    <s v="Medium"/>
    <s v="Divorced"/>
    <n v="14336"/>
    <n v="4345"/>
    <n v="1"/>
    <s v="Y"/>
    <x v="1"/>
    <n v="11"/>
    <n v="3"/>
    <n v="3"/>
    <n v="80"/>
    <n v="1"/>
    <n v="25"/>
    <n v="3"/>
    <n v="3"/>
    <n v="25"/>
    <n v="10"/>
    <n v="3"/>
    <n v="9"/>
    <x v="3"/>
    <x v="2"/>
    <x v="1"/>
  </r>
  <r>
    <n v="40"/>
    <x v="1"/>
    <s v="Travel_Rarely"/>
    <n v="555"/>
    <x v="1"/>
    <n v="2"/>
    <n v="3"/>
    <s v="Medical"/>
    <n v="1"/>
    <n v="521"/>
    <n v="2"/>
    <s v="Female"/>
    <n v="78"/>
    <n v="2"/>
    <x v="0"/>
    <x v="2"/>
    <s v="High"/>
    <s v="Married"/>
    <n v="3448"/>
    <n v="13436"/>
    <n v="6"/>
    <s v="Y"/>
    <x v="1"/>
    <n v="22"/>
    <n v="4"/>
    <n v="2"/>
    <n v="80"/>
    <n v="1"/>
    <n v="20"/>
    <n v="3"/>
    <n v="3"/>
    <n v="1"/>
    <n v="0"/>
    <n v="0"/>
    <n v="0"/>
    <x v="1"/>
    <x v="0"/>
    <x v="0"/>
  </r>
  <r>
    <n v="54"/>
    <x v="1"/>
    <s v="Travel_Rarely"/>
    <n v="821"/>
    <x v="1"/>
    <n v="5"/>
    <n v="2"/>
    <s v="Medical"/>
    <n v="1"/>
    <n v="522"/>
    <n v="1"/>
    <s v="Male"/>
    <n v="86"/>
    <n v="3"/>
    <x v="4"/>
    <x v="7"/>
    <s v="Low"/>
    <s v="Married"/>
    <n v="19406"/>
    <n v="8509"/>
    <n v="4"/>
    <s v="Y"/>
    <x v="1"/>
    <n v="11"/>
    <n v="3"/>
    <n v="3"/>
    <n v="80"/>
    <n v="1"/>
    <n v="24"/>
    <n v="4"/>
    <n v="2"/>
    <n v="4"/>
    <n v="2"/>
    <n v="1"/>
    <n v="2"/>
    <x v="2"/>
    <x v="2"/>
    <x v="0"/>
  </r>
  <r>
    <n v="34"/>
    <x v="1"/>
    <s v="Non-Travel"/>
    <n v="1381"/>
    <x v="0"/>
    <n v="4"/>
    <n v="4"/>
    <s v="Marketing"/>
    <n v="1"/>
    <n v="523"/>
    <n v="3"/>
    <s v="Female"/>
    <n v="72"/>
    <n v="3"/>
    <x v="0"/>
    <x v="0"/>
    <s v="High"/>
    <s v="Married"/>
    <n v="6538"/>
    <n v="12740"/>
    <n v="9"/>
    <s v="Y"/>
    <x v="1"/>
    <n v="15"/>
    <n v="3"/>
    <n v="1"/>
    <n v="80"/>
    <n v="1"/>
    <n v="6"/>
    <n v="3"/>
    <n v="3"/>
    <n v="3"/>
    <n v="2"/>
    <n v="1"/>
    <n v="2"/>
    <x v="2"/>
    <x v="0"/>
    <x v="0"/>
  </r>
  <r>
    <n v="31"/>
    <x v="1"/>
    <s v="Travel_Rarely"/>
    <n v="480"/>
    <x v="1"/>
    <n v="7"/>
    <n v="2"/>
    <s v="Medical"/>
    <n v="1"/>
    <n v="524"/>
    <n v="2"/>
    <s v="Female"/>
    <n v="31"/>
    <n v="3"/>
    <x v="0"/>
    <x v="3"/>
    <s v="Low"/>
    <s v="Married"/>
    <n v="4306"/>
    <n v="4156"/>
    <n v="1"/>
    <s v="Y"/>
    <x v="1"/>
    <n v="12"/>
    <n v="3"/>
    <n v="2"/>
    <n v="80"/>
    <n v="1"/>
    <n v="13"/>
    <n v="5"/>
    <n v="1"/>
    <n v="13"/>
    <n v="10"/>
    <n v="3"/>
    <n v="12"/>
    <x v="3"/>
    <x v="0"/>
    <x v="0"/>
  </r>
  <r>
    <n v="43"/>
    <x v="1"/>
    <s v="Travel_Frequently"/>
    <n v="313"/>
    <x v="1"/>
    <n v="21"/>
    <n v="3"/>
    <s v="Medical"/>
    <n v="1"/>
    <n v="525"/>
    <n v="4"/>
    <s v="Male"/>
    <n v="61"/>
    <n v="3"/>
    <x v="1"/>
    <x v="2"/>
    <s v="Very High"/>
    <s v="Married"/>
    <n v="2258"/>
    <n v="15238"/>
    <n v="7"/>
    <s v="Y"/>
    <x v="1"/>
    <n v="20"/>
    <n v="4"/>
    <n v="1"/>
    <n v="80"/>
    <n v="1"/>
    <n v="8"/>
    <n v="1"/>
    <n v="3"/>
    <n v="3"/>
    <n v="2"/>
    <n v="1"/>
    <n v="2"/>
    <x v="2"/>
    <x v="0"/>
    <x v="2"/>
  </r>
  <r>
    <n v="43"/>
    <x v="1"/>
    <s v="Travel_Rarely"/>
    <n v="1473"/>
    <x v="1"/>
    <n v="8"/>
    <n v="4"/>
    <s v="Other"/>
    <n v="1"/>
    <n v="526"/>
    <n v="3"/>
    <s v="Female"/>
    <n v="74"/>
    <n v="3"/>
    <x v="0"/>
    <x v="4"/>
    <s v="High"/>
    <s v="Divorced"/>
    <n v="4522"/>
    <n v="2227"/>
    <n v="4"/>
    <s v="Y"/>
    <x v="0"/>
    <n v="14"/>
    <n v="3"/>
    <n v="4"/>
    <n v="80"/>
    <n v="0"/>
    <n v="8"/>
    <n v="3"/>
    <n v="3"/>
    <n v="5"/>
    <n v="2"/>
    <n v="0"/>
    <n v="2"/>
    <x v="0"/>
    <x v="0"/>
    <x v="1"/>
  </r>
  <r>
    <n v="25"/>
    <x v="1"/>
    <s v="Travel_Rarely"/>
    <n v="891"/>
    <x v="0"/>
    <n v="4"/>
    <n v="2"/>
    <s v="Life Sciences"/>
    <n v="1"/>
    <n v="527"/>
    <n v="2"/>
    <s v="Female"/>
    <n v="99"/>
    <n v="2"/>
    <x v="0"/>
    <x v="0"/>
    <s v="Very High"/>
    <s v="Single"/>
    <n v="4487"/>
    <n v="12090"/>
    <n v="1"/>
    <s v="Y"/>
    <x v="0"/>
    <n v="11"/>
    <n v="3"/>
    <n v="2"/>
    <n v="80"/>
    <n v="0"/>
    <n v="5"/>
    <n v="3"/>
    <n v="3"/>
    <n v="5"/>
    <n v="4"/>
    <n v="1"/>
    <n v="3"/>
    <x v="0"/>
    <x v="0"/>
    <x v="0"/>
  </r>
  <r>
    <n v="37"/>
    <x v="1"/>
    <s v="Non-Travel"/>
    <n v="1063"/>
    <x v="1"/>
    <n v="25"/>
    <n v="5"/>
    <s v="Medical"/>
    <n v="1"/>
    <n v="529"/>
    <n v="2"/>
    <s v="Female"/>
    <n v="72"/>
    <n v="3"/>
    <x v="0"/>
    <x v="1"/>
    <s v="High"/>
    <s v="Married"/>
    <n v="4449"/>
    <n v="23866"/>
    <n v="3"/>
    <s v="Y"/>
    <x v="0"/>
    <n v="15"/>
    <n v="3"/>
    <n v="1"/>
    <n v="80"/>
    <n v="2"/>
    <n v="15"/>
    <n v="2"/>
    <n v="3"/>
    <n v="13"/>
    <n v="11"/>
    <n v="10"/>
    <n v="7"/>
    <x v="3"/>
    <x v="0"/>
    <x v="2"/>
  </r>
  <r>
    <n v="31"/>
    <x v="1"/>
    <s v="Travel_Rarely"/>
    <n v="329"/>
    <x v="1"/>
    <n v="1"/>
    <n v="2"/>
    <s v="Life Sciences"/>
    <n v="1"/>
    <n v="530"/>
    <n v="4"/>
    <s v="Male"/>
    <n v="98"/>
    <n v="2"/>
    <x v="1"/>
    <x v="2"/>
    <s v="Low"/>
    <s v="Married"/>
    <n v="2218"/>
    <n v="16193"/>
    <n v="1"/>
    <s v="Y"/>
    <x v="1"/>
    <n v="12"/>
    <n v="3"/>
    <n v="3"/>
    <n v="80"/>
    <n v="1"/>
    <n v="4"/>
    <n v="3"/>
    <n v="3"/>
    <n v="4"/>
    <n v="2"/>
    <n v="3"/>
    <n v="2"/>
    <x v="2"/>
    <x v="0"/>
    <x v="0"/>
  </r>
  <r>
    <n v="39"/>
    <x v="1"/>
    <s v="Travel_Frequently"/>
    <n v="1218"/>
    <x v="1"/>
    <n v="1"/>
    <n v="1"/>
    <s v="Life Sciences"/>
    <n v="1"/>
    <n v="531"/>
    <n v="2"/>
    <s v="Male"/>
    <n v="52"/>
    <n v="3"/>
    <x v="4"/>
    <x v="5"/>
    <s v="High"/>
    <s v="Divorced"/>
    <n v="19197"/>
    <n v="8213"/>
    <n v="1"/>
    <s v="Y"/>
    <x v="0"/>
    <n v="14"/>
    <n v="3"/>
    <n v="3"/>
    <n v="80"/>
    <n v="1"/>
    <n v="21"/>
    <n v="3"/>
    <n v="3"/>
    <n v="21"/>
    <n v="8"/>
    <n v="1"/>
    <n v="6"/>
    <x v="3"/>
    <x v="2"/>
    <x v="0"/>
  </r>
  <r>
    <n v="56"/>
    <x v="1"/>
    <s v="Travel_Frequently"/>
    <n v="906"/>
    <x v="0"/>
    <n v="6"/>
    <n v="3"/>
    <s v="Life Sciences"/>
    <n v="1"/>
    <n v="532"/>
    <n v="3"/>
    <s v="Female"/>
    <n v="86"/>
    <n v="4"/>
    <x v="3"/>
    <x v="0"/>
    <s v="Low"/>
    <s v="Married"/>
    <n v="13212"/>
    <n v="18256"/>
    <n v="9"/>
    <s v="Y"/>
    <x v="1"/>
    <n v="11"/>
    <n v="3"/>
    <n v="4"/>
    <n v="80"/>
    <n v="3"/>
    <n v="36"/>
    <n v="0"/>
    <n v="2"/>
    <n v="7"/>
    <n v="7"/>
    <n v="7"/>
    <n v="7"/>
    <x v="0"/>
    <x v="2"/>
    <x v="0"/>
  </r>
  <r>
    <n v="30"/>
    <x v="1"/>
    <s v="Travel_Rarely"/>
    <n v="1082"/>
    <x v="0"/>
    <n v="12"/>
    <n v="3"/>
    <s v="Technical Degree"/>
    <n v="1"/>
    <n v="533"/>
    <n v="2"/>
    <s v="Female"/>
    <n v="83"/>
    <n v="3"/>
    <x v="0"/>
    <x v="0"/>
    <s v="High"/>
    <s v="Single"/>
    <n v="6577"/>
    <n v="19558"/>
    <n v="0"/>
    <s v="Y"/>
    <x v="1"/>
    <n v="11"/>
    <n v="3"/>
    <n v="2"/>
    <n v="80"/>
    <n v="0"/>
    <n v="6"/>
    <n v="6"/>
    <n v="3"/>
    <n v="5"/>
    <n v="4"/>
    <n v="4"/>
    <n v="4"/>
    <x v="0"/>
    <x v="0"/>
    <x v="1"/>
  </r>
  <r>
    <n v="41"/>
    <x v="1"/>
    <s v="Travel_Rarely"/>
    <n v="645"/>
    <x v="0"/>
    <n v="1"/>
    <n v="3"/>
    <s v="Marketing"/>
    <n v="1"/>
    <n v="534"/>
    <n v="2"/>
    <s v="Male"/>
    <n v="49"/>
    <n v="4"/>
    <x v="2"/>
    <x v="0"/>
    <s v="Low"/>
    <s v="Married"/>
    <n v="8392"/>
    <n v="19566"/>
    <n v="1"/>
    <s v="Y"/>
    <x v="1"/>
    <n v="16"/>
    <n v="3"/>
    <n v="3"/>
    <n v="80"/>
    <n v="1"/>
    <n v="10"/>
    <n v="2"/>
    <n v="3"/>
    <n v="10"/>
    <n v="7"/>
    <n v="0"/>
    <n v="7"/>
    <x v="0"/>
    <x v="1"/>
    <x v="0"/>
  </r>
  <r>
    <n v="28"/>
    <x v="1"/>
    <s v="Travel_Rarely"/>
    <n v="1300"/>
    <x v="1"/>
    <n v="17"/>
    <n v="2"/>
    <s v="Medical"/>
    <n v="1"/>
    <n v="536"/>
    <n v="3"/>
    <s v="Male"/>
    <n v="79"/>
    <n v="3"/>
    <x v="0"/>
    <x v="2"/>
    <s v="Low"/>
    <s v="Divorced"/>
    <n v="4558"/>
    <n v="13535"/>
    <n v="1"/>
    <s v="Y"/>
    <x v="1"/>
    <n v="12"/>
    <n v="3"/>
    <n v="4"/>
    <n v="80"/>
    <n v="1"/>
    <n v="10"/>
    <n v="2"/>
    <n v="3"/>
    <n v="10"/>
    <n v="0"/>
    <n v="1"/>
    <n v="8"/>
    <x v="0"/>
    <x v="0"/>
    <x v="2"/>
  </r>
  <r>
    <n v="25"/>
    <x v="0"/>
    <s v="Travel_Rarely"/>
    <n v="688"/>
    <x v="1"/>
    <n v="3"/>
    <n v="3"/>
    <s v="Medical"/>
    <n v="1"/>
    <n v="538"/>
    <n v="1"/>
    <s v="Male"/>
    <n v="91"/>
    <n v="3"/>
    <x v="1"/>
    <x v="2"/>
    <s v="Low"/>
    <s v="Married"/>
    <n v="4031"/>
    <n v="9396"/>
    <n v="5"/>
    <s v="Y"/>
    <x v="1"/>
    <n v="13"/>
    <n v="3"/>
    <n v="3"/>
    <n v="80"/>
    <n v="1"/>
    <n v="6"/>
    <n v="5"/>
    <n v="3"/>
    <n v="2"/>
    <n v="2"/>
    <n v="0"/>
    <n v="2"/>
    <x v="1"/>
    <x v="0"/>
    <x v="0"/>
  </r>
  <r>
    <n v="52"/>
    <x v="1"/>
    <s v="Travel_Rarely"/>
    <n v="319"/>
    <x v="1"/>
    <n v="3"/>
    <n v="3"/>
    <s v="Medical"/>
    <n v="1"/>
    <n v="543"/>
    <n v="4"/>
    <s v="Male"/>
    <n v="39"/>
    <n v="2"/>
    <x v="2"/>
    <x v="3"/>
    <s v="High"/>
    <s v="Married"/>
    <n v="7969"/>
    <n v="19609"/>
    <n v="2"/>
    <s v="Y"/>
    <x v="0"/>
    <n v="14"/>
    <n v="3"/>
    <n v="3"/>
    <n v="80"/>
    <n v="0"/>
    <n v="28"/>
    <n v="4"/>
    <n v="3"/>
    <n v="5"/>
    <n v="4"/>
    <n v="0"/>
    <n v="4"/>
    <x v="0"/>
    <x v="1"/>
    <x v="0"/>
  </r>
  <r>
    <n v="45"/>
    <x v="1"/>
    <s v="Travel_Rarely"/>
    <n v="192"/>
    <x v="1"/>
    <n v="10"/>
    <n v="2"/>
    <s v="Life Sciences"/>
    <n v="1"/>
    <n v="544"/>
    <n v="1"/>
    <s v="Male"/>
    <n v="69"/>
    <n v="3"/>
    <x v="1"/>
    <x v="1"/>
    <s v="Very High"/>
    <s v="Married"/>
    <n v="2654"/>
    <n v="9655"/>
    <n v="3"/>
    <s v="Y"/>
    <x v="1"/>
    <n v="21"/>
    <n v="4"/>
    <n v="4"/>
    <n v="80"/>
    <n v="2"/>
    <n v="8"/>
    <n v="3"/>
    <n v="2"/>
    <n v="2"/>
    <n v="2"/>
    <n v="0"/>
    <n v="2"/>
    <x v="1"/>
    <x v="0"/>
    <x v="1"/>
  </r>
  <r>
    <n v="52"/>
    <x v="1"/>
    <s v="Travel_Rarely"/>
    <n v="1490"/>
    <x v="1"/>
    <n v="4"/>
    <n v="2"/>
    <s v="Life Sciences"/>
    <n v="1"/>
    <n v="546"/>
    <n v="4"/>
    <s v="Female"/>
    <n v="30"/>
    <n v="3"/>
    <x v="3"/>
    <x v="5"/>
    <s v="Very High"/>
    <s v="Married"/>
    <n v="16555"/>
    <n v="10310"/>
    <n v="2"/>
    <s v="Y"/>
    <x v="1"/>
    <n v="13"/>
    <n v="3"/>
    <n v="4"/>
    <n v="80"/>
    <n v="0"/>
    <n v="31"/>
    <n v="2"/>
    <n v="1"/>
    <n v="5"/>
    <n v="2"/>
    <n v="1"/>
    <n v="4"/>
    <x v="0"/>
    <x v="2"/>
    <x v="0"/>
  </r>
  <r>
    <n v="42"/>
    <x v="1"/>
    <s v="Travel_Frequently"/>
    <n v="532"/>
    <x v="1"/>
    <n v="29"/>
    <n v="2"/>
    <s v="Life Sciences"/>
    <n v="1"/>
    <n v="547"/>
    <n v="1"/>
    <s v="Female"/>
    <n v="92"/>
    <n v="3"/>
    <x v="0"/>
    <x v="1"/>
    <s v="High"/>
    <s v="Divorced"/>
    <n v="4556"/>
    <n v="12932"/>
    <n v="2"/>
    <s v="Y"/>
    <x v="1"/>
    <n v="11"/>
    <n v="3"/>
    <n v="2"/>
    <n v="80"/>
    <n v="1"/>
    <n v="19"/>
    <n v="3"/>
    <n v="3"/>
    <n v="5"/>
    <n v="4"/>
    <n v="0"/>
    <n v="2"/>
    <x v="0"/>
    <x v="0"/>
    <x v="2"/>
  </r>
  <r>
    <n v="30"/>
    <x v="1"/>
    <s v="Travel_Rarely"/>
    <n v="317"/>
    <x v="1"/>
    <n v="2"/>
    <n v="3"/>
    <s v="Life Sciences"/>
    <n v="1"/>
    <n v="548"/>
    <n v="3"/>
    <s v="Female"/>
    <n v="43"/>
    <n v="1"/>
    <x v="0"/>
    <x v="3"/>
    <s v="Very High"/>
    <s v="Single"/>
    <n v="6091"/>
    <n v="24793"/>
    <n v="2"/>
    <s v="Y"/>
    <x v="1"/>
    <n v="20"/>
    <n v="4"/>
    <n v="3"/>
    <n v="80"/>
    <n v="0"/>
    <n v="11"/>
    <n v="2"/>
    <n v="3"/>
    <n v="5"/>
    <n v="4"/>
    <n v="0"/>
    <n v="2"/>
    <x v="0"/>
    <x v="0"/>
    <x v="0"/>
  </r>
  <r>
    <n v="60"/>
    <x v="1"/>
    <s v="Travel_Rarely"/>
    <n v="422"/>
    <x v="1"/>
    <n v="7"/>
    <n v="3"/>
    <s v="Life Sciences"/>
    <n v="1"/>
    <n v="549"/>
    <n v="1"/>
    <s v="Female"/>
    <n v="41"/>
    <n v="3"/>
    <x v="4"/>
    <x v="5"/>
    <s v="Low"/>
    <s v="Married"/>
    <n v="19566"/>
    <n v="3854"/>
    <n v="5"/>
    <s v="Y"/>
    <x v="1"/>
    <n v="11"/>
    <n v="3"/>
    <n v="4"/>
    <n v="80"/>
    <n v="0"/>
    <n v="33"/>
    <n v="5"/>
    <n v="1"/>
    <n v="29"/>
    <n v="8"/>
    <n v="11"/>
    <n v="10"/>
    <x v="3"/>
    <x v="2"/>
    <x v="0"/>
  </r>
  <r>
    <n v="46"/>
    <x v="1"/>
    <s v="Travel_Rarely"/>
    <n v="1485"/>
    <x v="1"/>
    <n v="18"/>
    <n v="3"/>
    <s v="Medical"/>
    <n v="1"/>
    <n v="550"/>
    <n v="3"/>
    <s v="Female"/>
    <n v="87"/>
    <n v="3"/>
    <x v="0"/>
    <x v="3"/>
    <s v="High"/>
    <s v="Divorced"/>
    <n v="4810"/>
    <n v="26314"/>
    <n v="2"/>
    <s v="Y"/>
    <x v="1"/>
    <n v="14"/>
    <n v="3"/>
    <n v="3"/>
    <n v="80"/>
    <n v="1"/>
    <n v="19"/>
    <n v="5"/>
    <n v="2"/>
    <n v="10"/>
    <n v="7"/>
    <n v="0"/>
    <n v="8"/>
    <x v="0"/>
    <x v="0"/>
    <x v="2"/>
  </r>
  <r>
    <n v="42"/>
    <x v="1"/>
    <s v="Travel_Frequently"/>
    <n v="1368"/>
    <x v="1"/>
    <n v="28"/>
    <n v="4"/>
    <s v="Technical Degree"/>
    <n v="1"/>
    <n v="551"/>
    <n v="4"/>
    <s v="Female"/>
    <n v="88"/>
    <n v="2"/>
    <x v="0"/>
    <x v="4"/>
    <s v="Very High"/>
    <s v="Married"/>
    <n v="4523"/>
    <n v="4386"/>
    <n v="0"/>
    <s v="Y"/>
    <x v="1"/>
    <n v="11"/>
    <n v="3"/>
    <n v="4"/>
    <n v="80"/>
    <n v="3"/>
    <n v="7"/>
    <n v="4"/>
    <n v="4"/>
    <n v="6"/>
    <n v="5"/>
    <n v="0"/>
    <n v="4"/>
    <x v="0"/>
    <x v="0"/>
    <x v="2"/>
  </r>
  <r>
    <n v="24"/>
    <x v="0"/>
    <s v="Travel_Rarely"/>
    <n v="1448"/>
    <x v="0"/>
    <n v="1"/>
    <n v="1"/>
    <s v="Technical Degree"/>
    <n v="1"/>
    <n v="554"/>
    <n v="1"/>
    <s v="Female"/>
    <n v="62"/>
    <n v="3"/>
    <x v="1"/>
    <x v="6"/>
    <s v="Medium"/>
    <s v="Single"/>
    <n v="3202"/>
    <n v="21972"/>
    <n v="1"/>
    <s v="Y"/>
    <x v="0"/>
    <n v="16"/>
    <n v="3"/>
    <n v="2"/>
    <n v="80"/>
    <n v="0"/>
    <n v="6"/>
    <n v="4"/>
    <n v="3"/>
    <n v="5"/>
    <n v="3"/>
    <n v="1"/>
    <n v="4"/>
    <x v="0"/>
    <x v="0"/>
    <x v="0"/>
  </r>
  <r>
    <n v="34"/>
    <x v="0"/>
    <s v="Travel_Frequently"/>
    <n v="296"/>
    <x v="0"/>
    <n v="6"/>
    <n v="2"/>
    <s v="Marketing"/>
    <n v="1"/>
    <n v="555"/>
    <n v="4"/>
    <s v="Female"/>
    <n v="33"/>
    <n v="1"/>
    <x v="1"/>
    <x v="6"/>
    <s v="High"/>
    <s v="Divorced"/>
    <n v="2351"/>
    <n v="12253"/>
    <n v="0"/>
    <s v="Y"/>
    <x v="1"/>
    <n v="16"/>
    <n v="3"/>
    <n v="4"/>
    <n v="80"/>
    <n v="1"/>
    <n v="3"/>
    <n v="3"/>
    <n v="2"/>
    <n v="2"/>
    <n v="2"/>
    <n v="1"/>
    <n v="0"/>
    <x v="1"/>
    <x v="0"/>
    <x v="0"/>
  </r>
  <r>
    <n v="38"/>
    <x v="1"/>
    <s v="Travel_Frequently"/>
    <n v="1490"/>
    <x v="1"/>
    <n v="2"/>
    <n v="2"/>
    <s v="Life Sciences"/>
    <n v="1"/>
    <n v="556"/>
    <n v="4"/>
    <s v="Male"/>
    <n v="42"/>
    <n v="3"/>
    <x v="1"/>
    <x v="2"/>
    <s v="Very High"/>
    <s v="Married"/>
    <n v="1702"/>
    <n v="12106"/>
    <n v="1"/>
    <s v="Y"/>
    <x v="0"/>
    <n v="23"/>
    <n v="4"/>
    <n v="3"/>
    <n v="80"/>
    <n v="1"/>
    <n v="1"/>
    <n v="3"/>
    <n v="3"/>
    <n v="1"/>
    <n v="0"/>
    <n v="0"/>
    <n v="0"/>
    <x v="1"/>
    <x v="0"/>
    <x v="0"/>
  </r>
  <r>
    <n v="40"/>
    <x v="1"/>
    <s v="Travel_Rarely"/>
    <n v="1398"/>
    <x v="0"/>
    <n v="2"/>
    <n v="4"/>
    <s v="Life Sciences"/>
    <n v="1"/>
    <n v="558"/>
    <n v="3"/>
    <s v="Female"/>
    <n v="79"/>
    <n v="3"/>
    <x v="4"/>
    <x v="5"/>
    <s v="High"/>
    <s v="Married"/>
    <n v="18041"/>
    <n v="13022"/>
    <n v="0"/>
    <s v="Y"/>
    <x v="1"/>
    <n v="14"/>
    <n v="3"/>
    <n v="4"/>
    <n v="80"/>
    <n v="0"/>
    <n v="21"/>
    <n v="2"/>
    <n v="3"/>
    <n v="20"/>
    <n v="15"/>
    <n v="1"/>
    <n v="12"/>
    <x v="3"/>
    <x v="2"/>
    <x v="0"/>
  </r>
  <r>
    <n v="26"/>
    <x v="1"/>
    <s v="Travel_Rarely"/>
    <n v="1349"/>
    <x v="1"/>
    <n v="23"/>
    <n v="3"/>
    <s v="Life Sciences"/>
    <n v="1"/>
    <n v="560"/>
    <n v="1"/>
    <s v="Female"/>
    <n v="90"/>
    <n v="3"/>
    <x v="1"/>
    <x v="1"/>
    <s v="Very High"/>
    <s v="Divorced"/>
    <n v="2886"/>
    <n v="3032"/>
    <n v="1"/>
    <s v="Y"/>
    <x v="1"/>
    <n v="22"/>
    <n v="4"/>
    <n v="2"/>
    <n v="80"/>
    <n v="2"/>
    <n v="3"/>
    <n v="3"/>
    <n v="1"/>
    <n v="3"/>
    <n v="2"/>
    <n v="0"/>
    <n v="2"/>
    <x v="2"/>
    <x v="0"/>
    <x v="2"/>
  </r>
  <r>
    <n v="30"/>
    <x v="1"/>
    <s v="Non-Travel"/>
    <n v="1400"/>
    <x v="1"/>
    <n v="3"/>
    <n v="3"/>
    <s v="Life Sciences"/>
    <n v="1"/>
    <n v="562"/>
    <n v="3"/>
    <s v="Male"/>
    <n v="53"/>
    <n v="3"/>
    <x v="1"/>
    <x v="2"/>
    <s v="Very High"/>
    <s v="Married"/>
    <n v="2097"/>
    <n v="16734"/>
    <n v="4"/>
    <s v="Y"/>
    <x v="1"/>
    <n v="15"/>
    <n v="3"/>
    <n v="3"/>
    <n v="80"/>
    <n v="1"/>
    <n v="9"/>
    <n v="3"/>
    <n v="1"/>
    <n v="5"/>
    <n v="3"/>
    <n v="1"/>
    <n v="4"/>
    <x v="0"/>
    <x v="0"/>
    <x v="0"/>
  </r>
  <r>
    <n v="29"/>
    <x v="1"/>
    <s v="Travel_Rarely"/>
    <n v="986"/>
    <x v="1"/>
    <n v="3"/>
    <n v="4"/>
    <s v="Medical"/>
    <n v="1"/>
    <n v="564"/>
    <n v="2"/>
    <s v="Male"/>
    <n v="93"/>
    <n v="2"/>
    <x v="2"/>
    <x v="7"/>
    <s v="High"/>
    <s v="Married"/>
    <n v="11935"/>
    <n v="21526"/>
    <n v="1"/>
    <s v="Y"/>
    <x v="1"/>
    <n v="18"/>
    <n v="3"/>
    <n v="3"/>
    <n v="80"/>
    <n v="0"/>
    <n v="10"/>
    <n v="2"/>
    <n v="3"/>
    <n v="10"/>
    <n v="2"/>
    <n v="0"/>
    <n v="7"/>
    <x v="0"/>
    <x v="1"/>
    <x v="0"/>
  </r>
  <r>
    <n v="29"/>
    <x v="0"/>
    <s v="Travel_Rarely"/>
    <n v="408"/>
    <x v="1"/>
    <n v="25"/>
    <n v="5"/>
    <s v="Technical Degree"/>
    <n v="1"/>
    <n v="565"/>
    <n v="3"/>
    <s v="Female"/>
    <n v="71"/>
    <n v="2"/>
    <x v="1"/>
    <x v="1"/>
    <s v="Medium"/>
    <s v="Married"/>
    <n v="2546"/>
    <n v="18300"/>
    <n v="5"/>
    <s v="Y"/>
    <x v="1"/>
    <n v="16"/>
    <n v="3"/>
    <n v="2"/>
    <n v="80"/>
    <n v="0"/>
    <n v="6"/>
    <n v="2"/>
    <n v="4"/>
    <n v="2"/>
    <n v="2"/>
    <n v="1"/>
    <n v="1"/>
    <x v="1"/>
    <x v="0"/>
    <x v="2"/>
  </r>
  <r>
    <n v="19"/>
    <x v="0"/>
    <s v="Travel_Rarely"/>
    <n v="489"/>
    <x v="2"/>
    <n v="2"/>
    <n v="2"/>
    <s v="Technical Degree"/>
    <n v="1"/>
    <n v="566"/>
    <n v="1"/>
    <s v="Male"/>
    <n v="52"/>
    <n v="2"/>
    <x v="1"/>
    <x v="8"/>
    <s v="Very High"/>
    <s v="Single"/>
    <n v="2564"/>
    <n v="18437"/>
    <n v="1"/>
    <s v="Y"/>
    <x v="1"/>
    <n v="12"/>
    <n v="3"/>
    <n v="3"/>
    <n v="80"/>
    <n v="0"/>
    <n v="1"/>
    <n v="3"/>
    <n v="4"/>
    <n v="1"/>
    <n v="0"/>
    <n v="0"/>
    <n v="0"/>
    <x v="1"/>
    <x v="0"/>
    <x v="0"/>
  </r>
  <r>
    <n v="30"/>
    <x v="1"/>
    <s v="Non-Travel"/>
    <n v="1398"/>
    <x v="0"/>
    <n v="22"/>
    <n v="4"/>
    <s v="Other"/>
    <n v="1"/>
    <n v="567"/>
    <n v="3"/>
    <s v="Female"/>
    <n v="69"/>
    <n v="3"/>
    <x v="2"/>
    <x v="0"/>
    <s v="Low"/>
    <s v="Married"/>
    <n v="8412"/>
    <n v="2890"/>
    <n v="0"/>
    <s v="Y"/>
    <x v="1"/>
    <n v="11"/>
    <n v="3"/>
    <n v="3"/>
    <n v="80"/>
    <n v="0"/>
    <n v="10"/>
    <n v="3"/>
    <n v="3"/>
    <n v="9"/>
    <n v="8"/>
    <n v="7"/>
    <n v="8"/>
    <x v="0"/>
    <x v="1"/>
    <x v="2"/>
  </r>
  <r>
    <n v="57"/>
    <x v="1"/>
    <s v="Travel_Rarely"/>
    <n v="210"/>
    <x v="0"/>
    <n v="29"/>
    <n v="3"/>
    <s v="Marketing"/>
    <n v="1"/>
    <n v="568"/>
    <n v="1"/>
    <s v="Male"/>
    <n v="56"/>
    <n v="2"/>
    <x v="3"/>
    <x v="5"/>
    <s v="Very High"/>
    <s v="Divorced"/>
    <n v="14118"/>
    <n v="22102"/>
    <n v="3"/>
    <s v="Y"/>
    <x v="1"/>
    <n v="12"/>
    <n v="3"/>
    <n v="3"/>
    <n v="80"/>
    <n v="1"/>
    <n v="32"/>
    <n v="3"/>
    <n v="2"/>
    <n v="1"/>
    <n v="0"/>
    <n v="0"/>
    <n v="0"/>
    <x v="1"/>
    <x v="2"/>
    <x v="2"/>
  </r>
  <r>
    <n v="50"/>
    <x v="1"/>
    <s v="Travel_Rarely"/>
    <n v="1099"/>
    <x v="1"/>
    <n v="29"/>
    <n v="4"/>
    <s v="Life Sciences"/>
    <n v="1"/>
    <n v="569"/>
    <n v="2"/>
    <s v="Male"/>
    <n v="88"/>
    <n v="2"/>
    <x v="3"/>
    <x v="5"/>
    <s v="High"/>
    <s v="Married"/>
    <n v="17046"/>
    <n v="9314"/>
    <n v="0"/>
    <s v="Y"/>
    <x v="1"/>
    <n v="15"/>
    <n v="3"/>
    <n v="2"/>
    <n v="80"/>
    <n v="1"/>
    <n v="28"/>
    <n v="2"/>
    <n v="3"/>
    <n v="27"/>
    <n v="10"/>
    <n v="15"/>
    <n v="7"/>
    <x v="3"/>
    <x v="2"/>
    <x v="2"/>
  </r>
  <r>
    <n v="30"/>
    <x v="1"/>
    <s v="Non-Travel"/>
    <n v="1116"/>
    <x v="1"/>
    <n v="2"/>
    <n v="3"/>
    <s v="Medical"/>
    <n v="1"/>
    <n v="571"/>
    <n v="3"/>
    <s v="Female"/>
    <n v="49"/>
    <n v="3"/>
    <x v="1"/>
    <x v="2"/>
    <s v="Very High"/>
    <s v="Single"/>
    <n v="2564"/>
    <n v="7181"/>
    <n v="0"/>
    <s v="Y"/>
    <x v="1"/>
    <n v="14"/>
    <n v="3"/>
    <n v="3"/>
    <n v="80"/>
    <n v="0"/>
    <n v="12"/>
    <n v="2"/>
    <n v="2"/>
    <n v="11"/>
    <n v="7"/>
    <n v="6"/>
    <n v="7"/>
    <x v="3"/>
    <x v="0"/>
    <x v="0"/>
  </r>
  <r>
    <n v="60"/>
    <x v="1"/>
    <s v="Travel_Frequently"/>
    <n v="1499"/>
    <x v="0"/>
    <n v="28"/>
    <n v="3"/>
    <s v="Marketing"/>
    <n v="1"/>
    <n v="573"/>
    <n v="3"/>
    <s v="Female"/>
    <n v="80"/>
    <n v="2"/>
    <x v="2"/>
    <x v="0"/>
    <s v="Low"/>
    <s v="Married"/>
    <n v="10266"/>
    <n v="2845"/>
    <n v="4"/>
    <s v="Y"/>
    <x v="1"/>
    <n v="19"/>
    <n v="3"/>
    <n v="4"/>
    <n v="80"/>
    <n v="0"/>
    <n v="22"/>
    <n v="5"/>
    <n v="4"/>
    <n v="18"/>
    <n v="13"/>
    <n v="13"/>
    <n v="11"/>
    <x v="3"/>
    <x v="1"/>
    <x v="2"/>
  </r>
  <r>
    <n v="47"/>
    <x v="1"/>
    <s v="Travel_Rarely"/>
    <n v="983"/>
    <x v="1"/>
    <n v="2"/>
    <n v="2"/>
    <s v="Medical"/>
    <n v="1"/>
    <n v="574"/>
    <n v="1"/>
    <s v="Female"/>
    <n v="65"/>
    <n v="3"/>
    <x v="0"/>
    <x v="3"/>
    <s v="Very High"/>
    <s v="Divorced"/>
    <n v="5070"/>
    <n v="7389"/>
    <n v="5"/>
    <s v="Y"/>
    <x v="1"/>
    <n v="13"/>
    <n v="3"/>
    <n v="3"/>
    <n v="80"/>
    <n v="3"/>
    <n v="20"/>
    <n v="2"/>
    <n v="3"/>
    <n v="5"/>
    <n v="0"/>
    <n v="0"/>
    <n v="4"/>
    <x v="0"/>
    <x v="0"/>
    <x v="0"/>
  </r>
  <r>
    <n v="46"/>
    <x v="1"/>
    <s v="Travel_Rarely"/>
    <n v="1009"/>
    <x v="1"/>
    <n v="2"/>
    <n v="3"/>
    <s v="Life Sciences"/>
    <n v="1"/>
    <n v="575"/>
    <n v="1"/>
    <s v="Male"/>
    <n v="51"/>
    <n v="3"/>
    <x v="3"/>
    <x v="7"/>
    <s v="High"/>
    <s v="Married"/>
    <n v="17861"/>
    <n v="2288"/>
    <n v="6"/>
    <s v="Y"/>
    <x v="1"/>
    <n v="13"/>
    <n v="3"/>
    <n v="3"/>
    <n v="80"/>
    <n v="0"/>
    <n v="26"/>
    <n v="2"/>
    <n v="1"/>
    <n v="3"/>
    <n v="2"/>
    <n v="0"/>
    <n v="1"/>
    <x v="2"/>
    <x v="2"/>
    <x v="0"/>
  </r>
  <r>
    <n v="35"/>
    <x v="1"/>
    <s v="Travel_Rarely"/>
    <n v="144"/>
    <x v="1"/>
    <n v="22"/>
    <n v="3"/>
    <s v="Life Sciences"/>
    <n v="1"/>
    <n v="577"/>
    <n v="4"/>
    <s v="Male"/>
    <n v="46"/>
    <n v="1"/>
    <x v="1"/>
    <x v="2"/>
    <s v="High"/>
    <s v="Single"/>
    <n v="4230"/>
    <n v="19225"/>
    <n v="0"/>
    <s v="Y"/>
    <x v="1"/>
    <n v="15"/>
    <n v="3"/>
    <n v="3"/>
    <n v="80"/>
    <n v="0"/>
    <n v="6"/>
    <n v="2"/>
    <n v="3"/>
    <n v="5"/>
    <n v="4"/>
    <n v="4"/>
    <n v="3"/>
    <x v="0"/>
    <x v="0"/>
    <x v="2"/>
  </r>
  <r>
    <n v="54"/>
    <x v="1"/>
    <s v="Travel_Rarely"/>
    <n v="548"/>
    <x v="1"/>
    <n v="8"/>
    <n v="4"/>
    <s v="Life Sciences"/>
    <n v="1"/>
    <n v="578"/>
    <n v="3"/>
    <s v="Female"/>
    <n v="42"/>
    <n v="3"/>
    <x v="0"/>
    <x v="2"/>
    <s v="High"/>
    <s v="Single"/>
    <n v="3780"/>
    <n v="23428"/>
    <n v="7"/>
    <s v="Y"/>
    <x v="1"/>
    <n v="11"/>
    <n v="3"/>
    <n v="3"/>
    <n v="80"/>
    <n v="0"/>
    <n v="19"/>
    <n v="3"/>
    <n v="3"/>
    <n v="1"/>
    <n v="0"/>
    <n v="0"/>
    <n v="0"/>
    <x v="1"/>
    <x v="0"/>
    <x v="1"/>
  </r>
  <r>
    <n v="34"/>
    <x v="1"/>
    <s v="Travel_Rarely"/>
    <n v="1303"/>
    <x v="1"/>
    <n v="2"/>
    <n v="4"/>
    <s v="Life Sciences"/>
    <n v="1"/>
    <n v="579"/>
    <n v="4"/>
    <s v="Male"/>
    <n v="62"/>
    <n v="2"/>
    <x v="1"/>
    <x v="1"/>
    <s v="High"/>
    <s v="Divorced"/>
    <n v="2768"/>
    <n v="8416"/>
    <n v="3"/>
    <s v="Y"/>
    <x v="1"/>
    <n v="12"/>
    <n v="3"/>
    <n v="3"/>
    <n v="80"/>
    <n v="1"/>
    <n v="14"/>
    <n v="3"/>
    <n v="3"/>
    <n v="7"/>
    <n v="3"/>
    <n v="5"/>
    <n v="7"/>
    <x v="0"/>
    <x v="0"/>
    <x v="0"/>
  </r>
  <r>
    <n v="46"/>
    <x v="1"/>
    <s v="Travel_Rarely"/>
    <n v="1125"/>
    <x v="0"/>
    <n v="10"/>
    <n v="3"/>
    <s v="Marketing"/>
    <n v="1"/>
    <n v="580"/>
    <n v="3"/>
    <s v="Female"/>
    <n v="94"/>
    <n v="2"/>
    <x v="2"/>
    <x v="0"/>
    <s v="Very High"/>
    <s v="Married"/>
    <n v="9071"/>
    <n v="11563"/>
    <n v="2"/>
    <s v="Y"/>
    <x v="0"/>
    <n v="19"/>
    <n v="3"/>
    <n v="3"/>
    <n v="80"/>
    <n v="1"/>
    <n v="15"/>
    <n v="3"/>
    <n v="3"/>
    <n v="3"/>
    <n v="2"/>
    <n v="1"/>
    <n v="2"/>
    <x v="2"/>
    <x v="1"/>
    <x v="1"/>
  </r>
  <r>
    <n v="31"/>
    <x v="1"/>
    <s v="Travel_Rarely"/>
    <n v="1274"/>
    <x v="1"/>
    <n v="9"/>
    <n v="1"/>
    <s v="Life Sciences"/>
    <n v="1"/>
    <n v="581"/>
    <n v="3"/>
    <s v="Male"/>
    <n v="33"/>
    <n v="3"/>
    <x v="2"/>
    <x v="3"/>
    <s v="Medium"/>
    <s v="Divorced"/>
    <n v="10648"/>
    <n v="14394"/>
    <n v="1"/>
    <s v="Y"/>
    <x v="1"/>
    <n v="25"/>
    <n v="4"/>
    <n v="4"/>
    <n v="80"/>
    <n v="1"/>
    <n v="13"/>
    <n v="6"/>
    <n v="4"/>
    <n v="13"/>
    <n v="8"/>
    <n v="0"/>
    <n v="8"/>
    <x v="3"/>
    <x v="1"/>
    <x v="1"/>
  </r>
  <r>
    <n v="33"/>
    <x v="0"/>
    <s v="Travel_Rarely"/>
    <n v="1277"/>
    <x v="1"/>
    <n v="15"/>
    <n v="1"/>
    <s v="Medical"/>
    <n v="1"/>
    <n v="582"/>
    <n v="2"/>
    <s v="Male"/>
    <n v="56"/>
    <n v="3"/>
    <x v="2"/>
    <x v="5"/>
    <s v="High"/>
    <s v="Married"/>
    <n v="13610"/>
    <n v="24619"/>
    <n v="7"/>
    <s v="Y"/>
    <x v="0"/>
    <n v="12"/>
    <n v="3"/>
    <n v="4"/>
    <n v="80"/>
    <n v="0"/>
    <n v="15"/>
    <n v="2"/>
    <n v="4"/>
    <n v="7"/>
    <n v="6"/>
    <n v="7"/>
    <n v="7"/>
    <x v="0"/>
    <x v="2"/>
    <x v="1"/>
  </r>
  <r>
    <n v="33"/>
    <x v="0"/>
    <s v="Travel_Rarely"/>
    <n v="587"/>
    <x v="1"/>
    <n v="10"/>
    <n v="1"/>
    <s v="Medical"/>
    <n v="1"/>
    <n v="584"/>
    <n v="1"/>
    <s v="Male"/>
    <n v="38"/>
    <n v="1"/>
    <x v="1"/>
    <x v="2"/>
    <s v="Very High"/>
    <s v="Divorced"/>
    <n v="3408"/>
    <n v="6705"/>
    <n v="7"/>
    <s v="Y"/>
    <x v="1"/>
    <n v="13"/>
    <n v="3"/>
    <n v="1"/>
    <n v="80"/>
    <n v="3"/>
    <n v="8"/>
    <n v="2"/>
    <n v="3"/>
    <n v="4"/>
    <n v="3"/>
    <n v="1"/>
    <n v="3"/>
    <x v="2"/>
    <x v="0"/>
    <x v="1"/>
  </r>
  <r>
    <n v="30"/>
    <x v="1"/>
    <s v="Travel_Rarely"/>
    <n v="413"/>
    <x v="0"/>
    <n v="7"/>
    <n v="1"/>
    <s v="Marketing"/>
    <n v="1"/>
    <n v="585"/>
    <n v="4"/>
    <s v="Male"/>
    <n v="57"/>
    <n v="3"/>
    <x v="1"/>
    <x v="6"/>
    <s v="Medium"/>
    <s v="Single"/>
    <n v="2983"/>
    <n v="18398"/>
    <n v="0"/>
    <s v="Y"/>
    <x v="1"/>
    <n v="14"/>
    <n v="3"/>
    <n v="1"/>
    <n v="80"/>
    <n v="0"/>
    <n v="4"/>
    <n v="3"/>
    <n v="3"/>
    <n v="3"/>
    <n v="2"/>
    <n v="1"/>
    <n v="2"/>
    <x v="2"/>
    <x v="0"/>
    <x v="0"/>
  </r>
  <r>
    <n v="35"/>
    <x v="1"/>
    <s v="Travel_Rarely"/>
    <n v="1276"/>
    <x v="1"/>
    <n v="16"/>
    <n v="3"/>
    <s v="Life Sciences"/>
    <n v="1"/>
    <n v="586"/>
    <n v="4"/>
    <s v="Male"/>
    <n v="72"/>
    <n v="3"/>
    <x v="2"/>
    <x v="4"/>
    <s v="High"/>
    <s v="Married"/>
    <n v="7632"/>
    <n v="14295"/>
    <n v="4"/>
    <s v="Y"/>
    <x v="0"/>
    <n v="12"/>
    <n v="3"/>
    <n v="3"/>
    <n v="80"/>
    <n v="0"/>
    <n v="10"/>
    <n v="2"/>
    <n v="3"/>
    <n v="8"/>
    <n v="7"/>
    <n v="0"/>
    <n v="0"/>
    <x v="0"/>
    <x v="1"/>
    <x v="2"/>
  </r>
  <r>
    <n v="31"/>
    <x v="0"/>
    <s v="Travel_Frequently"/>
    <n v="534"/>
    <x v="1"/>
    <n v="20"/>
    <n v="3"/>
    <s v="Life Sciences"/>
    <n v="1"/>
    <n v="587"/>
    <n v="1"/>
    <s v="Male"/>
    <n v="66"/>
    <n v="3"/>
    <x v="2"/>
    <x v="4"/>
    <s v="High"/>
    <s v="Married"/>
    <n v="9824"/>
    <n v="22908"/>
    <n v="3"/>
    <s v="Y"/>
    <x v="1"/>
    <n v="12"/>
    <n v="3"/>
    <n v="1"/>
    <n v="80"/>
    <n v="0"/>
    <n v="12"/>
    <n v="2"/>
    <n v="3"/>
    <n v="1"/>
    <n v="0"/>
    <n v="0"/>
    <n v="0"/>
    <x v="1"/>
    <x v="1"/>
    <x v="2"/>
  </r>
  <r>
    <n v="34"/>
    <x v="0"/>
    <s v="Travel_Frequently"/>
    <n v="988"/>
    <x v="2"/>
    <n v="23"/>
    <n v="3"/>
    <s v="Human Resources"/>
    <n v="1"/>
    <n v="590"/>
    <n v="2"/>
    <s v="Female"/>
    <n v="43"/>
    <n v="3"/>
    <x v="2"/>
    <x v="8"/>
    <s v="Low"/>
    <s v="Divorced"/>
    <n v="9950"/>
    <n v="11533"/>
    <n v="9"/>
    <s v="Y"/>
    <x v="0"/>
    <n v="15"/>
    <n v="3"/>
    <n v="3"/>
    <n v="80"/>
    <n v="3"/>
    <n v="11"/>
    <n v="2"/>
    <n v="3"/>
    <n v="3"/>
    <n v="2"/>
    <n v="0"/>
    <n v="2"/>
    <x v="2"/>
    <x v="1"/>
    <x v="2"/>
  </r>
  <r>
    <n v="42"/>
    <x v="1"/>
    <s v="Travel_Frequently"/>
    <n v="1474"/>
    <x v="1"/>
    <n v="5"/>
    <n v="2"/>
    <s v="Other"/>
    <n v="1"/>
    <n v="591"/>
    <n v="2"/>
    <s v="Male"/>
    <n v="97"/>
    <n v="3"/>
    <x v="1"/>
    <x v="2"/>
    <s v="High"/>
    <s v="Married"/>
    <n v="2093"/>
    <n v="9260"/>
    <n v="4"/>
    <s v="Y"/>
    <x v="1"/>
    <n v="17"/>
    <n v="3"/>
    <n v="4"/>
    <n v="80"/>
    <n v="1"/>
    <n v="8"/>
    <n v="4"/>
    <n v="3"/>
    <n v="2"/>
    <n v="2"/>
    <n v="2"/>
    <n v="0"/>
    <x v="1"/>
    <x v="0"/>
    <x v="0"/>
  </r>
  <r>
    <n v="36"/>
    <x v="1"/>
    <s v="Non-Travel"/>
    <n v="635"/>
    <x v="0"/>
    <n v="10"/>
    <n v="4"/>
    <s v="Medical"/>
    <n v="1"/>
    <n v="592"/>
    <n v="2"/>
    <s v="Male"/>
    <n v="32"/>
    <n v="3"/>
    <x v="2"/>
    <x v="0"/>
    <s v="Very High"/>
    <s v="Single"/>
    <n v="9980"/>
    <n v="15318"/>
    <n v="1"/>
    <s v="Y"/>
    <x v="1"/>
    <n v="14"/>
    <n v="3"/>
    <n v="4"/>
    <n v="80"/>
    <n v="0"/>
    <n v="10"/>
    <n v="3"/>
    <n v="2"/>
    <n v="10"/>
    <n v="3"/>
    <n v="9"/>
    <n v="7"/>
    <x v="0"/>
    <x v="1"/>
    <x v="1"/>
  </r>
  <r>
    <n v="22"/>
    <x v="0"/>
    <s v="Travel_Frequently"/>
    <n v="1368"/>
    <x v="1"/>
    <n v="4"/>
    <n v="1"/>
    <s v="Technical Degree"/>
    <n v="1"/>
    <n v="593"/>
    <n v="3"/>
    <s v="Male"/>
    <n v="99"/>
    <n v="2"/>
    <x v="1"/>
    <x v="2"/>
    <s v="High"/>
    <s v="Single"/>
    <n v="3894"/>
    <n v="9129"/>
    <n v="5"/>
    <s v="Y"/>
    <x v="1"/>
    <n v="16"/>
    <n v="3"/>
    <n v="3"/>
    <n v="80"/>
    <n v="0"/>
    <n v="4"/>
    <n v="3"/>
    <n v="3"/>
    <n v="2"/>
    <n v="2"/>
    <n v="1"/>
    <n v="2"/>
    <x v="1"/>
    <x v="0"/>
    <x v="0"/>
  </r>
  <r>
    <n v="48"/>
    <x v="1"/>
    <s v="Travel_Rarely"/>
    <n v="163"/>
    <x v="0"/>
    <n v="2"/>
    <n v="5"/>
    <s v="Marketing"/>
    <n v="1"/>
    <n v="595"/>
    <n v="2"/>
    <s v="Female"/>
    <n v="37"/>
    <n v="3"/>
    <x v="0"/>
    <x v="0"/>
    <s v="Very High"/>
    <s v="Married"/>
    <n v="4051"/>
    <n v="19658"/>
    <n v="2"/>
    <s v="Y"/>
    <x v="1"/>
    <n v="14"/>
    <n v="3"/>
    <n v="1"/>
    <n v="80"/>
    <n v="1"/>
    <n v="14"/>
    <n v="2"/>
    <n v="3"/>
    <n v="9"/>
    <n v="7"/>
    <n v="6"/>
    <n v="7"/>
    <x v="0"/>
    <x v="0"/>
    <x v="0"/>
  </r>
  <r>
    <n v="55"/>
    <x v="1"/>
    <s v="Travel_Rarely"/>
    <n v="1117"/>
    <x v="0"/>
    <n v="18"/>
    <n v="5"/>
    <s v="Life Sciences"/>
    <n v="1"/>
    <n v="597"/>
    <n v="1"/>
    <s v="Female"/>
    <n v="83"/>
    <n v="3"/>
    <x v="3"/>
    <x v="5"/>
    <s v="Medium"/>
    <s v="Single"/>
    <n v="16835"/>
    <n v="9873"/>
    <n v="3"/>
    <s v="Y"/>
    <x v="1"/>
    <n v="23"/>
    <n v="4"/>
    <n v="4"/>
    <n v="80"/>
    <n v="0"/>
    <n v="37"/>
    <n v="2"/>
    <n v="3"/>
    <n v="10"/>
    <n v="9"/>
    <n v="7"/>
    <n v="7"/>
    <x v="0"/>
    <x v="2"/>
    <x v="2"/>
  </r>
  <r>
    <n v="41"/>
    <x v="1"/>
    <s v="Non-Travel"/>
    <n v="267"/>
    <x v="0"/>
    <n v="10"/>
    <n v="2"/>
    <s v="Life Sciences"/>
    <n v="1"/>
    <n v="599"/>
    <n v="4"/>
    <s v="Male"/>
    <n v="56"/>
    <n v="3"/>
    <x v="0"/>
    <x v="0"/>
    <s v="Very High"/>
    <s v="Single"/>
    <n v="6230"/>
    <n v="13430"/>
    <n v="7"/>
    <s v="Y"/>
    <x v="1"/>
    <n v="14"/>
    <n v="3"/>
    <n v="4"/>
    <n v="80"/>
    <n v="0"/>
    <n v="16"/>
    <n v="3"/>
    <n v="3"/>
    <n v="14"/>
    <n v="3"/>
    <n v="1"/>
    <n v="10"/>
    <x v="3"/>
    <x v="0"/>
    <x v="1"/>
  </r>
  <r>
    <n v="35"/>
    <x v="1"/>
    <s v="Travel_Rarely"/>
    <n v="619"/>
    <x v="0"/>
    <n v="1"/>
    <n v="3"/>
    <s v="Marketing"/>
    <n v="1"/>
    <n v="600"/>
    <n v="2"/>
    <s v="Male"/>
    <n v="85"/>
    <n v="3"/>
    <x v="0"/>
    <x v="0"/>
    <s v="High"/>
    <s v="Married"/>
    <n v="4717"/>
    <n v="18659"/>
    <n v="9"/>
    <s v="Y"/>
    <x v="1"/>
    <n v="11"/>
    <n v="3"/>
    <n v="3"/>
    <n v="80"/>
    <n v="0"/>
    <n v="15"/>
    <n v="2"/>
    <n v="3"/>
    <n v="11"/>
    <n v="9"/>
    <n v="6"/>
    <n v="9"/>
    <x v="3"/>
    <x v="0"/>
    <x v="0"/>
  </r>
  <r>
    <n v="40"/>
    <x v="1"/>
    <s v="Travel_Rarely"/>
    <n v="302"/>
    <x v="1"/>
    <n v="6"/>
    <n v="3"/>
    <s v="Life Sciences"/>
    <n v="1"/>
    <n v="601"/>
    <n v="2"/>
    <s v="Female"/>
    <n v="75"/>
    <n v="3"/>
    <x v="3"/>
    <x v="3"/>
    <s v="High"/>
    <s v="Single"/>
    <n v="13237"/>
    <n v="20364"/>
    <n v="7"/>
    <s v="Y"/>
    <x v="1"/>
    <n v="15"/>
    <n v="3"/>
    <n v="3"/>
    <n v="80"/>
    <n v="0"/>
    <n v="22"/>
    <n v="3"/>
    <n v="3"/>
    <n v="20"/>
    <n v="6"/>
    <n v="5"/>
    <n v="13"/>
    <x v="3"/>
    <x v="2"/>
    <x v="0"/>
  </r>
  <r>
    <n v="39"/>
    <x v="1"/>
    <s v="Travel_Frequently"/>
    <n v="443"/>
    <x v="1"/>
    <n v="8"/>
    <n v="1"/>
    <s v="Life Sciences"/>
    <n v="1"/>
    <n v="602"/>
    <n v="3"/>
    <s v="Female"/>
    <n v="48"/>
    <n v="3"/>
    <x v="1"/>
    <x v="2"/>
    <s v="High"/>
    <s v="Married"/>
    <n v="3755"/>
    <n v="17872"/>
    <n v="1"/>
    <s v="Y"/>
    <x v="1"/>
    <n v="11"/>
    <n v="3"/>
    <n v="1"/>
    <n v="80"/>
    <n v="1"/>
    <n v="8"/>
    <n v="3"/>
    <n v="3"/>
    <n v="8"/>
    <n v="3"/>
    <n v="0"/>
    <n v="7"/>
    <x v="0"/>
    <x v="0"/>
    <x v="1"/>
  </r>
  <r>
    <n v="31"/>
    <x v="1"/>
    <s v="Travel_Rarely"/>
    <n v="828"/>
    <x v="0"/>
    <n v="2"/>
    <n v="1"/>
    <s v="Life Sciences"/>
    <n v="1"/>
    <n v="604"/>
    <n v="2"/>
    <s v="Male"/>
    <n v="77"/>
    <n v="3"/>
    <x v="0"/>
    <x v="0"/>
    <s v="Very High"/>
    <s v="Single"/>
    <n v="6582"/>
    <n v="8346"/>
    <n v="4"/>
    <s v="Y"/>
    <x v="0"/>
    <n v="13"/>
    <n v="3"/>
    <n v="3"/>
    <n v="80"/>
    <n v="0"/>
    <n v="10"/>
    <n v="2"/>
    <n v="4"/>
    <n v="6"/>
    <n v="5"/>
    <n v="0"/>
    <n v="5"/>
    <x v="0"/>
    <x v="0"/>
    <x v="0"/>
  </r>
  <r>
    <n v="42"/>
    <x v="1"/>
    <s v="Travel_Rarely"/>
    <n v="319"/>
    <x v="1"/>
    <n v="24"/>
    <n v="3"/>
    <s v="Medical"/>
    <n v="1"/>
    <n v="605"/>
    <n v="4"/>
    <s v="Male"/>
    <n v="56"/>
    <n v="3"/>
    <x v="2"/>
    <x v="3"/>
    <s v="Low"/>
    <s v="Married"/>
    <n v="7406"/>
    <n v="6950"/>
    <n v="1"/>
    <s v="Y"/>
    <x v="0"/>
    <n v="21"/>
    <n v="4"/>
    <n v="4"/>
    <n v="80"/>
    <n v="1"/>
    <n v="10"/>
    <n v="5"/>
    <n v="2"/>
    <n v="10"/>
    <n v="9"/>
    <n v="5"/>
    <n v="8"/>
    <x v="0"/>
    <x v="0"/>
    <x v="2"/>
  </r>
  <r>
    <n v="45"/>
    <x v="1"/>
    <s v="Travel_Rarely"/>
    <n v="561"/>
    <x v="0"/>
    <n v="2"/>
    <n v="3"/>
    <s v="Other"/>
    <n v="1"/>
    <n v="606"/>
    <n v="4"/>
    <s v="Male"/>
    <n v="61"/>
    <n v="3"/>
    <x v="0"/>
    <x v="0"/>
    <s v="Medium"/>
    <s v="Married"/>
    <n v="4805"/>
    <n v="16177"/>
    <n v="0"/>
    <s v="Y"/>
    <x v="1"/>
    <n v="19"/>
    <n v="3"/>
    <n v="2"/>
    <n v="80"/>
    <n v="1"/>
    <n v="9"/>
    <n v="3"/>
    <n v="4"/>
    <n v="8"/>
    <n v="7"/>
    <n v="3"/>
    <n v="7"/>
    <x v="0"/>
    <x v="0"/>
    <x v="0"/>
  </r>
  <r>
    <n v="26"/>
    <x v="0"/>
    <s v="Travel_Frequently"/>
    <n v="426"/>
    <x v="2"/>
    <n v="17"/>
    <n v="4"/>
    <s v="Life Sciences"/>
    <n v="1"/>
    <n v="608"/>
    <n v="2"/>
    <s v="Female"/>
    <n v="58"/>
    <n v="3"/>
    <x v="1"/>
    <x v="8"/>
    <s v="High"/>
    <s v="Divorced"/>
    <n v="2741"/>
    <n v="22808"/>
    <n v="0"/>
    <s v="Y"/>
    <x v="0"/>
    <n v="11"/>
    <n v="3"/>
    <n v="2"/>
    <n v="80"/>
    <n v="1"/>
    <n v="8"/>
    <n v="2"/>
    <n v="2"/>
    <n v="7"/>
    <n v="7"/>
    <n v="1"/>
    <n v="0"/>
    <x v="0"/>
    <x v="0"/>
    <x v="2"/>
  </r>
  <r>
    <n v="29"/>
    <x v="1"/>
    <s v="Travel_Rarely"/>
    <n v="232"/>
    <x v="1"/>
    <n v="19"/>
    <n v="3"/>
    <s v="Technical Degree"/>
    <n v="1"/>
    <n v="611"/>
    <n v="4"/>
    <s v="Male"/>
    <n v="34"/>
    <n v="3"/>
    <x v="0"/>
    <x v="3"/>
    <s v="Very High"/>
    <s v="Divorced"/>
    <n v="4262"/>
    <n v="22645"/>
    <n v="4"/>
    <s v="Y"/>
    <x v="1"/>
    <n v="12"/>
    <n v="3"/>
    <n v="2"/>
    <n v="80"/>
    <n v="2"/>
    <n v="8"/>
    <n v="2"/>
    <n v="4"/>
    <n v="3"/>
    <n v="2"/>
    <n v="1"/>
    <n v="2"/>
    <x v="2"/>
    <x v="0"/>
    <x v="2"/>
  </r>
  <r>
    <n v="33"/>
    <x v="1"/>
    <s v="Travel_Rarely"/>
    <n v="922"/>
    <x v="1"/>
    <n v="1"/>
    <n v="5"/>
    <s v="Medical"/>
    <n v="1"/>
    <n v="612"/>
    <n v="1"/>
    <s v="Female"/>
    <n v="95"/>
    <n v="4"/>
    <x v="3"/>
    <x v="7"/>
    <s v="High"/>
    <s v="Divorced"/>
    <n v="16184"/>
    <n v="22578"/>
    <n v="4"/>
    <s v="Y"/>
    <x v="1"/>
    <n v="19"/>
    <n v="3"/>
    <n v="3"/>
    <n v="80"/>
    <n v="1"/>
    <n v="10"/>
    <n v="2"/>
    <n v="3"/>
    <n v="6"/>
    <n v="1"/>
    <n v="0"/>
    <n v="5"/>
    <x v="0"/>
    <x v="2"/>
    <x v="0"/>
  </r>
  <r>
    <n v="31"/>
    <x v="1"/>
    <s v="Travel_Rarely"/>
    <n v="688"/>
    <x v="0"/>
    <n v="7"/>
    <n v="3"/>
    <s v="Life Sciences"/>
    <n v="1"/>
    <n v="613"/>
    <n v="3"/>
    <s v="Male"/>
    <n v="44"/>
    <n v="2"/>
    <x v="2"/>
    <x v="5"/>
    <s v="Very High"/>
    <s v="Divorced"/>
    <n v="11557"/>
    <n v="25291"/>
    <n v="9"/>
    <s v="Y"/>
    <x v="1"/>
    <n v="21"/>
    <n v="4"/>
    <n v="3"/>
    <n v="80"/>
    <n v="1"/>
    <n v="10"/>
    <n v="3"/>
    <n v="2"/>
    <n v="5"/>
    <n v="4"/>
    <n v="0"/>
    <n v="1"/>
    <x v="0"/>
    <x v="1"/>
    <x v="0"/>
  </r>
  <r>
    <n v="18"/>
    <x v="0"/>
    <s v="Travel_Frequently"/>
    <n v="1306"/>
    <x v="0"/>
    <n v="5"/>
    <n v="3"/>
    <s v="Marketing"/>
    <n v="1"/>
    <n v="614"/>
    <n v="2"/>
    <s v="Male"/>
    <n v="69"/>
    <n v="3"/>
    <x v="1"/>
    <x v="6"/>
    <s v="Medium"/>
    <s v="Single"/>
    <n v="1878"/>
    <n v="8059"/>
    <n v="1"/>
    <s v="Y"/>
    <x v="0"/>
    <n v="14"/>
    <n v="3"/>
    <n v="4"/>
    <n v="80"/>
    <n v="0"/>
    <n v="0"/>
    <n v="3"/>
    <n v="3"/>
    <n v="0"/>
    <n v="0"/>
    <n v="0"/>
    <n v="0"/>
    <x v="1"/>
    <x v="0"/>
    <x v="0"/>
  </r>
  <r>
    <n v="40"/>
    <x v="1"/>
    <s v="Non-Travel"/>
    <n v="1094"/>
    <x v="0"/>
    <n v="28"/>
    <n v="3"/>
    <s v="Other"/>
    <n v="1"/>
    <n v="615"/>
    <n v="3"/>
    <s v="Male"/>
    <n v="58"/>
    <n v="1"/>
    <x v="2"/>
    <x v="0"/>
    <s v="Low"/>
    <s v="Divorced"/>
    <n v="10932"/>
    <n v="11373"/>
    <n v="3"/>
    <s v="Y"/>
    <x v="1"/>
    <n v="15"/>
    <n v="3"/>
    <n v="3"/>
    <n v="80"/>
    <n v="1"/>
    <n v="20"/>
    <n v="2"/>
    <n v="3"/>
    <n v="1"/>
    <n v="0"/>
    <n v="0"/>
    <n v="1"/>
    <x v="1"/>
    <x v="1"/>
    <x v="2"/>
  </r>
  <r>
    <n v="41"/>
    <x v="1"/>
    <s v="Non-Travel"/>
    <n v="509"/>
    <x v="1"/>
    <n v="2"/>
    <n v="4"/>
    <s v="Other"/>
    <n v="1"/>
    <n v="616"/>
    <n v="1"/>
    <s v="Female"/>
    <n v="62"/>
    <n v="2"/>
    <x v="0"/>
    <x v="4"/>
    <s v="High"/>
    <s v="Single"/>
    <n v="6811"/>
    <n v="2112"/>
    <n v="2"/>
    <s v="Y"/>
    <x v="0"/>
    <n v="17"/>
    <n v="3"/>
    <n v="1"/>
    <n v="80"/>
    <n v="0"/>
    <n v="10"/>
    <n v="3"/>
    <n v="3"/>
    <n v="8"/>
    <n v="7"/>
    <n v="0"/>
    <n v="7"/>
    <x v="0"/>
    <x v="0"/>
    <x v="0"/>
  </r>
  <r>
    <n v="26"/>
    <x v="1"/>
    <s v="Travel_Rarely"/>
    <n v="775"/>
    <x v="0"/>
    <n v="29"/>
    <n v="2"/>
    <s v="Medical"/>
    <n v="1"/>
    <n v="618"/>
    <n v="1"/>
    <s v="Male"/>
    <n v="45"/>
    <n v="3"/>
    <x v="0"/>
    <x v="0"/>
    <s v="High"/>
    <s v="Divorced"/>
    <n v="4306"/>
    <n v="4267"/>
    <n v="5"/>
    <s v="Y"/>
    <x v="1"/>
    <n v="12"/>
    <n v="3"/>
    <n v="1"/>
    <n v="80"/>
    <n v="2"/>
    <n v="8"/>
    <n v="5"/>
    <n v="3"/>
    <n v="0"/>
    <n v="0"/>
    <n v="0"/>
    <n v="0"/>
    <x v="1"/>
    <x v="0"/>
    <x v="2"/>
  </r>
  <r>
    <n v="35"/>
    <x v="1"/>
    <s v="Travel_Rarely"/>
    <n v="195"/>
    <x v="0"/>
    <n v="1"/>
    <n v="3"/>
    <s v="Medical"/>
    <n v="1"/>
    <n v="620"/>
    <n v="1"/>
    <s v="Female"/>
    <n v="80"/>
    <n v="3"/>
    <x v="0"/>
    <x v="0"/>
    <s v="High"/>
    <s v="Single"/>
    <n v="4859"/>
    <n v="6698"/>
    <n v="1"/>
    <s v="Y"/>
    <x v="1"/>
    <n v="16"/>
    <n v="3"/>
    <n v="4"/>
    <n v="80"/>
    <n v="0"/>
    <n v="5"/>
    <n v="3"/>
    <n v="3"/>
    <n v="5"/>
    <n v="4"/>
    <n v="0"/>
    <n v="3"/>
    <x v="0"/>
    <x v="0"/>
    <x v="0"/>
  </r>
  <r>
    <n v="34"/>
    <x v="1"/>
    <s v="Travel_Rarely"/>
    <n v="258"/>
    <x v="0"/>
    <n v="21"/>
    <n v="4"/>
    <s v="Life Sciences"/>
    <n v="1"/>
    <n v="621"/>
    <n v="4"/>
    <s v="Male"/>
    <n v="74"/>
    <n v="4"/>
    <x v="0"/>
    <x v="0"/>
    <s v="Very High"/>
    <s v="Single"/>
    <n v="5337"/>
    <n v="19921"/>
    <n v="1"/>
    <s v="Y"/>
    <x v="1"/>
    <n v="12"/>
    <n v="3"/>
    <n v="4"/>
    <n v="80"/>
    <n v="0"/>
    <n v="10"/>
    <n v="3"/>
    <n v="3"/>
    <n v="10"/>
    <n v="7"/>
    <n v="5"/>
    <n v="7"/>
    <x v="0"/>
    <x v="0"/>
    <x v="2"/>
  </r>
  <r>
    <n v="26"/>
    <x v="0"/>
    <s v="Travel_Rarely"/>
    <n v="471"/>
    <x v="1"/>
    <n v="24"/>
    <n v="3"/>
    <s v="Technical Degree"/>
    <n v="1"/>
    <n v="622"/>
    <n v="3"/>
    <s v="Male"/>
    <n v="66"/>
    <n v="1"/>
    <x v="1"/>
    <x v="2"/>
    <s v="Very High"/>
    <s v="Single"/>
    <n v="2340"/>
    <n v="23213"/>
    <n v="1"/>
    <s v="Y"/>
    <x v="0"/>
    <n v="18"/>
    <n v="3"/>
    <n v="2"/>
    <n v="80"/>
    <n v="0"/>
    <n v="1"/>
    <n v="3"/>
    <n v="1"/>
    <n v="1"/>
    <n v="0"/>
    <n v="0"/>
    <n v="0"/>
    <x v="1"/>
    <x v="0"/>
    <x v="2"/>
  </r>
  <r>
    <n v="37"/>
    <x v="1"/>
    <s v="Travel_Rarely"/>
    <n v="799"/>
    <x v="1"/>
    <n v="1"/>
    <n v="3"/>
    <s v="Technical Degree"/>
    <n v="1"/>
    <n v="623"/>
    <n v="2"/>
    <s v="Female"/>
    <n v="59"/>
    <n v="3"/>
    <x v="2"/>
    <x v="3"/>
    <s v="Very High"/>
    <s v="Single"/>
    <n v="7491"/>
    <n v="23848"/>
    <n v="4"/>
    <s v="Y"/>
    <x v="1"/>
    <n v="17"/>
    <n v="3"/>
    <n v="4"/>
    <n v="80"/>
    <n v="0"/>
    <n v="12"/>
    <n v="3"/>
    <n v="4"/>
    <n v="6"/>
    <n v="5"/>
    <n v="1"/>
    <n v="2"/>
    <x v="0"/>
    <x v="0"/>
    <x v="0"/>
  </r>
  <r>
    <n v="46"/>
    <x v="1"/>
    <s v="Travel_Frequently"/>
    <n v="1034"/>
    <x v="1"/>
    <n v="18"/>
    <n v="1"/>
    <s v="Medical"/>
    <n v="1"/>
    <n v="624"/>
    <n v="1"/>
    <s v="Female"/>
    <n v="86"/>
    <n v="3"/>
    <x v="2"/>
    <x v="4"/>
    <s v="High"/>
    <s v="Married"/>
    <n v="10527"/>
    <n v="8984"/>
    <n v="5"/>
    <s v="Y"/>
    <x v="1"/>
    <n v="11"/>
    <n v="3"/>
    <n v="4"/>
    <n v="80"/>
    <n v="0"/>
    <n v="28"/>
    <n v="3"/>
    <n v="2"/>
    <n v="2"/>
    <n v="2"/>
    <n v="1"/>
    <n v="2"/>
    <x v="1"/>
    <x v="1"/>
    <x v="2"/>
  </r>
  <r>
    <n v="41"/>
    <x v="1"/>
    <s v="Travel_Rarely"/>
    <n v="1276"/>
    <x v="0"/>
    <n v="2"/>
    <n v="5"/>
    <s v="Life Sciences"/>
    <n v="1"/>
    <n v="625"/>
    <n v="2"/>
    <s v="Female"/>
    <n v="91"/>
    <n v="3"/>
    <x v="3"/>
    <x v="5"/>
    <s v="Low"/>
    <s v="Married"/>
    <n v="16595"/>
    <n v="5626"/>
    <n v="7"/>
    <s v="Y"/>
    <x v="1"/>
    <n v="16"/>
    <n v="3"/>
    <n v="2"/>
    <n v="80"/>
    <n v="1"/>
    <n v="22"/>
    <n v="2"/>
    <n v="3"/>
    <n v="18"/>
    <n v="16"/>
    <n v="11"/>
    <n v="8"/>
    <x v="3"/>
    <x v="2"/>
    <x v="0"/>
  </r>
  <r>
    <n v="37"/>
    <x v="1"/>
    <s v="Non-Travel"/>
    <n v="142"/>
    <x v="0"/>
    <n v="9"/>
    <n v="4"/>
    <s v="Medical"/>
    <n v="1"/>
    <n v="626"/>
    <n v="1"/>
    <s v="Male"/>
    <n v="69"/>
    <n v="3"/>
    <x v="2"/>
    <x v="0"/>
    <s v="Medium"/>
    <s v="Divorced"/>
    <n v="8834"/>
    <n v="24666"/>
    <n v="1"/>
    <s v="Y"/>
    <x v="1"/>
    <n v="13"/>
    <n v="3"/>
    <n v="4"/>
    <n v="80"/>
    <n v="1"/>
    <n v="9"/>
    <n v="6"/>
    <n v="3"/>
    <n v="9"/>
    <n v="5"/>
    <n v="7"/>
    <n v="7"/>
    <x v="0"/>
    <x v="1"/>
    <x v="1"/>
  </r>
  <r>
    <n v="52"/>
    <x v="1"/>
    <s v="Travel_Rarely"/>
    <n v="956"/>
    <x v="1"/>
    <n v="6"/>
    <n v="2"/>
    <s v="Technical Degree"/>
    <n v="1"/>
    <n v="630"/>
    <n v="4"/>
    <s v="Male"/>
    <n v="78"/>
    <n v="3"/>
    <x v="0"/>
    <x v="1"/>
    <s v="Low"/>
    <s v="Divorced"/>
    <n v="5577"/>
    <n v="22087"/>
    <n v="3"/>
    <s v="Y"/>
    <x v="0"/>
    <n v="12"/>
    <n v="3"/>
    <n v="2"/>
    <n v="80"/>
    <n v="2"/>
    <n v="18"/>
    <n v="3"/>
    <n v="3"/>
    <n v="10"/>
    <n v="9"/>
    <n v="6"/>
    <n v="9"/>
    <x v="0"/>
    <x v="0"/>
    <x v="0"/>
  </r>
  <r>
    <n v="32"/>
    <x v="0"/>
    <s v="Non-Travel"/>
    <n v="1474"/>
    <x v="0"/>
    <n v="11"/>
    <n v="4"/>
    <s v="Other"/>
    <n v="1"/>
    <n v="631"/>
    <n v="4"/>
    <s v="Male"/>
    <n v="60"/>
    <n v="4"/>
    <x v="0"/>
    <x v="0"/>
    <s v="High"/>
    <s v="Married"/>
    <n v="4707"/>
    <n v="23914"/>
    <n v="8"/>
    <s v="Y"/>
    <x v="1"/>
    <n v="12"/>
    <n v="3"/>
    <n v="4"/>
    <n v="80"/>
    <n v="0"/>
    <n v="6"/>
    <n v="2"/>
    <n v="3"/>
    <n v="4"/>
    <n v="2"/>
    <n v="1"/>
    <n v="2"/>
    <x v="2"/>
    <x v="0"/>
    <x v="1"/>
  </r>
  <r>
    <n v="24"/>
    <x v="1"/>
    <s v="Travel_Frequently"/>
    <n v="535"/>
    <x v="0"/>
    <n v="24"/>
    <n v="3"/>
    <s v="Medical"/>
    <n v="1"/>
    <n v="632"/>
    <n v="4"/>
    <s v="Male"/>
    <n v="38"/>
    <n v="3"/>
    <x v="1"/>
    <x v="6"/>
    <s v="Very High"/>
    <s v="Married"/>
    <n v="2400"/>
    <n v="5530"/>
    <n v="0"/>
    <s v="Y"/>
    <x v="1"/>
    <n v="13"/>
    <n v="3"/>
    <n v="3"/>
    <n v="80"/>
    <n v="2"/>
    <n v="3"/>
    <n v="3"/>
    <n v="3"/>
    <n v="2"/>
    <n v="2"/>
    <n v="2"/>
    <n v="1"/>
    <x v="1"/>
    <x v="0"/>
    <x v="2"/>
  </r>
  <r>
    <n v="38"/>
    <x v="1"/>
    <s v="Travel_Rarely"/>
    <n v="1495"/>
    <x v="1"/>
    <n v="10"/>
    <n v="3"/>
    <s v="Medical"/>
    <n v="1"/>
    <n v="634"/>
    <n v="3"/>
    <s v="Female"/>
    <n v="76"/>
    <n v="3"/>
    <x v="0"/>
    <x v="4"/>
    <s v="High"/>
    <s v="Married"/>
    <n v="9824"/>
    <n v="22174"/>
    <n v="3"/>
    <s v="Y"/>
    <x v="1"/>
    <n v="19"/>
    <n v="3"/>
    <n v="3"/>
    <n v="80"/>
    <n v="1"/>
    <n v="18"/>
    <n v="4"/>
    <n v="3"/>
    <n v="1"/>
    <n v="0"/>
    <n v="0"/>
    <n v="0"/>
    <x v="1"/>
    <x v="1"/>
    <x v="1"/>
  </r>
  <r>
    <n v="37"/>
    <x v="1"/>
    <s v="Travel_Rarely"/>
    <n v="446"/>
    <x v="1"/>
    <n v="1"/>
    <n v="4"/>
    <s v="Life Sciences"/>
    <n v="1"/>
    <n v="635"/>
    <n v="2"/>
    <s v="Female"/>
    <n v="65"/>
    <n v="3"/>
    <x v="0"/>
    <x v="3"/>
    <s v="Medium"/>
    <s v="Married"/>
    <n v="6447"/>
    <n v="15701"/>
    <n v="6"/>
    <s v="Y"/>
    <x v="1"/>
    <n v="12"/>
    <n v="3"/>
    <n v="2"/>
    <n v="80"/>
    <n v="1"/>
    <n v="8"/>
    <n v="2"/>
    <n v="2"/>
    <n v="6"/>
    <n v="5"/>
    <n v="4"/>
    <n v="3"/>
    <x v="0"/>
    <x v="0"/>
    <x v="0"/>
  </r>
  <r>
    <n v="49"/>
    <x v="1"/>
    <s v="Travel_Rarely"/>
    <n v="1245"/>
    <x v="1"/>
    <n v="18"/>
    <n v="4"/>
    <s v="Life Sciences"/>
    <n v="1"/>
    <n v="638"/>
    <n v="4"/>
    <s v="Male"/>
    <n v="58"/>
    <n v="2"/>
    <x v="4"/>
    <x v="7"/>
    <s v="High"/>
    <s v="Divorced"/>
    <n v="19502"/>
    <n v="2125"/>
    <n v="1"/>
    <s v="Y"/>
    <x v="0"/>
    <n v="17"/>
    <n v="3"/>
    <n v="3"/>
    <n v="80"/>
    <n v="1"/>
    <n v="31"/>
    <n v="5"/>
    <n v="3"/>
    <n v="31"/>
    <n v="9"/>
    <n v="0"/>
    <n v="9"/>
    <x v="3"/>
    <x v="2"/>
    <x v="2"/>
  </r>
  <r>
    <n v="24"/>
    <x v="1"/>
    <s v="Travel_Rarely"/>
    <n v="691"/>
    <x v="1"/>
    <n v="23"/>
    <n v="3"/>
    <s v="Medical"/>
    <n v="1"/>
    <n v="639"/>
    <n v="2"/>
    <s v="Male"/>
    <n v="89"/>
    <n v="4"/>
    <x v="1"/>
    <x v="1"/>
    <s v="Very High"/>
    <s v="Married"/>
    <n v="2725"/>
    <n v="21630"/>
    <n v="1"/>
    <s v="Y"/>
    <x v="0"/>
    <n v="11"/>
    <n v="3"/>
    <n v="2"/>
    <n v="80"/>
    <n v="2"/>
    <n v="6"/>
    <n v="3"/>
    <n v="3"/>
    <n v="6"/>
    <n v="5"/>
    <n v="1"/>
    <n v="4"/>
    <x v="0"/>
    <x v="0"/>
    <x v="2"/>
  </r>
  <r>
    <n v="26"/>
    <x v="1"/>
    <s v="Travel_Rarely"/>
    <n v="703"/>
    <x v="0"/>
    <n v="28"/>
    <n v="2"/>
    <s v="Marketing"/>
    <n v="1"/>
    <n v="641"/>
    <n v="1"/>
    <s v="Male"/>
    <n v="66"/>
    <n v="3"/>
    <x v="0"/>
    <x v="0"/>
    <s v="Medium"/>
    <s v="Married"/>
    <n v="6272"/>
    <n v="7428"/>
    <n v="1"/>
    <s v="Y"/>
    <x v="1"/>
    <n v="20"/>
    <n v="4"/>
    <n v="4"/>
    <n v="80"/>
    <n v="2"/>
    <n v="6"/>
    <n v="5"/>
    <n v="4"/>
    <n v="5"/>
    <n v="3"/>
    <n v="1"/>
    <n v="4"/>
    <x v="0"/>
    <x v="0"/>
    <x v="2"/>
  </r>
  <r>
    <n v="24"/>
    <x v="1"/>
    <s v="Travel_Rarely"/>
    <n v="823"/>
    <x v="1"/>
    <n v="17"/>
    <n v="2"/>
    <s v="Other"/>
    <n v="1"/>
    <n v="643"/>
    <n v="4"/>
    <s v="Male"/>
    <n v="94"/>
    <n v="2"/>
    <x v="1"/>
    <x v="2"/>
    <s v="Medium"/>
    <s v="Married"/>
    <n v="2127"/>
    <n v="9100"/>
    <n v="1"/>
    <s v="Y"/>
    <x v="1"/>
    <n v="21"/>
    <n v="4"/>
    <n v="4"/>
    <n v="80"/>
    <n v="1"/>
    <n v="1"/>
    <n v="2"/>
    <n v="3"/>
    <n v="1"/>
    <n v="0"/>
    <n v="0"/>
    <n v="0"/>
    <x v="1"/>
    <x v="0"/>
    <x v="2"/>
  </r>
  <r>
    <n v="50"/>
    <x v="1"/>
    <s v="Travel_Frequently"/>
    <n v="1246"/>
    <x v="2"/>
    <n v="3"/>
    <n v="3"/>
    <s v="Medical"/>
    <n v="1"/>
    <n v="644"/>
    <n v="1"/>
    <s v="Male"/>
    <n v="99"/>
    <n v="3"/>
    <x v="4"/>
    <x v="5"/>
    <s v="Medium"/>
    <s v="Married"/>
    <n v="18200"/>
    <n v="7999"/>
    <n v="1"/>
    <s v="Y"/>
    <x v="1"/>
    <n v="11"/>
    <n v="3"/>
    <n v="3"/>
    <n v="80"/>
    <n v="1"/>
    <n v="32"/>
    <n v="2"/>
    <n v="3"/>
    <n v="32"/>
    <n v="5"/>
    <n v="10"/>
    <n v="7"/>
    <x v="3"/>
    <x v="2"/>
    <x v="0"/>
  </r>
  <r>
    <n v="25"/>
    <x v="1"/>
    <s v="Travel_Rarely"/>
    <n v="622"/>
    <x v="0"/>
    <n v="13"/>
    <n v="1"/>
    <s v="Medical"/>
    <n v="1"/>
    <n v="645"/>
    <n v="2"/>
    <s v="Male"/>
    <n v="40"/>
    <n v="3"/>
    <x v="1"/>
    <x v="6"/>
    <s v="High"/>
    <s v="Married"/>
    <n v="2096"/>
    <n v="26376"/>
    <n v="1"/>
    <s v="Y"/>
    <x v="1"/>
    <n v="11"/>
    <n v="3"/>
    <n v="3"/>
    <n v="80"/>
    <n v="0"/>
    <n v="7"/>
    <n v="1"/>
    <n v="3"/>
    <n v="7"/>
    <n v="4"/>
    <n v="0"/>
    <n v="6"/>
    <x v="0"/>
    <x v="0"/>
    <x v="1"/>
  </r>
  <r>
    <n v="24"/>
    <x v="0"/>
    <s v="Travel_Frequently"/>
    <n v="1287"/>
    <x v="1"/>
    <n v="7"/>
    <n v="3"/>
    <s v="Life Sciences"/>
    <n v="1"/>
    <n v="647"/>
    <n v="1"/>
    <s v="Female"/>
    <n v="55"/>
    <n v="3"/>
    <x v="1"/>
    <x v="2"/>
    <s v="High"/>
    <s v="Married"/>
    <n v="2886"/>
    <n v="14168"/>
    <n v="1"/>
    <s v="Y"/>
    <x v="0"/>
    <n v="16"/>
    <n v="3"/>
    <n v="4"/>
    <n v="80"/>
    <n v="1"/>
    <n v="6"/>
    <n v="4"/>
    <n v="3"/>
    <n v="6"/>
    <n v="3"/>
    <n v="1"/>
    <n v="2"/>
    <x v="0"/>
    <x v="0"/>
    <x v="0"/>
  </r>
  <r>
    <n v="30"/>
    <x v="0"/>
    <s v="Travel_Frequently"/>
    <n v="448"/>
    <x v="0"/>
    <n v="12"/>
    <n v="4"/>
    <s v="Life Sciences"/>
    <n v="1"/>
    <n v="648"/>
    <n v="2"/>
    <s v="Male"/>
    <n v="74"/>
    <n v="2"/>
    <x v="1"/>
    <x v="6"/>
    <s v="Low"/>
    <s v="Married"/>
    <n v="2033"/>
    <n v="14470"/>
    <n v="1"/>
    <s v="Y"/>
    <x v="1"/>
    <n v="18"/>
    <n v="3"/>
    <n v="3"/>
    <n v="80"/>
    <n v="1"/>
    <n v="1"/>
    <n v="2"/>
    <n v="4"/>
    <n v="1"/>
    <n v="0"/>
    <n v="0"/>
    <n v="0"/>
    <x v="1"/>
    <x v="0"/>
    <x v="1"/>
  </r>
  <r>
    <n v="34"/>
    <x v="1"/>
    <s v="Travel_Rarely"/>
    <n v="254"/>
    <x v="1"/>
    <n v="1"/>
    <n v="2"/>
    <s v="Life Sciences"/>
    <n v="1"/>
    <n v="649"/>
    <n v="2"/>
    <s v="Male"/>
    <n v="83"/>
    <n v="2"/>
    <x v="1"/>
    <x v="1"/>
    <s v="Very High"/>
    <s v="Married"/>
    <n v="3622"/>
    <n v="22794"/>
    <n v="1"/>
    <s v="Y"/>
    <x v="0"/>
    <n v="13"/>
    <n v="3"/>
    <n v="4"/>
    <n v="80"/>
    <n v="1"/>
    <n v="6"/>
    <n v="3"/>
    <n v="3"/>
    <n v="6"/>
    <n v="5"/>
    <n v="1"/>
    <n v="3"/>
    <x v="0"/>
    <x v="0"/>
    <x v="0"/>
  </r>
  <r>
    <n v="31"/>
    <x v="0"/>
    <s v="Travel_Rarely"/>
    <n v="1365"/>
    <x v="0"/>
    <n v="13"/>
    <n v="4"/>
    <s v="Medical"/>
    <n v="1"/>
    <n v="650"/>
    <n v="2"/>
    <s v="Male"/>
    <n v="46"/>
    <n v="3"/>
    <x v="0"/>
    <x v="0"/>
    <s v="Low"/>
    <s v="Divorced"/>
    <n v="4233"/>
    <n v="11512"/>
    <n v="2"/>
    <s v="Y"/>
    <x v="1"/>
    <n v="17"/>
    <n v="3"/>
    <n v="3"/>
    <n v="80"/>
    <n v="0"/>
    <n v="9"/>
    <n v="2"/>
    <n v="1"/>
    <n v="3"/>
    <n v="1"/>
    <n v="1"/>
    <n v="2"/>
    <x v="2"/>
    <x v="0"/>
    <x v="1"/>
  </r>
  <r>
    <n v="35"/>
    <x v="1"/>
    <s v="Travel_Rarely"/>
    <n v="538"/>
    <x v="1"/>
    <n v="25"/>
    <n v="2"/>
    <s v="Other"/>
    <n v="1"/>
    <n v="652"/>
    <n v="1"/>
    <s v="Male"/>
    <n v="54"/>
    <n v="2"/>
    <x v="0"/>
    <x v="2"/>
    <s v="Very High"/>
    <s v="Single"/>
    <n v="3681"/>
    <n v="14004"/>
    <n v="4"/>
    <s v="Y"/>
    <x v="1"/>
    <n v="14"/>
    <n v="3"/>
    <n v="4"/>
    <n v="80"/>
    <n v="0"/>
    <n v="9"/>
    <n v="3"/>
    <n v="3"/>
    <n v="3"/>
    <n v="2"/>
    <n v="0"/>
    <n v="2"/>
    <x v="2"/>
    <x v="0"/>
    <x v="2"/>
  </r>
  <r>
    <n v="31"/>
    <x v="1"/>
    <s v="Travel_Rarely"/>
    <n v="525"/>
    <x v="0"/>
    <n v="6"/>
    <n v="4"/>
    <s v="Medical"/>
    <n v="1"/>
    <n v="653"/>
    <n v="1"/>
    <s v="Male"/>
    <n v="66"/>
    <n v="4"/>
    <x v="0"/>
    <x v="0"/>
    <s v="Very High"/>
    <s v="Divorced"/>
    <n v="5460"/>
    <n v="6219"/>
    <n v="4"/>
    <s v="Y"/>
    <x v="1"/>
    <n v="22"/>
    <n v="4"/>
    <n v="4"/>
    <n v="80"/>
    <n v="2"/>
    <n v="13"/>
    <n v="4"/>
    <n v="4"/>
    <n v="7"/>
    <n v="7"/>
    <n v="5"/>
    <n v="7"/>
    <x v="0"/>
    <x v="0"/>
    <x v="0"/>
  </r>
  <r>
    <n v="27"/>
    <x v="1"/>
    <s v="Travel_Rarely"/>
    <n v="798"/>
    <x v="1"/>
    <n v="6"/>
    <n v="4"/>
    <s v="Medical"/>
    <n v="1"/>
    <n v="655"/>
    <n v="1"/>
    <s v="Female"/>
    <n v="66"/>
    <n v="2"/>
    <x v="1"/>
    <x v="1"/>
    <s v="High"/>
    <s v="Divorced"/>
    <n v="2187"/>
    <n v="5013"/>
    <n v="0"/>
    <s v="Y"/>
    <x v="1"/>
    <n v="12"/>
    <n v="3"/>
    <n v="3"/>
    <n v="80"/>
    <n v="2"/>
    <n v="6"/>
    <n v="5"/>
    <n v="2"/>
    <n v="5"/>
    <n v="3"/>
    <n v="0"/>
    <n v="3"/>
    <x v="0"/>
    <x v="0"/>
    <x v="0"/>
  </r>
  <r>
    <n v="37"/>
    <x v="1"/>
    <s v="Travel_Rarely"/>
    <n v="558"/>
    <x v="0"/>
    <n v="2"/>
    <n v="3"/>
    <s v="Marketing"/>
    <n v="1"/>
    <n v="656"/>
    <n v="4"/>
    <s v="Male"/>
    <n v="75"/>
    <n v="3"/>
    <x v="0"/>
    <x v="0"/>
    <s v="High"/>
    <s v="Married"/>
    <n v="9602"/>
    <n v="3010"/>
    <n v="4"/>
    <s v="Y"/>
    <x v="0"/>
    <n v="11"/>
    <n v="3"/>
    <n v="3"/>
    <n v="80"/>
    <n v="1"/>
    <n v="17"/>
    <n v="3"/>
    <n v="2"/>
    <n v="3"/>
    <n v="0"/>
    <n v="1"/>
    <n v="0"/>
    <x v="2"/>
    <x v="1"/>
    <x v="0"/>
  </r>
  <r>
    <n v="20"/>
    <x v="1"/>
    <s v="Travel_Rarely"/>
    <n v="959"/>
    <x v="1"/>
    <n v="1"/>
    <n v="3"/>
    <s v="Life Sciences"/>
    <n v="1"/>
    <n v="657"/>
    <n v="4"/>
    <s v="Female"/>
    <n v="83"/>
    <n v="2"/>
    <x v="1"/>
    <x v="1"/>
    <s v="Medium"/>
    <s v="Single"/>
    <n v="2836"/>
    <n v="11757"/>
    <n v="1"/>
    <s v="Y"/>
    <x v="1"/>
    <n v="13"/>
    <n v="3"/>
    <n v="4"/>
    <n v="80"/>
    <n v="0"/>
    <n v="1"/>
    <n v="0"/>
    <n v="4"/>
    <n v="1"/>
    <n v="0"/>
    <n v="0"/>
    <n v="0"/>
    <x v="1"/>
    <x v="0"/>
    <x v="0"/>
  </r>
  <r>
    <n v="42"/>
    <x v="1"/>
    <s v="Travel_Rarely"/>
    <n v="622"/>
    <x v="1"/>
    <n v="2"/>
    <n v="4"/>
    <s v="Life Sciences"/>
    <n v="1"/>
    <n v="659"/>
    <n v="3"/>
    <s v="Female"/>
    <n v="81"/>
    <n v="3"/>
    <x v="0"/>
    <x v="4"/>
    <s v="Very High"/>
    <s v="Married"/>
    <n v="4089"/>
    <n v="5718"/>
    <n v="1"/>
    <s v="Y"/>
    <x v="1"/>
    <n v="13"/>
    <n v="3"/>
    <n v="2"/>
    <n v="80"/>
    <n v="2"/>
    <n v="10"/>
    <n v="4"/>
    <n v="3"/>
    <n v="10"/>
    <n v="2"/>
    <n v="2"/>
    <n v="2"/>
    <x v="0"/>
    <x v="0"/>
    <x v="0"/>
  </r>
  <r>
    <n v="43"/>
    <x v="1"/>
    <s v="Travel_Rarely"/>
    <n v="782"/>
    <x v="1"/>
    <n v="6"/>
    <n v="4"/>
    <s v="Other"/>
    <n v="1"/>
    <n v="661"/>
    <n v="2"/>
    <s v="Male"/>
    <n v="50"/>
    <n v="2"/>
    <x v="3"/>
    <x v="7"/>
    <s v="Very High"/>
    <s v="Divorced"/>
    <n v="16627"/>
    <n v="2671"/>
    <n v="4"/>
    <s v="Y"/>
    <x v="0"/>
    <n v="14"/>
    <n v="3"/>
    <n v="3"/>
    <n v="80"/>
    <n v="1"/>
    <n v="21"/>
    <n v="3"/>
    <n v="2"/>
    <n v="1"/>
    <n v="0"/>
    <n v="0"/>
    <n v="0"/>
    <x v="1"/>
    <x v="2"/>
    <x v="0"/>
  </r>
  <r>
    <n v="38"/>
    <x v="1"/>
    <s v="Travel_Rarely"/>
    <n v="362"/>
    <x v="1"/>
    <n v="1"/>
    <n v="1"/>
    <s v="Life Sciences"/>
    <n v="1"/>
    <n v="662"/>
    <n v="3"/>
    <s v="Female"/>
    <n v="43"/>
    <n v="3"/>
    <x v="1"/>
    <x v="1"/>
    <s v="Low"/>
    <s v="Single"/>
    <n v="2619"/>
    <n v="14561"/>
    <n v="3"/>
    <s v="Y"/>
    <x v="1"/>
    <n v="17"/>
    <n v="3"/>
    <n v="4"/>
    <n v="80"/>
    <n v="0"/>
    <n v="8"/>
    <n v="3"/>
    <n v="2"/>
    <n v="0"/>
    <n v="0"/>
    <n v="0"/>
    <n v="0"/>
    <x v="1"/>
    <x v="0"/>
    <x v="0"/>
  </r>
  <r>
    <n v="43"/>
    <x v="1"/>
    <s v="Travel_Frequently"/>
    <n v="1001"/>
    <x v="1"/>
    <n v="9"/>
    <n v="5"/>
    <s v="Medical"/>
    <n v="1"/>
    <n v="663"/>
    <n v="4"/>
    <s v="Male"/>
    <n v="72"/>
    <n v="3"/>
    <x v="0"/>
    <x v="2"/>
    <s v="High"/>
    <s v="Divorced"/>
    <n v="5679"/>
    <n v="19627"/>
    <n v="3"/>
    <s v="Y"/>
    <x v="0"/>
    <n v="13"/>
    <n v="3"/>
    <n v="2"/>
    <n v="80"/>
    <n v="1"/>
    <n v="10"/>
    <n v="3"/>
    <n v="3"/>
    <n v="8"/>
    <n v="7"/>
    <n v="4"/>
    <n v="7"/>
    <x v="0"/>
    <x v="0"/>
    <x v="1"/>
  </r>
  <r>
    <n v="48"/>
    <x v="1"/>
    <s v="Travel_Rarely"/>
    <n v="1236"/>
    <x v="1"/>
    <n v="1"/>
    <n v="4"/>
    <s v="Life Sciences"/>
    <n v="1"/>
    <n v="664"/>
    <n v="4"/>
    <s v="Female"/>
    <n v="40"/>
    <n v="2"/>
    <x v="3"/>
    <x v="5"/>
    <s v="Low"/>
    <s v="Married"/>
    <n v="15402"/>
    <n v="17997"/>
    <n v="7"/>
    <s v="Y"/>
    <x v="1"/>
    <n v="11"/>
    <n v="3"/>
    <n v="1"/>
    <n v="80"/>
    <n v="1"/>
    <n v="21"/>
    <n v="3"/>
    <n v="1"/>
    <n v="3"/>
    <n v="2"/>
    <n v="0"/>
    <n v="2"/>
    <x v="2"/>
    <x v="2"/>
    <x v="0"/>
  </r>
  <r>
    <n v="44"/>
    <x v="1"/>
    <s v="Travel_Rarely"/>
    <n v="1112"/>
    <x v="2"/>
    <n v="1"/>
    <n v="4"/>
    <s v="Life Sciences"/>
    <n v="1"/>
    <n v="665"/>
    <n v="1"/>
    <s v="Female"/>
    <n v="50"/>
    <n v="2"/>
    <x v="0"/>
    <x v="8"/>
    <s v="High"/>
    <s v="Single"/>
    <n v="5985"/>
    <n v="26894"/>
    <n v="4"/>
    <s v="Y"/>
    <x v="1"/>
    <n v="11"/>
    <n v="3"/>
    <n v="2"/>
    <n v="80"/>
    <n v="0"/>
    <n v="10"/>
    <n v="1"/>
    <n v="4"/>
    <n v="2"/>
    <n v="2"/>
    <n v="0"/>
    <n v="2"/>
    <x v="1"/>
    <x v="0"/>
    <x v="0"/>
  </r>
  <r>
    <n v="34"/>
    <x v="1"/>
    <s v="Travel_Rarely"/>
    <n v="204"/>
    <x v="0"/>
    <n v="14"/>
    <n v="3"/>
    <s v="Technical Degree"/>
    <n v="1"/>
    <n v="666"/>
    <n v="3"/>
    <s v="Female"/>
    <n v="31"/>
    <n v="3"/>
    <x v="1"/>
    <x v="6"/>
    <s v="High"/>
    <s v="Divorced"/>
    <n v="2579"/>
    <n v="2912"/>
    <n v="1"/>
    <s v="Y"/>
    <x v="0"/>
    <n v="18"/>
    <n v="3"/>
    <n v="4"/>
    <n v="80"/>
    <n v="2"/>
    <n v="8"/>
    <n v="3"/>
    <n v="3"/>
    <n v="8"/>
    <n v="2"/>
    <n v="0"/>
    <n v="6"/>
    <x v="0"/>
    <x v="0"/>
    <x v="1"/>
  </r>
  <r>
    <n v="27"/>
    <x v="0"/>
    <s v="Travel_Rarely"/>
    <n v="1420"/>
    <x v="0"/>
    <n v="2"/>
    <n v="1"/>
    <s v="Marketing"/>
    <n v="1"/>
    <n v="667"/>
    <n v="3"/>
    <s v="Male"/>
    <n v="85"/>
    <n v="3"/>
    <x v="1"/>
    <x v="6"/>
    <s v="Low"/>
    <s v="Divorced"/>
    <n v="3041"/>
    <n v="16346"/>
    <n v="0"/>
    <s v="Y"/>
    <x v="1"/>
    <n v="11"/>
    <n v="3"/>
    <n v="2"/>
    <n v="80"/>
    <n v="1"/>
    <n v="5"/>
    <n v="3"/>
    <n v="3"/>
    <n v="4"/>
    <n v="3"/>
    <n v="0"/>
    <n v="2"/>
    <x v="2"/>
    <x v="0"/>
    <x v="0"/>
  </r>
  <r>
    <n v="21"/>
    <x v="1"/>
    <s v="Travel_Rarely"/>
    <n v="1343"/>
    <x v="0"/>
    <n v="22"/>
    <n v="1"/>
    <s v="Technical Degree"/>
    <n v="1"/>
    <n v="669"/>
    <n v="3"/>
    <s v="Male"/>
    <n v="49"/>
    <n v="3"/>
    <x v="1"/>
    <x v="6"/>
    <s v="High"/>
    <s v="Single"/>
    <n v="3447"/>
    <n v="24444"/>
    <n v="1"/>
    <s v="Y"/>
    <x v="1"/>
    <n v="11"/>
    <n v="3"/>
    <n v="3"/>
    <n v="80"/>
    <n v="0"/>
    <n v="3"/>
    <n v="2"/>
    <n v="3"/>
    <n v="3"/>
    <n v="2"/>
    <n v="1"/>
    <n v="2"/>
    <x v="2"/>
    <x v="0"/>
    <x v="2"/>
  </r>
  <r>
    <n v="44"/>
    <x v="1"/>
    <s v="Travel_Rarely"/>
    <n v="1315"/>
    <x v="1"/>
    <n v="3"/>
    <n v="4"/>
    <s v="Other"/>
    <n v="1"/>
    <n v="671"/>
    <n v="4"/>
    <s v="Male"/>
    <n v="35"/>
    <n v="3"/>
    <x v="4"/>
    <x v="5"/>
    <s v="Very High"/>
    <s v="Married"/>
    <n v="19513"/>
    <n v="9358"/>
    <n v="4"/>
    <s v="Y"/>
    <x v="0"/>
    <n v="12"/>
    <n v="3"/>
    <n v="1"/>
    <n v="80"/>
    <n v="1"/>
    <n v="26"/>
    <n v="2"/>
    <n v="4"/>
    <n v="2"/>
    <n v="2"/>
    <n v="0"/>
    <n v="1"/>
    <x v="1"/>
    <x v="2"/>
    <x v="0"/>
  </r>
  <r>
    <n v="22"/>
    <x v="1"/>
    <s v="Travel_Rarely"/>
    <n v="604"/>
    <x v="1"/>
    <n v="6"/>
    <n v="1"/>
    <s v="Medical"/>
    <n v="1"/>
    <n v="675"/>
    <n v="1"/>
    <s v="Male"/>
    <n v="69"/>
    <n v="3"/>
    <x v="1"/>
    <x v="1"/>
    <s v="High"/>
    <s v="Married"/>
    <n v="2773"/>
    <n v="12145"/>
    <n v="0"/>
    <s v="Y"/>
    <x v="1"/>
    <n v="20"/>
    <n v="4"/>
    <n v="4"/>
    <n v="80"/>
    <n v="0"/>
    <n v="3"/>
    <n v="3"/>
    <n v="3"/>
    <n v="2"/>
    <n v="2"/>
    <n v="2"/>
    <n v="2"/>
    <x v="1"/>
    <x v="0"/>
    <x v="0"/>
  </r>
  <r>
    <n v="33"/>
    <x v="1"/>
    <s v="Travel_Rarely"/>
    <n v="1216"/>
    <x v="0"/>
    <n v="8"/>
    <n v="4"/>
    <s v="Marketing"/>
    <n v="1"/>
    <n v="677"/>
    <n v="3"/>
    <s v="Male"/>
    <n v="39"/>
    <n v="3"/>
    <x v="0"/>
    <x v="0"/>
    <s v="High"/>
    <s v="Divorced"/>
    <n v="7104"/>
    <n v="20431"/>
    <n v="0"/>
    <s v="Y"/>
    <x v="1"/>
    <n v="12"/>
    <n v="3"/>
    <n v="4"/>
    <n v="80"/>
    <n v="0"/>
    <n v="6"/>
    <n v="3"/>
    <n v="3"/>
    <n v="5"/>
    <n v="0"/>
    <n v="1"/>
    <n v="2"/>
    <x v="0"/>
    <x v="0"/>
    <x v="1"/>
  </r>
  <r>
    <n v="32"/>
    <x v="1"/>
    <s v="Travel_Rarely"/>
    <n v="646"/>
    <x v="1"/>
    <n v="9"/>
    <n v="4"/>
    <s v="Life Sciences"/>
    <n v="1"/>
    <n v="679"/>
    <n v="1"/>
    <s v="Female"/>
    <n v="92"/>
    <n v="3"/>
    <x v="0"/>
    <x v="1"/>
    <s v="Very High"/>
    <s v="Married"/>
    <n v="6322"/>
    <n v="18089"/>
    <n v="1"/>
    <s v="Y"/>
    <x v="0"/>
    <n v="12"/>
    <n v="3"/>
    <n v="4"/>
    <n v="80"/>
    <n v="1"/>
    <n v="6"/>
    <n v="2"/>
    <n v="2"/>
    <n v="6"/>
    <n v="4"/>
    <n v="0"/>
    <n v="5"/>
    <x v="0"/>
    <x v="0"/>
    <x v="1"/>
  </r>
  <r>
    <n v="30"/>
    <x v="1"/>
    <s v="Travel_Frequently"/>
    <n v="160"/>
    <x v="1"/>
    <n v="3"/>
    <n v="3"/>
    <s v="Medical"/>
    <n v="1"/>
    <n v="680"/>
    <n v="3"/>
    <s v="Female"/>
    <n v="71"/>
    <n v="3"/>
    <x v="1"/>
    <x v="1"/>
    <s v="High"/>
    <s v="Divorced"/>
    <n v="2083"/>
    <n v="22653"/>
    <n v="1"/>
    <s v="Y"/>
    <x v="1"/>
    <n v="20"/>
    <n v="4"/>
    <n v="3"/>
    <n v="80"/>
    <n v="1"/>
    <n v="1"/>
    <n v="2"/>
    <n v="3"/>
    <n v="1"/>
    <n v="0"/>
    <n v="0"/>
    <n v="0"/>
    <x v="1"/>
    <x v="0"/>
    <x v="0"/>
  </r>
  <r>
    <n v="53"/>
    <x v="1"/>
    <s v="Travel_Rarely"/>
    <n v="238"/>
    <x v="0"/>
    <n v="1"/>
    <n v="1"/>
    <s v="Medical"/>
    <n v="1"/>
    <n v="682"/>
    <n v="4"/>
    <s v="Female"/>
    <n v="34"/>
    <n v="3"/>
    <x v="0"/>
    <x v="0"/>
    <s v="Low"/>
    <s v="Single"/>
    <n v="8381"/>
    <n v="7507"/>
    <n v="7"/>
    <s v="Y"/>
    <x v="1"/>
    <n v="20"/>
    <n v="4"/>
    <n v="4"/>
    <n v="80"/>
    <n v="0"/>
    <n v="18"/>
    <n v="2"/>
    <n v="4"/>
    <n v="14"/>
    <n v="7"/>
    <n v="8"/>
    <n v="10"/>
    <x v="3"/>
    <x v="1"/>
    <x v="0"/>
  </r>
  <r>
    <n v="34"/>
    <x v="1"/>
    <s v="Travel_Rarely"/>
    <n v="1397"/>
    <x v="1"/>
    <n v="1"/>
    <n v="5"/>
    <s v="Life Sciences"/>
    <n v="1"/>
    <n v="683"/>
    <n v="2"/>
    <s v="Male"/>
    <n v="42"/>
    <n v="3"/>
    <x v="1"/>
    <x v="1"/>
    <s v="Very High"/>
    <s v="Married"/>
    <n v="2691"/>
    <n v="7660"/>
    <n v="1"/>
    <s v="Y"/>
    <x v="1"/>
    <n v="12"/>
    <n v="3"/>
    <n v="4"/>
    <n v="80"/>
    <n v="1"/>
    <n v="10"/>
    <n v="4"/>
    <n v="2"/>
    <n v="10"/>
    <n v="9"/>
    <n v="8"/>
    <n v="8"/>
    <x v="0"/>
    <x v="0"/>
    <x v="0"/>
  </r>
  <r>
    <n v="45"/>
    <x v="0"/>
    <s v="Travel_Frequently"/>
    <n v="306"/>
    <x v="0"/>
    <n v="26"/>
    <n v="4"/>
    <s v="Life Sciences"/>
    <n v="1"/>
    <n v="684"/>
    <n v="1"/>
    <s v="Female"/>
    <n v="100"/>
    <n v="3"/>
    <x v="0"/>
    <x v="0"/>
    <s v="Low"/>
    <s v="Married"/>
    <n v="4286"/>
    <n v="5630"/>
    <n v="2"/>
    <s v="Y"/>
    <x v="1"/>
    <n v="14"/>
    <n v="3"/>
    <n v="4"/>
    <n v="80"/>
    <n v="2"/>
    <n v="5"/>
    <n v="4"/>
    <n v="3"/>
    <n v="1"/>
    <n v="1"/>
    <n v="0"/>
    <n v="0"/>
    <x v="1"/>
    <x v="0"/>
    <x v="2"/>
  </r>
  <r>
    <n v="26"/>
    <x v="1"/>
    <s v="Travel_Rarely"/>
    <n v="991"/>
    <x v="1"/>
    <n v="6"/>
    <n v="3"/>
    <s v="Life Sciences"/>
    <n v="1"/>
    <n v="686"/>
    <n v="3"/>
    <s v="Female"/>
    <n v="71"/>
    <n v="3"/>
    <x v="1"/>
    <x v="2"/>
    <s v="Very High"/>
    <s v="Married"/>
    <n v="2659"/>
    <n v="17759"/>
    <n v="1"/>
    <s v="Y"/>
    <x v="0"/>
    <n v="13"/>
    <n v="3"/>
    <n v="3"/>
    <n v="80"/>
    <n v="1"/>
    <n v="3"/>
    <n v="2"/>
    <n v="3"/>
    <n v="3"/>
    <n v="2"/>
    <n v="0"/>
    <n v="2"/>
    <x v="2"/>
    <x v="0"/>
    <x v="0"/>
  </r>
  <r>
    <n v="37"/>
    <x v="1"/>
    <s v="Travel_Rarely"/>
    <n v="482"/>
    <x v="1"/>
    <n v="3"/>
    <n v="3"/>
    <s v="Other"/>
    <n v="1"/>
    <n v="689"/>
    <n v="3"/>
    <s v="Male"/>
    <n v="36"/>
    <n v="3"/>
    <x v="2"/>
    <x v="3"/>
    <s v="High"/>
    <s v="Married"/>
    <n v="9434"/>
    <n v="9606"/>
    <n v="1"/>
    <s v="Y"/>
    <x v="1"/>
    <n v="15"/>
    <n v="3"/>
    <n v="3"/>
    <n v="80"/>
    <n v="1"/>
    <n v="10"/>
    <n v="2"/>
    <n v="3"/>
    <n v="10"/>
    <n v="7"/>
    <n v="7"/>
    <n v="8"/>
    <x v="0"/>
    <x v="1"/>
    <x v="0"/>
  </r>
  <r>
    <n v="29"/>
    <x v="1"/>
    <s v="Travel_Rarely"/>
    <n v="1176"/>
    <x v="0"/>
    <n v="3"/>
    <n v="2"/>
    <s v="Medical"/>
    <n v="1"/>
    <n v="690"/>
    <n v="2"/>
    <s v="Female"/>
    <n v="62"/>
    <n v="3"/>
    <x v="0"/>
    <x v="0"/>
    <s v="High"/>
    <s v="Married"/>
    <n v="5561"/>
    <n v="3487"/>
    <n v="1"/>
    <s v="Y"/>
    <x v="1"/>
    <n v="14"/>
    <n v="3"/>
    <n v="1"/>
    <n v="80"/>
    <n v="1"/>
    <n v="6"/>
    <n v="5"/>
    <n v="2"/>
    <n v="6"/>
    <n v="0"/>
    <n v="1"/>
    <n v="2"/>
    <x v="0"/>
    <x v="0"/>
    <x v="0"/>
  </r>
  <r>
    <n v="35"/>
    <x v="1"/>
    <s v="Travel_Rarely"/>
    <n v="1017"/>
    <x v="1"/>
    <n v="6"/>
    <n v="4"/>
    <s v="Life Sciences"/>
    <n v="1"/>
    <n v="691"/>
    <n v="2"/>
    <s v="Male"/>
    <n v="82"/>
    <n v="1"/>
    <x v="0"/>
    <x v="1"/>
    <s v="Very High"/>
    <s v="Single"/>
    <n v="6646"/>
    <n v="19368"/>
    <n v="1"/>
    <s v="Y"/>
    <x v="1"/>
    <n v="13"/>
    <n v="3"/>
    <n v="2"/>
    <n v="80"/>
    <n v="0"/>
    <n v="17"/>
    <n v="3"/>
    <n v="3"/>
    <n v="17"/>
    <n v="11"/>
    <n v="11"/>
    <n v="8"/>
    <x v="3"/>
    <x v="0"/>
    <x v="0"/>
  </r>
  <r>
    <n v="33"/>
    <x v="1"/>
    <s v="Travel_Frequently"/>
    <n v="1296"/>
    <x v="1"/>
    <n v="6"/>
    <n v="3"/>
    <s v="Life Sciences"/>
    <n v="1"/>
    <n v="692"/>
    <n v="3"/>
    <s v="Male"/>
    <n v="30"/>
    <n v="3"/>
    <x v="0"/>
    <x v="4"/>
    <s v="Very High"/>
    <s v="Divorced"/>
    <n v="7725"/>
    <n v="5335"/>
    <n v="3"/>
    <s v="Y"/>
    <x v="1"/>
    <n v="23"/>
    <n v="4"/>
    <n v="3"/>
    <n v="80"/>
    <n v="1"/>
    <n v="15"/>
    <n v="2"/>
    <n v="1"/>
    <n v="13"/>
    <n v="11"/>
    <n v="4"/>
    <n v="7"/>
    <x v="3"/>
    <x v="1"/>
    <x v="0"/>
  </r>
  <r>
    <n v="54"/>
    <x v="1"/>
    <s v="Travel_Rarely"/>
    <n v="397"/>
    <x v="2"/>
    <n v="19"/>
    <n v="4"/>
    <s v="Medical"/>
    <n v="1"/>
    <n v="698"/>
    <n v="3"/>
    <s v="Male"/>
    <n v="88"/>
    <n v="3"/>
    <x v="2"/>
    <x v="8"/>
    <s v="Medium"/>
    <s v="Married"/>
    <n v="10725"/>
    <n v="6729"/>
    <n v="2"/>
    <s v="Y"/>
    <x v="1"/>
    <n v="15"/>
    <n v="3"/>
    <n v="3"/>
    <n v="80"/>
    <n v="1"/>
    <n v="16"/>
    <n v="1"/>
    <n v="4"/>
    <n v="9"/>
    <n v="7"/>
    <n v="7"/>
    <n v="1"/>
    <x v="0"/>
    <x v="1"/>
    <x v="2"/>
  </r>
  <r>
    <n v="36"/>
    <x v="1"/>
    <s v="Travel_Rarely"/>
    <n v="913"/>
    <x v="1"/>
    <n v="9"/>
    <n v="2"/>
    <s v="Medical"/>
    <n v="1"/>
    <n v="699"/>
    <n v="2"/>
    <s v="Male"/>
    <n v="48"/>
    <n v="2"/>
    <x v="0"/>
    <x v="3"/>
    <s v="Medium"/>
    <s v="Divorced"/>
    <n v="8847"/>
    <n v="13934"/>
    <n v="2"/>
    <s v="Y"/>
    <x v="0"/>
    <n v="11"/>
    <n v="3"/>
    <n v="3"/>
    <n v="80"/>
    <n v="1"/>
    <n v="13"/>
    <n v="2"/>
    <n v="3"/>
    <n v="3"/>
    <n v="2"/>
    <n v="0"/>
    <n v="2"/>
    <x v="2"/>
    <x v="1"/>
    <x v="1"/>
  </r>
  <r>
    <n v="27"/>
    <x v="1"/>
    <s v="Travel_Rarely"/>
    <n v="1115"/>
    <x v="1"/>
    <n v="3"/>
    <n v="4"/>
    <s v="Medical"/>
    <n v="1"/>
    <n v="700"/>
    <n v="1"/>
    <s v="Male"/>
    <n v="54"/>
    <n v="2"/>
    <x v="1"/>
    <x v="1"/>
    <s v="Very High"/>
    <s v="Single"/>
    <n v="2045"/>
    <n v="15174"/>
    <n v="0"/>
    <s v="Y"/>
    <x v="1"/>
    <n v="13"/>
    <n v="3"/>
    <n v="4"/>
    <n v="80"/>
    <n v="0"/>
    <n v="5"/>
    <n v="0"/>
    <n v="3"/>
    <n v="4"/>
    <n v="2"/>
    <n v="1"/>
    <n v="1"/>
    <x v="2"/>
    <x v="0"/>
    <x v="0"/>
  </r>
  <r>
    <n v="20"/>
    <x v="0"/>
    <s v="Travel_Rarely"/>
    <n v="1362"/>
    <x v="1"/>
    <n v="10"/>
    <n v="1"/>
    <s v="Medical"/>
    <n v="1"/>
    <n v="701"/>
    <n v="4"/>
    <s v="Male"/>
    <n v="32"/>
    <n v="3"/>
    <x v="1"/>
    <x v="1"/>
    <s v="High"/>
    <s v="Single"/>
    <n v="1009"/>
    <n v="26999"/>
    <n v="1"/>
    <s v="Y"/>
    <x v="0"/>
    <n v="11"/>
    <n v="3"/>
    <n v="4"/>
    <n v="80"/>
    <n v="0"/>
    <n v="1"/>
    <n v="5"/>
    <n v="3"/>
    <n v="1"/>
    <n v="0"/>
    <n v="1"/>
    <n v="1"/>
    <x v="1"/>
    <x v="0"/>
    <x v="1"/>
  </r>
  <r>
    <n v="33"/>
    <x v="0"/>
    <s v="Travel_Frequently"/>
    <n v="1076"/>
    <x v="1"/>
    <n v="3"/>
    <n v="3"/>
    <s v="Life Sciences"/>
    <n v="1"/>
    <n v="702"/>
    <n v="1"/>
    <s v="Male"/>
    <n v="70"/>
    <n v="3"/>
    <x v="1"/>
    <x v="1"/>
    <s v="Low"/>
    <s v="Single"/>
    <n v="3348"/>
    <n v="3164"/>
    <n v="1"/>
    <s v="Y"/>
    <x v="0"/>
    <n v="11"/>
    <n v="3"/>
    <n v="1"/>
    <n v="80"/>
    <n v="0"/>
    <n v="10"/>
    <n v="3"/>
    <n v="3"/>
    <n v="10"/>
    <n v="8"/>
    <n v="9"/>
    <n v="7"/>
    <x v="0"/>
    <x v="0"/>
    <x v="0"/>
  </r>
  <r>
    <n v="35"/>
    <x v="1"/>
    <s v="Non-Travel"/>
    <n v="727"/>
    <x v="1"/>
    <n v="3"/>
    <n v="3"/>
    <s v="Life Sciences"/>
    <n v="1"/>
    <n v="704"/>
    <n v="3"/>
    <s v="Male"/>
    <n v="41"/>
    <n v="2"/>
    <x v="1"/>
    <x v="2"/>
    <s v="High"/>
    <s v="Married"/>
    <n v="1281"/>
    <n v="16900"/>
    <n v="1"/>
    <s v="Y"/>
    <x v="1"/>
    <n v="18"/>
    <n v="3"/>
    <n v="3"/>
    <n v="80"/>
    <n v="2"/>
    <n v="1"/>
    <n v="3"/>
    <n v="3"/>
    <n v="1"/>
    <n v="0"/>
    <n v="0"/>
    <n v="0"/>
    <x v="1"/>
    <x v="0"/>
    <x v="0"/>
  </r>
  <r>
    <n v="23"/>
    <x v="1"/>
    <s v="Travel_Rarely"/>
    <n v="885"/>
    <x v="1"/>
    <n v="4"/>
    <n v="3"/>
    <s v="Medical"/>
    <n v="1"/>
    <n v="705"/>
    <n v="1"/>
    <s v="Male"/>
    <n v="58"/>
    <n v="4"/>
    <x v="1"/>
    <x v="1"/>
    <s v="Low"/>
    <s v="Married"/>
    <n v="2819"/>
    <n v="8544"/>
    <n v="2"/>
    <s v="Y"/>
    <x v="1"/>
    <n v="16"/>
    <n v="3"/>
    <n v="1"/>
    <n v="80"/>
    <n v="1"/>
    <n v="5"/>
    <n v="3"/>
    <n v="4"/>
    <n v="3"/>
    <n v="2"/>
    <n v="0"/>
    <n v="2"/>
    <x v="2"/>
    <x v="0"/>
    <x v="0"/>
  </r>
  <r>
    <n v="25"/>
    <x v="1"/>
    <s v="Travel_Rarely"/>
    <n v="810"/>
    <x v="0"/>
    <n v="8"/>
    <n v="3"/>
    <s v="Life Sciences"/>
    <n v="1"/>
    <n v="707"/>
    <n v="4"/>
    <s v="Male"/>
    <n v="57"/>
    <n v="4"/>
    <x v="0"/>
    <x v="0"/>
    <s v="Medium"/>
    <s v="Married"/>
    <n v="4851"/>
    <n v="15678"/>
    <n v="0"/>
    <s v="Y"/>
    <x v="1"/>
    <n v="22"/>
    <n v="4"/>
    <n v="3"/>
    <n v="80"/>
    <n v="1"/>
    <n v="4"/>
    <n v="4"/>
    <n v="3"/>
    <n v="3"/>
    <n v="2"/>
    <n v="1"/>
    <n v="2"/>
    <x v="2"/>
    <x v="0"/>
    <x v="1"/>
  </r>
  <r>
    <n v="38"/>
    <x v="1"/>
    <s v="Travel_Rarely"/>
    <n v="243"/>
    <x v="0"/>
    <n v="7"/>
    <n v="4"/>
    <s v="Marketing"/>
    <n v="1"/>
    <n v="709"/>
    <n v="4"/>
    <s v="Female"/>
    <n v="46"/>
    <n v="2"/>
    <x v="0"/>
    <x v="0"/>
    <s v="Very High"/>
    <s v="Single"/>
    <n v="4028"/>
    <n v="7791"/>
    <n v="0"/>
    <s v="Y"/>
    <x v="1"/>
    <n v="20"/>
    <n v="4"/>
    <n v="1"/>
    <n v="80"/>
    <n v="0"/>
    <n v="8"/>
    <n v="2"/>
    <n v="3"/>
    <n v="7"/>
    <n v="7"/>
    <n v="0"/>
    <n v="5"/>
    <x v="0"/>
    <x v="0"/>
    <x v="0"/>
  </r>
  <r>
    <n v="29"/>
    <x v="1"/>
    <s v="Travel_Frequently"/>
    <n v="806"/>
    <x v="1"/>
    <n v="1"/>
    <n v="4"/>
    <s v="Life Sciences"/>
    <n v="1"/>
    <n v="710"/>
    <n v="2"/>
    <s v="Male"/>
    <n v="76"/>
    <n v="1"/>
    <x v="1"/>
    <x v="1"/>
    <s v="Very High"/>
    <s v="Divorced"/>
    <n v="2720"/>
    <n v="18959"/>
    <n v="1"/>
    <s v="Y"/>
    <x v="1"/>
    <n v="18"/>
    <n v="3"/>
    <n v="4"/>
    <n v="80"/>
    <n v="1"/>
    <n v="10"/>
    <n v="5"/>
    <n v="3"/>
    <n v="10"/>
    <n v="7"/>
    <n v="2"/>
    <n v="8"/>
    <x v="0"/>
    <x v="0"/>
    <x v="0"/>
  </r>
  <r>
    <n v="48"/>
    <x v="1"/>
    <s v="Travel_Rarely"/>
    <n v="817"/>
    <x v="0"/>
    <n v="2"/>
    <n v="1"/>
    <s v="Marketing"/>
    <n v="1"/>
    <n v="712"/>
    <n v="2"/>
    <s v="Male"/>
    <n v="56"/>
    <n v="4"/>
    <x v="0"/>
    <x v="0"/>
    <s v="Medium"/>
    <s v="Married"/>
    <n v="8120"/>
    <n v="18597"/>
    <n v="3"/>
    <s v="Y"/>
    <x v="1"/>
    <n v="12"/>
    <n v="3"/>
    <n v="4"/>
    <n v="80"/>
    <n v="0"/>
    <n v="12"/>
    <n v="3"/>
    <n v="3"/>
    <n v="2"/>
    <n v="2"/>
    <n v="2"/>
    <n v="2"/>
    <x v="1"/>
    <x v="1"/>
    <x v="0"/>
  </r>
  <r>
    <n v="27"/>
    <x v="1"/>
    <s v="Travel_Frequently"/>
    <n v="1410"/>
    <x v="0"/>
    <n v="3"/>
    <n v="1"/>
    <s v="Medical"/>
    <n v="1"/>
    <n v="714"/>
    <n v="4"/>
    <s v="Female"/>
    <n v="71"/>
    <n v="4"/>
    <x v="0"/>
    <x v="0"/>
    <s v="Very High"/>
    <s v="Divorced"/>
    <n v="4647"/>
    <n v="16673"/>
    <n v="1"/>
    <s v="Y"/>
    <x v="0"/>
    <n v="20"/>
    <n v="4"/>
    <n v="2"/>
    <n v="80"/>
    <n v="2"/>
    <n v="6"/>
    <n v="3"/>
    <n v="3"/>
    <n v="6"/>
    <n v="5"/>
    <n v="0"/>
    <n v="4"/>
    <x v="0"/>
    <x v="0"/>
    <x v="0"/>
  </r>
  <r>
    <n v="37"/>
    <x v="1"/>
    <s v="Travel_Rarely"/>
    <n v="1225"/>
    <x v="1"/>
    <n v="10"/>
    <n v="2"/>
    <s v="Life Sciences"/>
    <n v="1"/>
    <n v="715"/>
    <n v="4"/>
    <s v="Male"/>
    <n v="80"/>
    <n v="4"/>
    <x v="1"/>
    <x v="1"/>
    <s v="Very High"/>
    <s v="Single"/>
    <n v="4680"/>
    <n v="15232"/>
    <n v="3"/>
    <s v="Y"/>
    <x v="1"/>
    <n v="17"/>
    <n v="3"/>
    <n v="1"/>
    <n v="80"/>
    <n v="0"/>
    <n v="4"/>
    <n v="2"/>
    <n v="3"/>
    <n v="1"/>
    <n v="0"/>
    <n v="0"/>
    <n v="0"/>
    <x v="1"/>
    <x v="0"/>
    <x v="1"/>
  </r>
  <r>
    <n v="50"/>
    <x v="1"/>
    <s v="Travel_Rarely"/>
    <n v="1207"/>
    <x v="1"/>
    <n v="28"/>
    <n v="1"/>
    <s v="Medical"/>
    <n v="1"/>
    <n v="716"/>
    <n v="4"/>
    <s v="Male"/>
    <n v="74"/>
    <n v="4"/>
    <x v="1"/>
    <x v="2"/>
    <s v="High"/>
    <s v="Married"/>
    <n v="3221"/>
    <n v="3297"/>
    <n v="1"/>
    <s v="Y"/>
    <x v="0"/>
    <n v="11"/>
    <n v="3"/>
    <n v="3"/>
    <n v="80"/>
    <n v="3"/>
    <n v="20"/>
    <n v="3"/>
    <n v="3"/>
    <n v="20"/>
    <n v="8"/>
    <n v="3"/>
    <n v="8"/>
    <x v="3"/>
    <x v="0"/>
    <x v="2"/>
  </r>
  <r>
    <n v="34"/>
    <x v="1"/>
    <s v="Travel_Rarely"/>
    <n v="1442"/>
    <x v="1"/>
    <n v="9"/>
    <n v="3"/>
    <s v="Medical"/>
    <n v="1"/>
    <n v="717"/>
    <n v="4"/>
    <s v="Female"/>
    <n v="46"/>
    <n v="2"/>
    <x v="2"/>
    <x v="4"/>
    <s v="Medium"/>
    <s v="Single"/>
    <n v="8621"/>
    <n v="17654"/>
    <n v="1"/>
    <s v="Y"/>
    <x v="1"/>
    <n v="14"/>
    <n v="3"/>
    <n v="2"/>
    <n v="80"/>
    <n v="0"/>
    <n v="9"/>
    <n v="3"/>
    <n v="4"/>
    <n v="8"/>
    <n v="7"/>
    <n v="7"/>
    <n v="7"/>
    <x v="0"/>
    <x v="1"/>
    <x v="1"/>
  </r>
  <r>
    <n v="24"/>
    <x v="0"/>
    <s v="Travel_Rarely"/>
    <n v="693"/>
    <x v="0"/>
    <n v="3"/>
    <n v="2"/>
    <s v="Life Sciences"/>
    <n v="1"/>
    <n v="720"/>
    <n v="1"/>
    <s v="Female"/>
    <n v="65"/>
    <n v="3"/>
    <x v="0"/>
    <x v="0"/>
    <s v="High"/>
    <s v="Single"/>
    <n v="4577"/>
    <n v="24785"/>
    <n v="9"/>
    <s v="Y"/>
    <x v="1"/>
    <n v="14"/>
    <n v="3"/>
    <n v="1"/>
    <n v="80"/>
    <n v="0"/>
    <n v="4"/>
    <n v="3"/>
    <n v="3"/>
    <n v="2"/>
    <n v="2"/>
    <n v="2"/>
    <n v="0"/>
    <x v="1"/>
    <x v="0"/>
    <x v="0"/>
  </r>
  <r>
    <n v="39"/>
    <x v="1"/>
    <s v="Travel_Rarely"/>
    <n v="408"/>
    <x v="1"/>
    <n v="2"/>
    <n v="4"/>
    <s v="Technical Degree"/>
    <n v="1"/>
    <n v="721"/>
    <n v="4"/>
    <s v="Female"/>
    <n v="80"/>
    <n v="2"/>
    <x v="0"/>
    <x v="4"/>
    <s v="High"/>
    <s v="Single"/>
    <n v="4553"/>
    <n v="20978"/>
    <n v="1"/>
    <s v="Y"/>
    <x v="1"/>
    <n v="11"/>
    <n v="3"/>
    <n v="1"/>
    <n v="80"/>
    <n v="0"/>
    <n v="20"/>
    <n v="4"/>
    <n v="3"/>
    <n v="20"/>
    <n v="7"/>
    <n v="11"/>
    <n v="10"/>
    <x v="3"/>
    <x v="0"/>
    <x v="0"/>
  </r>
  <r>
    <n v="32"/>
    <x v="1"/>
    <s v="Travel_Rarely"/>
    <n v="929"/>
    <x v="0"/>
    <n v="10"/>
    <n v="3"/>
    <s v="Marketing"/>
    <n v="1"/>
    <n v="722"/>
    <n v="4"/>
    <s v="Male"/>
    <n v="55"/>
    <n v="3"/>
    <x v="0"/>
    <x v="0"/>
    <s v="Very High"/>
    <s v="Single"/>
    <n v="5396"/>
    <n v="21703"/>
    <n v="1"/>
    <s v="Y"/>
    <x v="1"/>
    <n v="12"/>
    <n v="3"/>
    <n v="4"/>
    <n v="80"/>
    <n v="0"/>
    <n v="10"/>
    <n v="2"/>
    <n v="2"/>
    <n v="10"/>
    <n v="7"/>
    <n v="0"/>
    <n v="8"/>
    <x v="0"/>
    <x v="0"/>
    <x v="1"/>
  </r>
  <r>
    <n v="50"/>
    <x v="0"/>
    <s v="Travel_Frequently"/>
    <n v="562"/>
    <x v="0"/>
    <n v="8"/>
    <n v="2"/>
    <s v="Technical Degree"/>
    <n v="1"/>
    <n v="723"/>
    <n v="2"/>
    <s v="Male"/>
    <n v="50"/>
    <n v="3"/>
    <x v="0"/>
    <x v="0"/>
    <s v="High"/>
    <s v="Married"/>
    <n v="6796"/>
    <n v="23452"/>
    <n v="3"/>
    <s v="Y"/>
    <x v="0"/>
    <n v="14"/>
    <n v="3"/>
    <n v="1"/>
    <n v="80"/>
    <n v="1"/>
    <n v="18"/>
    <n v="4"/>
    <n v="3"/>
    <n v="4"/>
    <n v="3"/>
    <n v="1"/>
    <n v="3"/>
    <x v="2"/>
    <x v="0"/>
    <x v="1"/>
  </r>
  <r>
    <n v="38"/>
    <x v="1"/>
    <s v="Travel_Rarely"/>
    <n v="827"/>
    <x v="1"/>
    <n v="1"/>
    <n v="4"/>
    <s v="Life Sciences"/>
    <n v="1"/>
    <n v="724"/>
    <n v="2"/>
    <s v="Female"/>
    <n v="33"/>
    <n v="4"/>
    <x v="0"/>
    <x v="4"/>
    <s v="Very High"/>
    <s v="Single"/>
    <n v="7625"/>
    <n v="19383"/>
    <n v="0"/>
    <s v="Y"/>
    <x v="1"/>
    <n v="13"/>
    <n v="3"/>
    <n v="3"/>
    <n v="80"/>
    <n v="0"/>
    <n v="10"/>
    <n v="4"/>
    <n v="2"/>
    <n v="9"/>
    <n v="7"/>
    <n v="1"/>
    <n v="8"/>
    <x v="0"/>
    <x v="1"/>
    <x v="0"/>
  </r>
  <r>
    <n v="27"/>
    <x v="1"/>
    <s v="Travel_Rarely"/>
    <n v="608"/>
    <x v="1"/>
    <n v="1"/>
    <n v="2"/>
    <s v="Life Sciences"/>
    <n v="1"/>
    <n v="725"/>
    <n v="3"/>
    <s v="Female"/>
    <n v="68"/>
    <n v="3"/>
    <x v="2"/>
    <x v="3"/>
    <s v="Low"/>
    <s v="Married"/>
    <n v="7412"/>
    <n v="6009"/>
    <n v="1"/>
    <s v="Y"/>
    <x v="1"/>
    <n v="11"/>
    <n v="3"/>
    <n v="4"/>
    <n v="80"/>
    <n v="0"/>
    <n v="9"/>
    <n v="3"/>
    <n v="3"/>
    <n v="9"/>
    <n v="7"/>
    <n v="0"/>
    <n v="7"/>
    <x v="0"/>
    <x v="0"/>
    <x v="0"/>
  </r>
  <r>
    <n v="32"/>
    <x v="1"/>
    <s v="Travel_Rarely"/>
    <n v="1018"/>
    <x v="1"/>
    <n v="3"/>
    <n v="2"/>
    <s v="Life Sciences"/>
    <n v="1"/>
    <n v="727"/>
    <n v="3"/>
    <s v="Female"/>
    <n v="39"/>
    <n v="3"/>
    <x v="2"/>
    <x v="7"/>
    <s v="Very High"/>
    <s v="Single"/>
    <n v="11159"/>
    <n v="19373"/>
    <n v="3"/>
    <s v="Y"/>
    <x v="1"/>
    <n v="15"/>
    <n v="3"/>
    <n v="4"/>
    <n v="80"/>
    <n v="0"/>
    <n v="10"/>
    <n v="6"/>
    <n v="3"/>
    <n v="7"/>
    <n v="7"/>
    <n v="7"/>
    <n v="7"/>
    <x v="0"/>
    <x v="1"/>
    <x v="0"/>
  </r>
  <r>
    <n v="47"/>
    <x v="1"/>
    <s v="Travel_Rarely"/>
    <n v="703"/>
    <x v="0"/>
    <n v="14"/>
    <n v="4"/>
    <s v="Marketing"/>
    <n v="1"/>
    <n v="728"/>
    <n v="4"/>
    <s v="Male"/>
    <n v="42"/>
    <n v="3"/>
    <x v="0"/>
    <x v="0"/>
    <s v="Low"/>
    <s v="Single"/>
    <n v="4960"/>
    <n v="11825"/>
    <n v="2"/>
    <s v="Y"/>
    <x v="1"/>
    <n v="12"/>
    <n v="3"/>
    <n v="4"/>
    <n v="80"/>
    <n v="0"/>
    <n v="20"/>
    <n v="2"/>
    <n v="3"/>
    <n v="7"/>
    <n v="7"/>
    <n v="1"/>
    <n v="7"/>
    <x v="0"/>
    <x v="0"/>
    <x v="1"/>
  </r>
  <r>
    <n v="40"/>
    <x v="1"/>
    <s v="Travel_Frequently"/>
    <n v="580"/>
    <x v="0"/>
    <n v="5"/>
    <n v="4"/>
    <s v="Life Sciences"/>
    <n v="1"/>
    <n v="729"/>
    <n v="4"/>
    <s v="Male"/>
    <n v="48"/>
    <n v="2"/>
    <x v="2"/>
    <x v="0"/>
    <s v="Low"/>
    <s v="Married"/>
    <n v="10475"/>
    <n v="23772"/>
    <n v="5"/>
    <s v="Y"/>
    <x v="0"/>
    <n v="21"/>
    <n v="4"/>
    <n v="3"/>
    <n v="80"/>
    <n v="1"/>
    <n v="20"/>
    <n v="2"/>
    <n v="3"/>
    <n v="18"/>
    <n v="13"/>
    <n v="1"/>
    <n v="12"/>
    <x v="3"/>
    <x v="1"/>
    <x v="0"/>
  </r>
  <r>
    <n v="53"/>
    <x v="1"/>
    <s v="Travel_Rarely"/>
    <n v="970"/>
    <x v="1"/>
    <n v="7"/>
    <n v="3"/>
    <s v="Life Sciences"/>
    <n v="1"/>
    <n v="730"/>
    <n v="3"/>
    <s v="Male"/>
    <n v="59"/>
    <n v="4"/>
    <x v="3"/>
    <x v="7"/>
    <s v="High"/>
    <s v="Married"/>
    <n v="14814"/>
    <n v="13514"/>
    <n v="3"/>
    <s v="Y"/>
    <x v="1"/>
    <n v="19"/>
    <n v="3"/>
    <n v="3"/>
    <n v="80"/>
    <n v="0"/>
    <n v="32"/>
    <n v="3"/>
    <n v="3"/>
    <n v="5"/>
    <n v="1"/>
    <n v="1"/>
    <n v="3"/>
    <x v="0"/>
    <x v="2"/>
    <x v="0"/>
  </r>
  <r>
    <n v="41"/>
    <x v="1"/>
    <s v="Travel_Rarely"/>
    <n v="427"/>
    <x v="2"/>
    <n v="10"/>
    <n v="4"/>
    <s v="Human Resources"/>
    <n v="1"/>
    <n v="731"/>
    <n v="2"/>
    <s v="Male"/>
    <n v="73"/>
    <n v="2"/>
    <x v="4"/>
    <x v="5"/>
    <s v="Very High"/>
    <s v="Divorced"/>
    <n v="19141"/>
    <n v="8861"/>
    <n v="3"/>
    <s v="Y"/>
    <x v="1"/>
    <n v="15"/>
    <n v="3"/>
    <n v="2"/>
    <n v="80"/>
    <n v="3"/>
    <n v="23"/>
    <n v="2"/>
    <n v="2"/>
    <n v="21"/>
    <n v="6"/>
    <n v="12"/>
    <n v="6"/>
    <x v="3"/>
    <x v="2"/>
    <x v="1"/>
  </r>
  <r>
    <n v="60"/>
    <x v="1"/>
    <s v="Travel_Rarely"/>
    <n v="1179"/>
    <x v="0"/>
    <n v="16"/>
    <n v="4"/>
    <s v="Marketing"/>
    <n v="1"/>
    <n v="732"/>
    <n v="1"/>
    <s v="Male"/>
    <n v="84"/>
    <n v="3"/>
    <x v="0"/>
    <x v="0"/>
    <s v="Low"/>
    <s v="Single"/>
    <n v="5405"/>
    <n v="11924"/>
    <n v="8"/>
    <s v="Y"/>
    <x v="1"/>
    <n v="14"/>
    <n v="3"/>
    <n v="4"/>
    <n v="80"/>
    <n v="0"/>
    <n v="10"/>
    <n v="1"/>
    <n v="3"/>
    <n v="2"/>
    <n v="2"/>
    <n v="2"/>
    <n v="2"/>
    <x v="1"/>
    <x v="0"/>
    <x v="2"/>
  </r>
  <r>
    <n v="27"/>
    <x v="1"/>
    <s v="Travel_Frequently"/>
    <n v="294"/>
    <x v="1"/>
    <n v="10"/>
    <n v="2"/>
    <s v="Life Sciences"/>
    <n v="1"/>
    <n v="733"/>
    <n v="4"/>
    <s v="Male"/>
    <n v="32"/>
    <n v="3"/>
    <x v="2"/>
    <x v="3"/>
    <s v="Low"/>
    <s v="Divorced"/>
    <n v="8793"/>
    <n v="4809"/>
    <n v="1"/>
    <s v="Y"/>
    <x v="1"/>
    <n v="21"/>
    <n v="4"/>
    <n v="3"/>
    <n v="80"/>
    <n v="2"/>
    <n v="9"/>
    <n v="4"/>
    <n v="2"/>
    <n v="9"/>
    <n v="7"/>
    <n v="1"/>
    <n v="7"/>
    <x v="0"/>
    <x v="1"/>
    <x v="1"/>
  </r>
  <r>
    <n v="41"/>
    <x v="1"/>
    <s v="Travel_Rarely"/>
    <n v="314"/>
    <x v="2"/>
    <n v="1"/>
    <n v="3"/>
    <s v="Human Resources"/>
    <n v="1"/>
    <n v="734"/>
    <n v="4"/>
    <s v="Male"/>
    <n v="59"/>
    <n v="2"/>
    <x v="4"/>
    <x v="5"/>
    <s v="High"/>
    <s v="Married"/>
    <n v="19189"/>
    <n v="19562"/>
    <n v="1"/>
    <s v="Y"/>
    <x v="1"/>
    <n v="12"/>
    <n v="3"/>
    <n v="2"/>
    <n v="80"/>
    <n v="1"/>
    <n v="22"/>
    <n v="3"/>
    <n v="3"/>
    <n v="22"/>
    <n v="7"/>
    <n v="2"/>
    <n v="10"/>
    <x v="3"/>
    <x v="2"/>
    <x v="0"/>
  </r>
  <r>
    <n v="50"/>
    <x v="1"/>
    <s v="Travel_Rarely"/>
    <n v="316"/>
    <x v="0"/>
    <n v="8"/>
    <n v="4"/>
    <s v="Marketing"/>
    <n v="1"/>
    <n v="738"/>
    <n v="4"/>
    <s v="Male"/>
    <n v="54"/>
    <n v="3"/>
    <x v="1"/>
    <x v="6"/>
    <s v="Medium"/>
    <s v="Married"/>
    <n v="3875"/>
    <n v="9983"/>
    <n v="7"/>
    <s v="Y"/>
    <x v="1"/>
    <n v="15"/>
    <n v="3"/>
    <n v="4"/>
    <n v="80"/>
    <n v="1"/>
    <n v="4"/>
    <n v="2"/>
    <n v="3"/>
    <n v="2"/>
    <n v="2"/>
    <n v="2"/>
    <n v="2"/>
    <x v="1"/>
    <x v="0"/>
    <x v="1"/>
  </r>
  <r>
    <n v="28"/>
    <x v="0"/>
    <s v="Travel_Rarely"/>
    <n v="654"/>
    <x v="1"/>
    <n v="1"/>
    <n v="2"/>
    <s v="Life Sciences"/>
    <n v="1"/>
    <n v="741"/>
    <n v="1"/>
    <s v="Female"/>
    <n v="67"/>
    <n v="1"/>
    <x v="1"/>
    <x v="1"/>
    <s v="Medium"/>
    <s v="Single"/>
    <n v="2216"/>
    <n v="3872"/>
    <n v="7"/>
    <s v="Y"/>
    <x v="0"/>
    <n v="13"/>
    <n v="3"/>
    <n v="4"/>
    <n v="80"/>
    <n v="0"/>
    <n v="10"/>
    <n v="4"/>
    <n v="3"/>
    <n v="7"/>
    <n v="7"/>
    <n v="3"/>
    <n v="7"/>
    <x v="0"/>
    <x v="0"/>
    <x v="0"/>
  </r>
  <r>
    <n v="36"/>
    <x v="1"/>
    <s v="Non-Travel"/>
    <n v="427"/>
    <x v="1"/>
    <n v="8"/>
    <n v="3"/>
    <s v="Life Sciences"/>
    <n v="1"/>
    <n v="742"/>
    <n v="1"/>
    <s v="Female"/>
    <n v="63"/>
    <n v="4"/>
    <x v="2"/>
    <x v="7"/>
    <s v="Low"/>
    <s v="Married"/>
    <n v="11713"/>
    <n v="20335"/>
    <n v="9"/>
    <s v="Y"/>
    <x v="1"/>
    <n v="14"/>
    <n v="3"/>
    <n v="1"/>
    <n v="80"/>
    <n v="1"/>
    <n v="10"/>
    <n v="2"/>
    <n v="3"/>
    <n v="8"/>
    <n v="7"/>
    <n v="0"/>
    <n v="5"/>
    <x v="0"/>
    <x v="1"/>
    <x v="1"/>
  </r>
  <r>
    <n v="38"/>
    <x v="1"/>
    <s v="Travel_Rarely"/>
    <n v="168"/>
    <x v="1"/>
    <n v="1"/>
    <n v="3"/>
    <s v="Life Sciences"/>
    <n v="1"/>
    <n v="743"/>
    <n v="3"/>
    <s v="Female"/>
    <n v="81"/>
    <n v="3"/>
    <x v="2"/>
    <x v="3"/>
    <s v="High"/>
    <s v="Single"/>
    <n v="7861"/>
    <n v="15397"/>
    <n v="4"/>
    <s v="Y"/>
    <x v="0"/>
    <n v="14"/>
    <n v="3"/>
    <n v="4"/>
    <n v="80"/>
    <n v="0"/>
    <n v="10"/>
    <n v="4"/>
    <n v="4"/>
    <n v="1"/>
    <n v="0"/>
    <n v="0"/>
    <n v="0"/>
    <x v="1"/>
    <x v="1"/>
    <x v="0"/>
  </r>
  <r>
    <n v="44"/>
    <x v="1"/>
    <s v="Non-Travel"/>
    <n v="381"/>
    <x v="1"/>
    <n v="24"/>
    <n v="3"/>
    <s v="Medical"/>
    <n v="1"/>
    <n v="744"/>
    <n v="1"/>
    <s v="Male"/>
    <n v="49"/>
    <n v="1"/>
    <x v="1"/>
    <x v="2"/>
    <s v="High"/>
    <s v="Single"/>
    <n v="3708"/>
    <n v="2104"/>
    <n v="2"/>
    <s v="Y"/>
    <x v="1"/>
    <n v="14"/>
    <n v="3"/>
    <n v="3"/>
    <n v="80"/>
    <n v="0"/>
    <n v="9"/>
    <n v="5"/>
    <n v="3"/>
    <n v="5"/>
    <n v="2"/>
    <n v="1"/>
    <n v="4"/>
    <x v="0"/>
    <x v="0"/>
    <x v="2"/>
  </r>
  <r>
    <n v="47"/>
    <x v="1"/>
    <s v="Travel_Frequently"/>
    <n v="217"/>
    <x v="0"/>
    <n v="3"/>
    <n v="3"/>
    <s v="Medical"/>
    <n v="1"/>
    <n v="746"/>
    <n v="4"/>
    <s v="Female"/>
    <n v="49"/>
    <n v="3"/>
    <x v="3"/>
    <x v="0"/>
    <s v="High"/>
    <s v="Divorced"/>
    <n v="13770"/>
    <n v="10225"/>
    <n v="9"/>
    <s v="Y"/>
    <x v="0"/>
    <n v="12"/>
    <n v="3"/>
    <n v="4"/>
    <n v="80"/>
    <n v="2"/>
    <n v="28"/>
    <n v="2"/>
    <n v="2"/>
    <n v="22"/>
    <n v="2"/>
    <n v="11"/>
    <n v="13"/>
    <x v="3"/>
    <x v="2"/>
    <x v="0"/>
  </r>
  <r>
    <n v="30"/>
    <x v="1"/>
    <s v="Travel_Rarely"/>
    <n v="501"/>
    <x v="0"/>
    <n v="27"/>
    <n v="5"/>
    <s v="Marketing"/>
    <n v="1"/>
    <n v="747"/>
    <n v="3"/>
    <s v="Male"/>
    <n v="99"/>
    <n v="3"/>
    <x v="0"/>
    <x v="0"/>
    <s v="Very High"/>
    <s v="Divorced"/>
    <n v="5304"/>
    <n v="25275"/>
    <n v="7"/>
    <s v="Y"/>
    <x v="1"/>
    <n v="23"/>
    <n v="4"/>
    <n v="4"/>
    <n v="80"/>
    <n v="1"/>
    <n v="10"/>
    <n v="2"/>
    <n v="2"/>
    <n v="8"/>
    <n v="7"/>
    <n v="7"/>
    <n v="7"/>
    <x v="0"/>
    <x v="0"/>
    <x v="2"/>
  </r>
  <r>
    <n v="29"/>
    <x v="1"/>
    <s v="Travel_Rarely"/>
    <n v="1396"/>
    <x v="0"/>
    <n v="10"/>
    <n v="3"/>
    <s v="Life Sciences"/>
    <n v="1"/>
    <n v="749"/>
    <n v="3"/>
    <s v="Male"/>
    <n v="99"/>
    <n v="3"/>
    <x v="1"/>
    <x v="6"/>
    <s v="High"/>
    <s v="Single"/>
    <n v="2642"/>
    <n v="2755"/>
    <n v="1"/>
    <s v="Y"/>
    <x v="1"/>
    <n v="11"/>
    <n v="3"/>
    <n v="3"/>
    <n v="80"/>
    <n v="0"/>
    <n v="1"/>
    <n v="6"/>
    <n v="3"/>
    <n v="1"/>
    <n v="0"/>
    <n v="0"/>
    <n v="0"/>
    <x v="1"/>
    <x v="0"/>
    <x v="1"/>
  </r>
  <r>
    <n v="42"/>
    <x v="0"/>
    <s v="Travel_Frequently"/>
    <n v="933"/>
    <x v="1"/>
    <n v="19"/>
    <n v="3"/>
    <s v="Medical"/>
    <n v="1"/>
    <n v="752"/>
    <n v="3"/>
    <s v="Male"/>
    <n v="57"/>
    <n v="4"/>
    <x v="1"/>
    <x v="1"/>
    <s v="High"/>
    <s v="Divorced"/>
    <n v="2759"/>
    <n v="20366"/>
    <n v="6"/>
    <s v="Y"/>
    <x v="0"/>
    <n v="12"/>
    <n v="3"/>
    <n v="4"/>
    <n v="80"/>
    <n v="0"/>
    <n v="7"/>
    <n v="2"/>
    <n v="3"/>
    <n v="2"/>
    <n v="2"/>
    <n v="2"/>
    <n v="2"/>
    <x v="1"/>
    <x v="0"/>
    <x v="2"/>
  </r>
  <r>
    <n v="43"/>
    <x v="1"/>
    <s v="Travel_Frequently"/>
    <n v="775"/>
    <x v="0"/>
    <n v="15"/>
    <n v="3"/>
    <s v="Life Sciences"/>
    <n v="1"/>
    <n v="754"/>
    <n v="4"/>
    <s v="Male"/>
    <n v="47"/>
    <n v="2"/>
    <x v="0"/>
    <x v="0"/>
    <s v="Very High"/>
    <s v="Married"/>
    <n v="6804"/>
    <n v="23683"/>
    <n v="3"/>
    <s v="Y"/>
    <x v="1"/>
    <n v="18"/>
    <n v="3"/>
    <n v="3"/>
    <n v="80"/>
    <n v="1"/>
    <n v="7"/>
    <n v="5"/>
    <n v="3"/>
    <n v="2"/>
    <n v="2"/>
    <n v="2"/>
    <n v="2"/>
    <x v="1"/>
    <x v="0"/>
    <x v="1"/>
  </r>
  <r>
    <n v="34"/>
    <x v="1"/>
    <s v="Travel_Rarely"/>
    <n v="970"/>
    <x v="1"/>
    <n v="8"/>
    <n v="2"/>
    <s v="Medical"/>
    <n v="1"/>
    <n v="757"/>
    <n v="2"/>
    <s v="Female"/>
    <n v="96"/>
    <n v="3"/>
    <x v="0"/>
    <x v="4"/>
    <s v="High"/>
    <s v="Single"/>
    <n v="6142"/>
    <n v="7360"/>
    <n v="3"/>
    <s v="Y"/>
    <x v="1"/>
    <n v="11"/>
    <n v="3"/>
    <n v="4"/>
    <n v="80"/>
    <n v="0"/>
    <n v="10"/>
    <n v="2"/>
    <n v="3"/>
    <n v="5"/>
    <n v="1"/>
    <n v="4"/>
    <n v="3"/>
    <x v="0"/>
    <x v="0"/>
    <x v="1"/>
  </r>
  <r>
    <n v="23"/>
    <x v="1"/>
    <s v="Travel_Rarely"/>
    <n v="650"/>
    <x v="1"/>
    <n v="9"/>
    <n v="1"/>
    <s v="Medical"/>
    <n v="1"/>
    <n v="758"/>
    <n v="2"/>
    <s v="Male"/>
    <n v="37"/>
    <n v="3"/>
    <x v="1"/>
    <x v="2"/>
    <s v="Low"/>
    <s v="Married"/>
    <n v="2500"/>
    <n v="4344"/>
    <n v="1"/>
    <s v="Y"/>
    <x v="1"/>
    <n v="14"/>
    <n v="3"/>
    <n v="4"/>
    <n v="80"/>
    <n v="1"/>
    <n v="5"/>
    <n v="2"/>
    <n v="4"/>
    <n v="4"/>
    <n v="3"/>
    <n v="0"/>
    <n v="2"/>
    <x v="2"/>
    <x v="0"/>
    <x v="1"/>
  </r>
  <r>
    <n v="39"/>
    <x v="1"/>
    <s v="Travel_Rarely"/>
    <n v="141"/>
    <x v="2"/>
    <n v="3"/>
    <n v="3"/>
    <s v="Human Resources"/>
    <n v="1"/>
    <n v="760"/>
    <n v="3"/>
    <s v="Female"/>
    <n v="44"/>
    <n v="4"/>
    <x v="0"/>
    <x v="8"/>
    <s v="Medium"/>
    <s v="Married"/>
    <n v="6389"/>
    <n v="18767"/>
    <n v="9"/>
    <s v="Y"/>
    <x v="1"/>
    <n v="15"/>
    <n v="3"/>
    <n v="3"/>
    <n v="80"/>
    <n v="1"/>
    <n v="12"/>
    <n v="3"/>
    <n v="1"/>
    <n v="8"/>
    <n v="3"/>
    <n v="3"/>
    <n v="6"/>
    <x v="0"/>
    <x v="0"/>
    <x v="0"/>
  </r>
  <r>
    <n v="56"/>
    <x v="1"/>
    <s v="Travel_Rarely"/>
    <n v="832"/>
    <x v="1"/>
    <n v="9"/>
    <n v="3"/>
    <s v="Medical"/>
    <n v="1"/>
    <n v="762"/>
    <n v="3"/>
    <s v="Male"/>
    <n v="81"/>
    <n v="3"/>
    <x v="3"/>
    <x v="4"/>
    <s v="Very High"/>
    <s v="Married"/>
    <n v="11103"/>
    <n v="20420"/>
    <n v="7"/>
    <s v="Y"/>
    <x v="1"/>
    <n v="11"/>
    <n v="3"/>
    <n v="3"/>
    <n v="80"/>
    <n v="0"/>
    <n v="30"/>
    <n v="1"/>
    <n v="2"/>
    <n v="10"/>
    <n v="7"/>
    <n v="1"/>
    <n v="1"/>
    <x v="0"/>
    <x v="1"/>
    <x v="1"/>
  </r>
  <r>
    <n v="40"/>
    <x v="1"/>
    <s v="Travel_Rarely"/>
    <n v="804"/>
    <x v="1"/>
    <n v="2"/>
    <n v="1"/>
    <s v="Medical"/>
    <n v="1"/>
    <n v="763"/>
    <n v="4"/>
    <s v="Female"/>
    <n v="86"/>
    <n v="2"/>
    <x v="1"/>
    <x v="1"/>
    <s v="Very High"/>
    <s v="Single"/>
    <n v="2342"/>
    <n v="22929"/>
    <n v="0"/>
    <s v="Y"/>
    <x v="0"/>
    <n v="20"/>
    <n v="4"/>
    <n v="4"/>
    <n v="80"/>
    <n v="0"/>
    <n v="5"/>
    <n v="2"/>
    <n v="2"/>
    <n v="4"/>
    <n v="2"/>
    <n v="2"/>
    <n v="3"/>
    <x v="2"/>
    <x v="0"/>
    <x v="0"/>
  </r>
  <r>
    <n v="27"/>
    <x v="1"/>
    <s v="Travel_Rarely"/>
    <n v="975"/>
    <x v="1"/>
    <n v="7"/>
    <n v="3"/>
    <s v="Medical"/>
    <n v="1"/>
    <n v="764"/>
    <n v="4"/>
    <s v="Female"/>
    <n v="55"/>
    <n v="2"/>
    <x v="0"/>
    <x v="4"/>
    <s v="Low"/>
    <s v="Single"/>
    <n v="6811"/>
    <n v="23398"/>
    <n v="8"/>
    <s v="Y"/>
    <x v="1"/>
    <n v="19"/>
    <n v="3"/>
    <n v="1"/>
    <n v="80"/>
    <n v="0"/>
    <n v="9"/>
    <n v="2"/>
    <n v="1"/>
    <n v="7"/>
    <n v="6"/>
    <n v="0"/>
    <n v="7"/>
    <x v="0"/>
    <x v="0"/>
    <x v="0"/>
  </r>
  <r>
    <n v="29"/>
    <x v="1"/>
    <s v="Travel_Rarely"/>
    <n v="1090"/>
    <x v="0"/>
    <n v="10"/>
    <n v="3"/>
    <s v="Marketing"/>
    <n v="1"/>
    <n v="766"/>
    <n v="4"/>
    <s v="Male"/>
    <n v="83"/>
    <n v="3"/>
    <x v="1"/>
    <x v="6"/>
    <s v="Medium"/>
    <s v="Divorced"/>
    <n v="2297"/>
    <n v="17967"/>
    <n v="1"/>
    <s v="Y"/>
    <x v="1"/>
    <n v="14"/>
    <n v="3"/>
    <n v="4"/>
    <n v="80"/>
    <n v="2"/>
    <n v="2"/>
    <n v="2"/>
    <n v="3"/>
    <n v="2"/>
    <n v="2"/>
    <n v="2"/>
    <n v="2"/>
    <x v="1"/>
    <x v="0"/>
    <x v="1"/>
  </r>
  <r>
    <n v="53"/>
    <x v="1"/>
    <s v="Travel_Rarely"/>
    <n v="346"/>
    <x v="1"/>
    <n v="6"/>
    <n v="3"/>
    <s v="Life Sciences"/>
    <n v="1"/>
    <n v="769"/>
    <n v="4"/>
    <s v="Male"/>
    <n v="86"/>
    <n v="3"/>
    <x v="0"/>
    <x v="2"/>
    <s v="Very High"/>
    <s v="Single"/>
    <n v="2450"/>
    <n v="10919"/>
    <n v="2"/>
    <s v="Y"/>
    <x v="1"/>
    <n v="17"/>
    <n v="3"/>
    <n v="4"/>
    <n v="80"/>
    <n v="0"/>
    <n v="19"/>
    <n v="4"/>
    <n v="3"/>
    <n v="2"/>
    <n v="2"/>
    <n v="2"/>
    <n v="2"/>
    <x v="1"/>
    <x v="0"/>
    <x v="0"/>
  </r>
  <r>
    <n v="35"/>
    <x v="1"/>
    <s v="Non-Travel"/>
    <n v="1225"/>
    <x v="1"/>
    <n v="2"/>
    <n v="4"/>
    <s v="Life Sciences"/>
    <n v="1"/>
    <n v="771"/>
    <n v="4"/>
    <s v="Female"/>
    <n v="61"/>
    <n v="3"/>
    <x v="0"/>
    <x v="4"/>
    <s v="Low"/>
    <s v="Divorced"/>
    <n v="5093"/>
    <n v="4761"/>
    <n v="2"/>
    <s v="Y"/>
    <x v="1"/>
    <n v="11"/>
    <n v="3"/>
    <n v="1"/>
    <n v="80"/>
    <n v="1"/>
    <n v="16"/>
    <n v="2"/>
    <n v="4"/>
    <n v="1"/>
    <n v="0"/>
    <n v="0"/>
    <n v="0"/>
    <x v="1"/>
    <x v="0"/>
    <x v="0"/>
  </r>
  <r>
    <n v="32"/>
    <x v="1"/>
    <s v="Travel_Frequently"/>
    <n v="430"/>
    <x v="1"/>
    <n v="24"/>
    <n v="4"/>
    <s v="Life Sciences"/>
    <n v="1"/>
    <n v="772"/>
    <n v="1"/>
    <s v="Male"/>
    <n v="80"/>
    <n v="3"/>
    <x v="0"/>
    <x v="2"/>
    <s v="Very High"/>
    <s v="Married"/>
    <n v="5309"/>
    <n v="21146"/>
    <n v="1"/>
    <s v="Y"/>
    <x v="1"/>
    <n v="15"/>
    <n v="3"/>
    <n v="4"/>
    <n v="80"/>
    <n v="2"/>
    <n v="10"/>
    <n v="2"/>
    <n v="3"/>
    <n v="10"/>
    <n v="8"/>
    <n v="4"/>
    <n v="7"/>
    <x v="0"/>
    <x v="0"/>
    <x v="2"/>
  </r>
  <r>
    <n v="38"/>
    <x v="1"/>
    <s v="Travel_Rarely"/>
    <n v="268"/>
    <x v="1"/>
    <n v="2"/>
    <n v="5"/>
    <s v="Medical"/>
    <n v="1"/>
    <n v="773"/>
    <n v="4"/>
    <s v="Male"/>
    <n v="92"/>
    <n v="3"/>
    <x v="1"/>
    <x v="1"/>
    <s v="High"/>
    <s v="Married"/>
    <n v="3057"/>
    <n v="20471"/>
    <n v="6"/>
    <s v="Y"/>
    <x v="0"/>
    <n v="13"/>
    <n v="3"/>
    <n v="2"/>
    <n v="80"/>
    <n v="1"/>
    <n v="6"/>
    <n v="0"/>
    <n v="1"/>
    <n v="1"/>
    <n v="0"/>
    <n v="0"/>
    <n v="1"/>
    <x v="1"/>
    <x v="0"/>
    <x v="0"/>
  </r>
  <r>
    <n v="34"/>
    <x v="1"/>
    <s v="Travel_Rarely"/>
    <n v="167"/>
    <x v="1"/>
    <n v="8"/>
    <n v="5"/>
    <s v="Life Sciences"/>
    <n v="1"/>
    <n v="775"/>
    <n v="2"/>
    <s v="Female"/>
    <n v="32"/>
    <n v="3"/>
    <x v="0"/>
    <x v="3"/>
    <s v="Low"/>
    <s v="Divorced"/>
    <n v="5121"/>
    <n v="4187"/>
    <n v="3"/>
    <s v="Y"/>
    <x v="1"/>
    <n v="14"/>
    <n v="3"/>
    <n v="3"/>
    <n v="80"/>
    <n v="1"/>
    <n v="7"/>
    <n v="3"/>
    <n v="3"/>
    <n v="0"/>
    <n v="0"/>
    <n v="0"/>
    <n v="0"/>
    <x v="1"/>
    <x v="0"/>
    <x v="1"/>
  </r>
  <r>
    <n v="52"/>
    <x v="1"/>
    <s v="Travel_Rarely"/>
    <n v="621"/>
    <x v="0"/>
    <n v="3"/>
    <n v="4"/>
    <s v="Marketing"/>
    <n v="1"/>
    <n v="776"/>
    <n v="3"/>
    <s v="Male"/>
    <n v="31"/>
    <n v="2"/>
    <x v="3"/>
    <x v="5"/>
    <s v="Low"/>
    <s v="Married"/>
    <n v="16856"/>
    <n v="10084"/>
    <n v="1"/>
    <s v="Y"/>
    <x v="1"/>
    <n v="11"/>
    <n v="3"/>
    <n v="1"/>
    <n v="80"/>
    <n v="0"/>
    <n v="34"/>
    <n v="3"/>
    <n v="4"/>
    <n v="34"/>
    <n v="6"/>
    <n v="1"/>
    <n v="16"/>
    <x v="3"/>
    <x v="2"/>
    <x v="0"/>
  </r>
  <r>
    <n v="33"/>
    <x v="0"/>
    <s v="Travel_Rarely"/>
    <n v="527"/>
    <x v="1"/>
    <n v="1"/>
    <n v="4"/>
    <s v="Other"/>
    <n v="1"/>
    <n v="780"/>
    <n v="4"/>
    <s v="Male"/>
    <n v="63"/>
    <n v="3"/>
    <x v="1"/>
    <x v="1"/>
    <s v="Very High"/>
    <s v="Single"/>
    <n v="2686"/>
    <n v="5207"/>
    <n v="1"/>
    <s v="Y"/>
    <x v="0"/>
    <n v="13"/>
    <n v="3"/>
    <n v="3"/>
    <n v="80"/>
    <n v="0"/>
    <n v="10"/>
    <n v="2"/>
    <n v="2"/>
    <n v="10"/>
    <n v="9"/>
    <n v="7"/>
    <n v="8"/>
    <x v="0"/>
    <x v="0"/>
    <x v="0"/>
  </r>
  <r>
    <n v="25"/>
    <x v="1"/>
    <s v="Travel_Rarely"/>
    <n v="883"/>
    <x v="0"/>
    <n v="26"/>
    <n v="1"/>
    <s v="Medical"/>
    <n v="1"/>
    <n v="781"/>
    <n v="3"/>
    <s v="Female"/>
    <n v="32"/>
    <n v="3"/>
    <x v="0"/>
    <x v="0"/>
    <s v="Very High"/>
    <s v="Single"/>
    <n v="6180"/>
    <n v="22807"/>
    <n v="1"/>
    <s v="Y"/>
    <x v="1"/>
    <n v="23"/>
    <n v="4"/>
    <n v="2"/>
    <n v="80"/>
    <n v="0"/>
    <n v="6"/>
    <n v="5"/>
    <n v="2"/>
    <n v="6"/>
    <n v="5"/>
    <n v="1"/>
    <n v="4"/>
    <x v="0"/>
    <x v="0"/>
    <x v="2"/>
  </r>
  <r>
    <n v="45"/>
    <x v="1"/>
    <s v="Travel_Rarely"/>
    <n v="954"/>
    <x v="0"/>
    <n v="2"/>
    <n v="2"/>
    <s v="Technical Degree"/>
    <n v="1"/>
    <n v="783"/>
    <n v="2"/>
    <s v="Male"/>
    <n v="46"/>
    <n v="1"/>
    <x v="0"/>
    <x v="6"/>
    <s v="High"/>
    <s v="Single"/>
    <n v="6632"/>
    <n v="12388"/>
    <n v="0"/>
    <s v="Y"/>
    <x v="1"/>
    <n v="13"/>
    <n v="3"/>
    <n v="1"/>
    <n v="80"/>
    <n v="0"/>
    <n v="9"/>
    <n v="3"/>
    <n v="3"/>
    <n v="8"/>
    <n v="7"/>
    <n v="3"/>
    <n v="1"/>
    <x v="0"/>
    <x v="0"/>
    <x v="0"/>
  </r>
  <r>
    <n v="23"/>
    <x v="1"/>
    <s v="Travel_Rarely"/>
    <n v="310"/>
    <x v="1"/>
    <n v="10"/>
    <n v="1"/>
    <s v="Medical"/>
    <n v="1"/>
    <n v="784"/>
    <n v="1"/>
    <s v="Male"/>
    <n v="79"/>
    <n v="4"/>
    <x v="1"/>
    <x v="1"/>
    <s v="High"/>
    <s v="Single"/>
    <n v="3505"/>
    <n v="19630"/>
    <n v="1"/>
    <s v="Y"/>
    <x v="1"/>
    <n v="18"/>
    <n v="3"/>
    <n v="4"/>
    <n v="80"/>
    <n v="0"/>
    <n v="2"/>
    <n v="3"/>
    <n v="3"/>
    <n v="2"/>
    <n v="2"/>
    <n v="0"/>
    <n v="2"/>
    <x v="1"/>
    <x v="0"/>
    <x v="1"/>
  </r>
  <r>
    <n v="47"/>
    <x v="0"/>
    <s v="Travel_Frequently"/>
    <n v="719"/>
    <x v="0"/>
    <n v="27"/>
    <n v="2"/>
    <s v="Life Sciences"/>
    <n v="1"/>
    <n v="785"/>
    <n v="2"/>
    <s v="Female"/>
    <n v="77"/>
    <n v="4"/>
    <x v="0"/>
    <x v="0"/>
    <s v="High"/>
    <s v="Single"/>
    <n v="6397"/>
    <n v="10339"/>
    <n v="4"/>
    <s v="Y"/>
    <x v="0"/>
    <n v="12"/>
    <n v="3"/>
    <n v="4"/>
    <n v="80"/>
    <n v="0"/>
    <n v="8"/>
    <n v="2"/>
    <n v="3"/>
    <n v="5"/>
    <n v="4"/>
    <n v="1"/>
    <n v="3"/>
    <x v="0"/>
    <x v="0"/>
    <x v="2"/>
  </r>
  <r>
    <n v="34"/>
    <x v="1"/>
    <s v="Travel_Rarely"/>
    <n v="304"/>
    <x v="0"/>
    <n v="2"/>
    <n v="3"/>
    <s v="Other"/>
    <n v="1"/>
    <n v="786"/>
    <n v="4"/>
    <s v="Male"/>
    <n v="60"/>
    <n v="3"/>
    <x v="0"/>
    <x v="0"/>
    <s v="Very High"/>
    <s v="Single"/>
    <n v="6274"/>
    <n v="18686"/>
    <n v="1"/>
    <s v="Y"/>
    <x v="1"/>
    <n v="22"/>
    <n v="4"/>
    <n v="3"/>
    <n v="80"/>
    <n v="0"/>
    <n v="6"/>
    <n v="5"/>
    <n v="3"/>
    <n v="6"/>
    <n v="5"/>
    <n v="1"/>
    <n v="4"/>
    <x v="0"/>
    <x v="0"/>
    <x v="0"/>
  </r>
  <r>
    <n v="55"/>
    <x v="0"/>
    <s v="Travel_Rarely"/>
    <n v="725"/>
    <x v="1"/>
    <n v="2"/>
    <n v="3"/>
    <s v="Medical"/>
    <n v="1"/>
    <n v="787"/>
    <n v="4"/>
    <s v="Male"/>
    <n v="78"/>
    <n v="3"/>
    <x v="4"/>
    <x v="5"/>
    <s v="Low"/>
    <s v="Married"/>
    <n v="19859"/>
    <n v="21199"/>
    <n v="5"/>
    <s v="Y"/>
    <x v="0"/>
    <n v="13"/>
    <n v="3"/>
    <n v="4"/>
    <n v="80"/>
    <n v="1"/>
    <n v="24"/>
    <n v="2"/>
    <n v="3"/>
    <n v="5"/>
    <n v="2"/>
    <n v="1"/>
    <n v="4"/>
    <x v="0"/>
    <x v="2"/>
    <x v="0"/>
  </r>
  <r>
    <n v="36"/>
    <x v="1"/>
    <s v="Non-Travel"/>
    <n v="1434"/>
    <x v="0"/>
    <n v="8"/>
    <n v="4"/>
    <s v="Life Sciences"/>
    <n v="1"/>
    <n v="789"/>
    <n v="1"/>
    <s v="Male"/>
    <n v="76"/>
    <n v="2"/>
    <x v="2"/>
    <x v="0"/>
    <s v="Low"/>
    <s v="Single"/>
    <n v="7587"/>
    <n v="14229"/>
    <n v="1"/>
    <s v="Y"/>
    <x v="1"/>
    <n v="15"/>
    <n v="3"/>
    <n v="2"/>
    <n v="80"/>
    <n v="0"/>
    <n v="10"/>
    <n v="1"/>
    <n v="3"/>
    <n v="10"/>
    <n v="7"/>
    <n v="0"/>
    <n v="9"/>
    <x v="0"/>
    <x v="1"/>
    <x v="1"/>
  </r>
  <r>
    <n v="52"/>
    <x v="1"/>
    <s v="Non-Travel"/>
    <n v="715"/>
    <x v="1"/>
    <n v="19"/>
    <n v="4"/>
    <s v="Medical"/>
    <n v="1"/>
    <n v="791"/>
    <n v="4"/>
    <s v="Male"/>
    <n v="41"/>
    <n v="3"/>
    <x v="1"/>
    <x v="1"/>
    <s v="Very High"/>
    <s v="Married"/>
    <n v="4258"/>
    <n v="26589"/>
    <n v="0"/>
    <s v="Y"/>
    <x v="1"/>
    <n v="18"/>
    <n v="3"/>
    <n v="1"/>
    <n v="80"/>
    <n v="1"/>
    <n v="5"/>
    <n v="3"/>
    <n v="3"/>
    <n v="4"/>
    <n v="3"/>
    <n v="1"/>
    <n v="2"/>
    <x v="2"/>
    <x v="0"/>
    <x v="2"/>
  </r>
  <r>
    <n v="26"/>
    <x v="1"/>
    <s v="Travel_Frequently"/>
    <n v="575"/>
    <x v="1"/>
    <n v="1"/>
    <n v="2"/>
    <s v="Life Sciences"/>
    <n v="1"/>
    <n v="792"/>
    <n v="1"/>
    <s v="Female"/>
    <n v="71"/>
    <n v="1"/>
    <x v="1"/>
    <x v="2"/>
    <s v="Very High"/>
    <s v="Divorced"/>
    <n v="4364"/>
    <n v="5288"/>
    <n v="3"/>
    <s v="Y"/>
    <x v="1"/>
    <n v="14"/>
    <n v="3"/>
    <n v="1"/>
    <n v="80"/>
    <n v="1"/>
    <n v="5"/>
    <n v="2"/>
    <n v="3"/>
    <n v="2"/>
    <n v="2"/>
    <n v="2"/>
    <n v="0"/>
    <x v="1"/>
    <x v="0"/>
    <x v="0"/>
  </r>
  <r>
    <n v="29"/>
    <x v="1"/>
    <s v="Travel_Rarely"/>
    <n v="657"/>
    <x v="1"/>
    <n v="27"/>
    <n v="3"/>
    <s v="Medical"/>
    <n v="1"/>
    <n v="793"/>
    <n v="2"/>
    <s v="Female"/>
    <n v="66"/>
    <n v="3"/>
    <x v="0"/>
    <x v="4"/>
    <s v="High"/>
    <s v="Married"/>
    <n v="4335"/>
    <n v="25549"/>
    <n v="4"/>
    <s v="Y"/>
    <x v="1"/>
    <n v="12"/>
    <n v="3"/>
    <n v="1"/>
    <n v="80"/>
    <n v="1"/>
    <n v="11"/>
    <n v="3"/>
    <n v="2"/>
    <n v="8"/>
    <n v="7"/>
    <n v="1"/>
    <n v="1"/>
    <x v="0"/>
    <x v="0"/>
    <x v="2"/>
  </r>
  <r>
    <n v="26"/>
    <x v="0"/>
    <s v="Travel_Rarely"/>
    <n v="1146"/>
    <x v="0"/>
    <n v="8"/>
    <n v="3"/>
    <s v="Technical Degree"/>
    <n v="1"/>
    <n v="796"/>
    <n v="4"/>
    <s v="Male"/>
    <n v="38"/>
    <n v="2"/>
    <x v="0"/>
    <x v="0"/>
    <s v="Low"/>
    <s v="Single"/>
    <n v="5326"/>
    <n v="3064"/>
    <n v="6"/>
    <s v="Y"/>
    <x v="1"/>
    <n v="17"/>
    <n v="3"/>
    <n v="3"/>
    <n v="80"/>
    <n v="0"/>
    <n v="6"/>
    <n v="2"/>
    <n v="2"/>
    <n v="4"/>
    <n v="3"/>
    <n v="1"/>
    <n v="2"/>
    <x v="2"/>
    <x v="0"/>
    <x v="1"/>
  </r>
  <r>
    <n v="34"/>
    <x v="1"/>
    <s v="Travel_Rarely"/>
    <n v="182"/>
    <x v="1"/>
    <n v="1"/>
    <n v="4"/>
    <s v="Life Sciences"/>
    <n v="1"/>
    <n v="797"/>
    <n v="2"/>
    <s v="Female"/>
    <n v="72"/>
    <n v="4"/>
    <x v="1"/>
    <x v="1"/>
    <s v="Very High"/>
    <s v="Single"/>
    <n v="3280"/>
    <n v="13551"/>
    <n v="2"/>
    <s v="Y"/>
    <x v="1"/>
    <n v="16"/>
    <n v="3"/>
    <n v="3"/>
    <n v="80"/>
    <n v="0"/>
    <n v="10"/>
    <n v="2"/>
    <n v="3"/>
    <n v="4"/>
    <n v="2"/>
    <n v="1"/>
    <n v="3"/>
    <x v="2"/>
    <x v="0"/>
    <x v="0"/>
  </r>
  <r>
    <n v="54"/>
    <x v="1"/>
    <s v="Travel_Rarely"/>
    <n v="376"/>
    <x v="1"/>
    <n v="19"/>
    <n v="4"/>
    <s v="Medical"/>
    <n v="1"/>
    <n v="799"/>
    <n v="4"/>
    <s v="Female"/>
    <n v="95"/>
    <n v="3"/>
    <x v="0"/>
    <x v="3"/>
    <s v="Low"/>
    <s v="Divorced"/>
    <n v="5485"/>
    <n v="22670"/>
    <n v="9"/>
    <s v="Y"/>
    <x v="0"/>
    <n v="11"/>
    <n v="3"/>
    <n v="2"/>
    <n v="80"/>
    <n v="2"/>
    <n v="9"/>
    <n v="4"/>
    <n v="3"/>
    <n v="5"/>
    <n v="3"/>
    <n v="1"/>
    <n v="4"/>
    <x v="0"/>
    <x v="0"/>
    <x v="2"/>
  </r>
  <r>
    <n v="27"/>
    <x v="1"/>
    <s v="Travel_Frequently"/>
    <n v="829"/>
    <x v="0"/>
    <n v="8"/>
    <n v="1"/>
    <s v="Marketing"/>
    <n v="1"/>
    <n v="800"/>
    <n v="3"/>
    <s v="Male"/>
    <n v="84"/>
    <n v="3"/>
    <x v="0"/>
    <x v="0"/>
    <s v="Very High"/>
    <s v="Married"/>
    <n v="4342"/>
    <n v="24008"/>
    <n v="0"/>
    <s v="Y"/>
    <x v="1"/>
    <n v="19"/>
    <n v="3"/>
    <n v="2"/>
    <n v="80"/>
    <n v="1"/>
    <n v="5"/>
    <n v="3"/>
    <n v="3"/>
    <n v="4"/>
    <n v="2"/>
    <n v="1"/>
    <n v="1"/>
    <x v="2"/>
    <x v="0"/>
    <x v="1"/>
  </r>
  <r>
    <n v="37"/>
    <x v="1"/>
    <s v="Travel_Rarely"/>
    <n v="571"/>
    <x v="1"/>
    <n v="10"/>
    <n v="1"/>
    <s v="Life Sciences"/>
    <n v="1"/>
    <n v="802"/>
    <n v="4"/>
    <s v="Female"/>
    <n v="82"/>
    <n v="3"/>
    <x v="1"/>
    <x v="1"/>
    <s v="Low"/>
    <s v="Divorced"/>
    <n v="2782"/>
    <n v="19905"/>
    <n v="0"/>
    <s v="Y"/>
    <x v="0"/>
    <n v="13"/>
    <n v="3"/>
    <n v="2"/>
    <n v="80"/>
    <n v="2"/>
    <n v="6"/>
    <n v="3"/>
    <n v="2"/>
    <n v="5"/>
    <n v="3"/>
    <n v="4"/>
    <n v="3"/>
    <x v="0"/>
    <x v="0"/>
    <x v="1"/>
  </r>
  <r>
    <n v="38"/>
    <x v="1"/>
    <s v="Travel_Frequently"/>
    <n v="240"/>
    <x v="1"/>
    <n v="2"/>
    <n v="4"/>
    <s v="Life Sciences"/>
    <n v="1"/>
    <n v="803"/>
    <n v="1"/>
    <s v="Female"/>
    <n v="75"/>
    <n v="4"/>
    <x v="0"/>
    <x v="3"/>
    <s v="Low"/>
    <s v="Single"/>
    <n v="5980"/>
    <n v="26085"/>
    <n v="6"/>
    <s v="Y"/>
    <x v="0"/>
    <n v="12"/>
    <n v="3"/>
    <n v="4"/>
    <n v="80"/>
    <n v="0"/>
    <n v="17"/>
    <n v="2"/>
    <n v="3"/>
    <n v="15"/>
    <n v="7"/>
    <n v="4"/>
    <n v="12"/>
    <x v="3"/>
    <x v="0"/>
    <x v="0"/>
  </r>
  <r>
    <n v="34"/>
    <x v="1"/>
    <s v="Travel_Rarely"/>
    <n v="121"/>
    <x v="1"/>
    <n v="2"/>
    <n v="4"/>
    <s v="Medical"/>
    <n v="1"/>
    <n v="804"/>
    <n v="3"/>
    <s v="Female"/>
    <n v="86"/>
    <n v="2"/>
    <x v="1"/>
    <x v="1"/>
    <s v="Low"/>
    <s v="Single"/>
    <n v="4381"/>
    <n v="7530"/>
    <n v="1"/>
    <s v="Y"/>
    <x v="1"/>
    <n v="11"/>
    <n v="3"/>
    <n v="3"/>
    <n v="80"/>
    <n v="0"/>
    <n v="6"/>
    <n v="3"/>
    <n v="3"/>
    <n v="6"/>
    <n v="5"/>
    <n v="1"/>
    <n v="3"/>
    <x v="0"/>
    <x v="0"/>
    <x v="0"/>
  </r>
  <r>
    <n v="35"/>
    <x v="1"/>
    <s v="Travel_Rarely"/>
    <n v="384"/>
    <x v="0"/>
    <n v="8"/>
    <n v="4"/>
    <s v="Life Sciences"/>
    <n v="1"/>
    <n v="805"/>
    <n v="1"/>
    <s v="Female"/>
    <n v="72"/>
    <n v="3"/>
    <x v="1"/>
    <x v="6"/>
    <s v="Very High"/>
    <s v="Married"/>
    <n v="2572"/>
    <n v="20317"/>
    <n v="1"/>
    <s v="Y"/>
    <x v="1"/>
    <n v="16"/>
    <n v="3"/>
    <n v="2"/>
    <n v="80"/>
    <n v="1"/>
    <n v="3"/>
    <n v="1"/>
    <n v="2"/>
    <n v="3"/>
    <n v="2"/>
    <n v="0"/>
    <n v="2"/>
    <x v="2"/>
    <x v="0"/>
    <x v="1"/>
  </r>
  <r>
    <n v="30"/>
    <x v="1"/>
    <s v="Travel_Rarely"/>
    <n v="921"/>
    <x v="1"/>
    <n v="1"/>
    <n v="3"/>
    <s v="Life Sciences"/>
    <n v="1"/>
    <n v="806"/>
    <n v="4"/>
    <s v="Male"/>
    <n v="38"/>
    <n v="1"/>
    <x v="1"/>
    <x v="2"/>
    <s v="High"/>
    <s v="Married"/>
    <n v="3833"/>
    <n v="24375"/>
    <n v="3"/>
    <s v="Y"/>
    <x v="1"/>
    <n v="21"/>
    <n v="4"/>
    <n v="3"/>
    <n v="80"/>
    <n v="2"/>
    <n v="7"/>
    <n v="2"/>
    <n v="3"/>
    <n v="2"/>
    <n v="2"/>
    <n v="0"/>
    <n v="2"/>
    <x v="1"/>
    <x v="0"/>
    <x v="0"/>
  </r>
  <r>
    <n v="40"/>
    <x v="1"/>
    <s v="Travel_Frequently"/>
    <n v="791"/>
    <x v="1"/>
    <n v="2"/>
    <n v="2"/>
    <s v="Medical"/>
    <n v="1"/>
    <n v="807"/>
    <n v="3"/>
    <s v="Female"/>
    <n v="38"/>
    <n v="4"/>
    <x v="0"/>
    <x v="4"/>
    <s v="Medium"/>
    <s v="Married"/>
    <n v="4244"/>
    <n v="9931"/>
    <n v="1"/>
    <s v="Y"/>
    <x v="1"/>
    <n v="24"/>
    <n v="4"/>
    <n v="4"/>
    <n v="80"/>
    <n v="1"/>
    <n v="8"/>
    <n v="2"/>
    <n v="3"/>
    <n v="8"/>
    <n v="7"/>
    <n v="3"/>
    <n v="7"/>
    <x v="0"/>
    <x v="0"/>
    <x v="0"/>
  </r>
  <r>
    <n v="34"/>
    <x v="1"/>
    <s v="Travel_Rarely"/>
    <n v="1111"/>
    <x v="0"/>
    <n v="8"/>
    <n v="2"/>
    <s v="Life Sciences"/>
    <n v="1"/>
    <n v="808"/>
    <n v="3"/>
    <s v="Female"/>
    <n v="93"/>
    <n v="3"/>
    <x v="0"/>
    <x v="0"/>
    <s v="Low"/>
    <s v="Married"/>
    <n v="6500"/>
    <n v="13305"/>
    <n v="5"/>
    <s v="Y"/>
    <x v="1"/>
    <n v="17"/>
    <n v="3"/>
    <n v="2"/>
    <n v="80"/>
    <n v="1"/>
    <n v="6"/>
    <n v="1"/>
    <n v="3"/>
    <n v="3"/>
    <n v="2"/>
    <n v="1"/>
    <n v="2"/>
    <x v="2"/>
    <x v="0"/>
    <x v="1"/>
  </r>
  <r>
    <n v="42"/>
    <x v="1"/>
    <s v="Travel_Frequently"/>
    <n v="570"/>
    <x v="1"/>
    <n v="8"/>
    <n v="3"/>
    <s v="Life Sciences"/>
    <n v="1"/>
    <n v="809"/>
    <n v="2"/>
    <s v="Male"/>
    <n v="66"/>
    <n v="3"/>
    <x v="4"/>
    <x v="5"/>
    <s v="Very High"/>
    <s v="Divorced"/>
    <n v="18430"/>
    <n v="16225"/>
    <n v="1"/>
    <s v="Y"/>
    <x v="1"/>
    <n v="13"/>
    <n v="3"/>
    <n v="2"/>
    <n v="80"/>
    <n v="1"/>
    <n v="24"/>
    <n v="4"/>
    <n v="2"/>
    <n v="24"/>
    <n v="7"/>
    <n v="14"/>
    <n v="9"/>
    <x v="3"/>
    <x v="2"/>
    <x v="1"/>
  </r>
  <r>
    <n v="23"/>
    <x v="0"/>
    <s v="Travel_Rarely"/>
    <n v="1243"/>
    <x v="1"/>
    <n v="6"/>
    <n v="3"/>
    <s v="Life Sciences"/>
    <n v="1"/>
    <n v="811"/>
    <n v="3"/>
    <s v="Male"/>
    <n v="63"/>
    <n v="4"/>
    <x v="1"/>
    <x v="2"/>
    <s v="Low"/>
    <s v="Married"/>
    <n v="1601"/>
    <n v="3445"/>
    <n v="1"/>
    <s v="Y"/>
    <x v="0"/>
    <n v="21"/>
    <n v="4"/>
    <n v="3"/>
    <n v="80"/>
    <n v="2"/>
    <n v="1"/>
    <n v="2"/>
    <n v="3"/>
    <n v="0"/>
    <n v="0"/>
    <n v="0"/>
    <n v="0"/>
    <x v="1"/>
    <x v="0"/>
    <x v="0"/>
  </r>
  <r>
    <n v="24"/>
    <x v="1"/>
    <s v="Non-Travel"/>
    <n v="1092"/>
    <x v="1"/>
    <n v="9"/>
    <n v="3"/>
    <s v="Life Sciences"/>
    <n v="1"/>
    <n v="812"/>
    <n v="3"/>
    <s v="Male"/>
    <n v="60"/>
    <n v="2"/>
    <x v="1"/>
    <x v="2"/>
    <s v="Medium"/>
    <s v="Divorced"/>
    <n v="2694"/>
    <n v="26551"/>
    <n v="1"/>
    <s v="Y"/>
    <x v="1"/>
    <n v="11"/>
    <n v="3"/>
    <n v="3"/>
    <n v="80"/>
    <n v="3"/>
    <n v="1"/>
    <n v="4"/>
    <n v="3"/>
    <n v="1"/>
    <n v="0"/>
    <n v="0"/>
    <n v="0"/>
    <x v="1"/>
    <x v="0"/>
    <x v="1"/>
  </r>
  <r>
    <n v="52"/>
    <x v="1"/>
    <s v="Travel_Rarely"/>
    <n v="1325"/>
    <x v="1"/>
    <n v="11"/>
    <n v="4"/>
    <s v="Life Sciences"/>
    <n v="1"/>
    <n v="813"/>
    <n v="4"/>
    <s v="Female"/>
    <n v="82"/>
    <n v="3"/>
    <x v="0"/>
    <x v="2"/>
    <s v="High"/>
    <s v="Married"/>
    <n v="3149"/>
    <n v="21821"/>
    <n v="8"/>
    <s v="Y"/>
    <x v="1"/>
    <n v="20"/>
    <n v="4"/>
    <n v="2"/>
    <n v="80"/>
    <n v="1"/>
    <n v="9"/>
    <n v="3"/>
    <n v="3"/>
    <n v="5"/>
    <n v="2"/>
    <n v="1"/>
    <n v="4"/>
    <x v="0"/>
    <x v="0"/>
    <x v="1"/>
  </r>
  <r>
    <n v="50"/>
    <x v="1"/>
    <s v="Travel_Rarely"/>
    <n v="691"/>
    <x v="1"/>
    <n v="2"/>
    <n v="3"/>
    <s v="Medical"/>
    <n v="1"/>
    <n v="815"/>
    <n v="3"/>
    <s v="Male"/>
    <n v="64"/>
    <n v="3"/>
    <x v="3"/>
    <x v="7"/>
    <s v="High"/>
    <s v="Married"/>
    <n v="17639"/>
    <n v="6881"/>
    <n v="5"/>
    <s v="Y"/>
    <x v="1"/>
    <n v="16"/>
    <n v="3"/>
    <n v="4"/>
    <n v="80"/>
    <n v="0"/>
    <n v="30"/>
    <n v="3"/>
    <n v="3"/>
    <n v="4"/>
    <n v="3"/>
    <n v="0"/>
    <n v="3"/>
    <x v="2"/>
    <x v="2"/>
    <x v="0"/>
  </r>
  <r>
    <n v="29"/>
    <x v="0"/>
    <s v="Travel_Rarely"/>
    <n v="805"/>
    <x v="1"/>
    <n v="1"/>
    <n v="2"/>
    <s v="Life Sciences"/>
    <n v="1"/>
    <n v="816"/>
    <n v="2"/>
    <s v="Female"/>
    <n v="36"/>
    <n v="2"/>
    <x v="1"/>
    <x v="2"/>
    <s v="Low"/>
    <s v="Married"/>
    <n v="2319"/>
    <n v="6689"/>
    <n v="1"/>
    <s v="Y"/>
    <x v="0"/>
    <n v="11"/>
    <n v="3"/>
    <n v="4"/>
    <n v="80"/>
    <n v="1"/>
    <n v="1"/>
    <n v="1"/>
    <n v="3"/>
    <n v="1"/>
    <n v="0"/>
    <n v="0"/>
    <n v="0"/>
    <x v="1"/>
    <x v="0"/>
    <x v="0"/>
  </r>
  <r>
    <n v="33"/>
    <x v="1"/>
    <s v="Travel_Rarely"/>
    <n v="213"/>
    <x v="1"/>
    <n v="7"/>
    <n v="3"/>
    <s v="Medical"/>
    <n v="1"/>
    <n v="817"/>
    <n v="3"/>
    <s v="Male"/>
    <n v="49"/>
    <n v="3"/>
    <x v="2"/>
    <x v="7"/>
    <s v="High"/>
    <s v="Married"/>
    <n v="11691"/>
    <n v="25995"/>
    <n v="0"/>
    <s v="Y"/>
    <x v="1"/>
    <n v="11"/>
    <n v="3"/>
    <n v="4"/>
    <n v="80"/>
    <n v="0"/>
    <n v="14"/>
    <n v="3"/>
    <n v="4"/>
    <n v="13"/>
    <n v="9"/>
    <n v="3"/>
    <n v="7"/>
    <x v="3"/>
    <x v="1"/>
    <x v="0"/>
  </r>
  <r>
    <n v="33"/>
    <x v="0"/>
    <s v="Travel_Rarely"/>
    <n v="118"/>
    <x v="0"/>
    <n v="16"/>
    <n v="3"/>
    <s v="Marketing"/>
    <n v="1"/>
    <n v="819"/>
    <n v="1"/>
    <s v="Female"/>
    <n v="69"/>
    <n v="3"/>
    <x v="0"/>
    <x v="0"/>
    <s v="Low"/>
    <s v="Single"/>
    <n v="5324"/>
    <n v="26507"/>
    <n v="5"/>
    <s v="Y"/>
    <x v="1"/>
    <n v="15"/>
    <n v="3"/>
    <n v="3"/>
    <n v="80"/>
    <n v="0"/>
    <n v="6"/>
    <n v="3"/>
    <n v="3"/>
    <n v="3"/>
    <n v="2"/>
    <n v="0"/>
    <n v="2"/>
    <x v="2"/>
    <x v="0"/>
    <x v="2"/>
  </r>
  <r>
    <n v="47"/>
    <x v="1"/>
    <s v="Travel_Rarely"/>
    <n v="202"/>
    <x v="1"/>
    <n v="2"/>
    <n v="2"/>
    <s v="Other"/>
    <n v="1"/>
    <n v="820"/>
    <n v="3"/>
    <s v="Female"/>
    <n v="33"/>
    <n v="3"/>
    <x v="3"/>
    <x v="5"/>
    <s v="Very High"/>
    <s v="Married"/>
    <n v="16752"/>
    <n v="12982"/>
    <n v="1"/>
    <s v="Y"/>
    <x v="0"/>
    <n v="11"/>
    <n v="3"/>
    <n v="3"/>
    <n v="80"/>
    <n v="1"/>
    <n v="26"/>
    <n v="3"/>
    <n v="2"/>
    <n v="26"/>
    <n v="14"/>
    <n v="3"/>
    <n v="0"/>
    <x v="3"/>
    <x v="2"/>
    <x v="0"/>
  </r>
  <r>
    <n v="36"/>
    <x v="1"/>
    <s v="Travel_Rarely"/>
    <n v="676"/>
    <x v="1"/>
    <n v="1"/>
    <n v="3"/>
    <s v="Other"/>
    <n v="1"/>
    <n v="823"/>
    <n v="3"/>
    <s v="Female"/>
    <n v="35"/>
    <n v="3"/>
    <x v="0"/>
    <x v="3"/>
    <s v="Medium"/>
    <s v="Married"/>
    <n v="5228"/>
    <n v="23361"/>
    <n v="0"/>
    <s v="Y"/>
    <x v="1"/>
    <n v="15"/>
    <n v="3"/>
    <n v="1"/>
    <n v="80"/>
    <n v="1"/>
    <n v="10"/>
    <n v="2"/>
    <n v="3"/>
    <n v="9"/>
    <n v="7"/>
    <n v="0"/>
    <n v="5"/>
    <x v="0"/>
    <x v="0"/>
    <x v="0"/>
  </r>
  <r>
    <n v="29"/>
    <x v="1"/>
    <s v="Travel_Rarely"/>
    <n v="1252"/>
    <x v="1"/>
    <n v="23"/>
    <n v="2"/>
    <s v="Life Sciences"/>
    <n v="1"/>
    <n v="824"/>
    <n v="3"/>
    <s v="Male"/>
    <n v="81"/>
    <n v="4"/>
    <x v="1"/>
    <x v="1"/>
    <s v="High"/>
    <s v="Married"/>
    <n v="2700"/>
    <n v="23779"/>
    <n v="1"/>
    <s v="Y"/>
    <x v="1"/>
    <n v="24"/>
    <n v="4"/>
    <n v="3"/>
    <n v="80"/>
    <n v="1"/>
    <n v="10"/>
    <n v="3"/>
    <n v="3"/>
    <n v="10"/>
    <n v="7"/>
    <n v="0"/>
    <n v="7"/>
    <x v="0"/>
    <x v="0"/>
    <x v="2"/>
  </r>
  <r>
    <n v="58"/>
    <x v="0"/>
    <s v="Travel_Rarely"/>
    <n v="286"/>
    <x v="1"/>
    <n v="2"/>
    <n v="4"/>
    <s v="Life Sciences"/>
    <n v="1"/>
    <n v="825"/>
    <n v="4"/>
    <s v="Male"/>
    <n v="31"/>
    <n v="3"/>
    <x v="4"/>
    <x v="7"/>
    <s v="Medium"/>
    <s v="Single"/>
    <n v="19246"/>
    <n v="25761"/>
    <n v="7"/>
    <s v="Y"/>
    <x v="0"/>
    <n v="12"/>
    <n v="3"/>
    <n v="4"/>
    <n v="80"/>
    <n v="0"/>
    <n v="40"/>
    <n v="2"/>
    <n v="3"/>
    <n v="31"/>
    <n v="15"/>
    <n v="13"/>
    <n v="8"/>
    <x v="3"/>
    <x v="2"/>
    <x v="0"/>
  </r>
  <r>
    <n v="35"/>
    <x v="1"/>
    <s v="Travel_Rarely"/>
    <n v="1258"/>
    <x v="1"/>
    <n v="1"/>
    <n v="4"/>
    <s v="Life Sciences"/>
    <n v="1"/>
    <n v="826"/>
    <n v="4"/>
    <s v="Female"/>
    <n v="40"/>
    <n v="4"/>
    <x v="1"/>
    <x v="1"/>
    <s v="High"/>
    <s v="Single"/>
    <n v="2506"/>
    <n v="13301"/>
    <n v="3"/>
    <s v="Y"/>
    <x v="1"/>
    <n v="13"/>
    <n v="3"/>
    <n v="3"/>
    <n v="80"/>
    <n v="0"/>
    <n v="7"/>
    <n v="0"/>
    <n v="3"/>
    <n v="2"/>
    <n v="2"/>
    <n v="2"/>
    <n v="2"/>
    <x v="1"/>
    <x v="0"/>
    <x v="0"/>
  </r>
  <r>
    <n v="42"/>
    <x v="1"/>
    <s v="Travel_Rarely"/>
    <n v="932"/>
    <x v="1"/>
    <n v="1"/>
    <n v="2"/>
    <s v="Life Sciences"/>
    <n v="1"/>
    <n v="827"/>
    <n v="4"/>
    <s v="Female"/>
    <n v="43"/>
    <n v="2"/>
    <x v="0"/>
    <x v="3"/>
    <s v="Very High"/>
    <s v="Married"/>
    <n v="6062"/>
    <n v="4051"/>
    <n v="9"/>
    <s v="Y"/>
    <x v="0"/>
    <n v="13"/>
    <n v="3"/>
    <n v="4"/>
    <n v="80"/>
    <n v="1"/>
    <n v="8"/>
    <n v="4"/>
    <n v="3"/>
    <n v="4"/>
    <n v="3"/>
    <n v="0"/>
    <n v="2"/>
    <x v="2"/>
    <x v="0"/>
    <x v="0"/>
  </r>
  <r>
    <n v="28"/>
    <x v="0"/>
    <s v="Travel_Rarely"/>
    <n v="890"/>
    <x v="1"/>
    <n v="2"/>
    <n v="4"/>
    <s v="Medical"/>
    <n v="1"/>
    <n v="828"/>
    <n v="3"/>
    <s v="Male"/>
    <n v="46"/>
    <n v="3"/>
    <x v="1"/>
    <x v="1"/>
    <s v="High"/>
    <s v="Single"/>
    <n v="4382"/>
    <n v="16374"/>
    <n v="6"/>
    <s v="Y"/>
    <x v="1"/>
    <n v="17"/>
    <n v="3"/>
    <n v="4"/>
    <n v="80"/>
    <n v="0"/>
    <n v="5"/>
    <n v="3"/>
    <n v="2"/>
    <n v="2"/>
    <n v="2"/>
    <n v="2"/>
    <n v="1"/>
    <x v="1"/>
    <x v="0"/>
    <x v="0"/>
  </r>
  <r>
    <n v="36"/>
    <x v="1"/>
    <s v="Travel_Rarely"/>
    <n v="1041"/>
    <x v="2"/>
    <n v="13"/>
    <n v="3"/>
    <s v="Human Resources"/>
    <n v="1"/>
    <n v="829"/>
    <n v="3"/>
    <s v="Male"/>
    <n v="36"/>
    <n v="3"/>
    <x v="1"/>
    <x v="8"/>
    <s v="Medium"/>
    <s v="Married"/>
    <n v="2143"/>
    <n v="25527"/>
    <n v="4"/>
    <s v="Y"/>
    <x v="1"/>
    <n v="13"/>
    <n v="3"/>
    <n v="2"/>
    <n v="80"/>
    <n v="1"/>
    <n v="8"/>
    <n v="2"/>
    <n v="3"/>
    <n v="5"/>
    <n v="2"/>
    <n v="0"/>
    <n v="4"/>
    <x v="0"/>
    <x v="0"/>
    <x v="1"/>
  </r>
  <r>
    <n v="32"/>
    <x v="1"/>
    <s v="Travel_Rarely"/>
    <n v="859"/>
    <x v="1"/>
    <n v="4"/>
    <n v="3"/>
    <s v="Life Sciences"/>
    <n v="1"/>
    <n v="830"/>
    <n v="3"/>
    <s v="Female"/>
    <n v="98"/>
    <n v="2"/>
    <x v="0"/>
    <x v="3"/>
    <s v="High"/>
    <s v="Married"/>
    <n v="6162"/>
    <n v="19124"/>
    <n v="1"/>
    <s v="Y"/>
    <x v="1"/>
    <n v="12"/>
    <n v="3"/>
    <n v="3"/>
    <n v="80"/>
    <n v="1"/>
    <n v="14"/>
    <n v="3"/>
    <n v="3"/>
    <n v="14"/>
    <n v="13"/>
    <n v="6"/>
    <n v="8"/>
    <x v="3"/>
    <x v="0"/>
    <x v="0"/>
  </r>
  <r>
    <n v="40"/>
    <x v="1"/>
    <s v="Travel_Frequently"/>
    <n v="720"/>
    <x v="1"/>
    <n v="16"/>
    <n v="4"/>
    <s v="Medical"/>
    <n v="1"/>
    <n v="832"/>
    <n v="1"/>
    <s v="Male"/>
    <n v="51"/>
    <n v="2"/>
    <x v="0"/>
    <x v="2"/>
    <s v="High"/>
    <s v="Single"/>
    <n v="5094"/>
    <n v="11983"/>
    <n v="6"/>
    <s v="Y"/>
    <x v="1"/>
    <n v="14"/>
    <n v="3"/>
    <n v="4"/>
    <n v="80"/>
    <n v="0"/>
    <n v="10"/>
    <n v="6"/>
    <n v="3"/>
    <n v="1"/>
    <n v="0"/>
    <n v="0"/>
    <n v="0"/>
    <x v="1"/>
    <x v="0"/>
    <x v="2"/>
  </r>
  <r>
    <n v="30"/>
    <x v="1"/>
    <s v="Travel_Rarely"/>
    <n v="946"/>
    <x v="1"/>
    <n v="2"/>
    <n v="3"/>
    <s v="Medical"/>
    <n v="1"/>
    <n v="833"/>
    <n v="3"/>
    <s v="Female"/>
    <n v="52"/>
    <n v="2"/>
    <x v="0"/>
    <x v="3"/>
    <s v="Very High"/>
    <s v="Single"/>
    <n v="6877"/>
    <n v="20234"/>
    <n v="5"/>
    <s v="Y"/>
    <x v="0"/>
    <n v="24"/>
    <n v="4"/>
    <n v="2"/>
    <n v="80"/>
    <n v="0"/>
    <n v="12"/>
    <n v="4"/>
    <n v="2"/>
    <n v="0"/>
    <n v="0"/>
    <n v="0"/>
    <n v="0"/>
    <x v="1"/>
    <x v="0"/>
    <x v="0"/>
  </r>
  <r>
    <n v="45"/>
    <x v="1"/>
    <s v="Travel_Rarely"/>
    <n v="252"/>
    <x v="1"/>
    <n v="2"/>
    <n v="3"/>
    <s v="Life Sciences"/>
    <n v="1"/>
    <n v="834"/>
    <n v="2"/>
    <s v="Female"/>
    <n v="95"/>
    <n v="2"/>
    <x v="1"/>
    <x v="1"/>
    <s v="High"/>
    <s v="Single"/>
    <n v="2274"/>
    <n v="6153"/>
    <n v="1"/>
    <s v="Y"/>
    <x v="1"/>
    <n v="14"/>
    <n v="3"/>
    <n v="4"/>
    <n v="80"/>
    <n v="0"/>
    <n v="1"/>
    <n v="3"/>
    <n v="3"/>
    <n v="1"/>
    <n v="0"/>
    <n v="0"/>
    <n v="0"/>
    <x v="1"/>
    <x v="0"/>
    <x v="0"/>
  </r>
  <r>
    <n v="42"/>
    <x v="1"/>
    <s v="Travel_Rarely"/>
    <n v="933"/>
    <x v="1"/>
    <n v="29"/>
    <n v="3"/>
    <s v="Life Sciences"/>
    <n v="1"/>
    <n v="836"/>
    <n v="2"/>
    <s v="Male"/>
    <n v="98"/>
    <n v="3"/>
    <x v="0"/>
    <x v="3"/>
    <s v="Medium"/>
    <s v="Married"/>
    <n v="4434"/>
    <n v="11806"/>
    <n v="1"/>
    <s v="Y"/>
    <x v="1"/>
    <n v="13"/>
    <n v="3"/>
    <n v="4"/>
    <n v="80"/>
    <n v="1"/>
    <n v="10"/>
    <n v="3"/>
    <n v="2"/>
    <n v="9"/>
    <n v="8"/>
    <n v="7"/>
    <n v="8"/>
    <x v="0"/>
    <x v="0"/>
    <x v="2"/>
  </r>
  <r>
    <n v="38"/>
    <x v="1"/>
    <s v="Travel_Frequently"/>
    <n v="471"/>
    <x v="1"/>
    <n v="12"/>
    <n v="3"/>
    <s v="Life Sciences"/>
    <n v="1"/>
    <n v="837"/>
    <n v="1"/>
    <s v="Male"/>
    <n v="45"/>
    <n v="2"/>
    <x v="0"/>
    <x v="4"/>
    <s v="Low"/>
    <s v="Divorced"/>
    <n v="6288"/>
    <n v="4284"/>
    <n v="2"/>
    <s v="Y"/>
    <x v="1"/>
    <n v="15"/>
    <n v="3"/>
    <n v="3"/>
    <n v="80"/>
    <n v="1"/>
    <n v="13"/>
    <n v="3"/>
    <n v="2"/>
    <n v="4"/>
    <n v="3"/>
    <n v="1"/>
    <n v="2"/>
    <x v="2"/>
    <x v="0"/>
    <x v="1"/>
  </r>
  <r>
    <n v="34"/>
    <x v="1"/>
    <s v="Travel_Frequently"/>
    <n v="702"/>
    <x v="1"/>
    <n v="16"/>
    <n v="4"/>
    <s v="Life Sciences"/>
    <n v="1"/>
    <n v="838"/>
    <n v="3"/>
    <s v="Female"/>
    <n v="100"/>
    <n v="2"/>
    <x v="1"/>
    <x v="1"/>
    <s v="Very High"/>
    <s v="Single"/>
    <n v="2553"/>
    <n v="8306"/>
    <n v="1"/>
    <s v="Y"/>
    <x v="1"/>
    <n v="16"/>
    <n v="3"/>
    <n v="3"/>
    <n v="80"/>
    <n v="0"/>
    <n v="6"/>
    <n v="3"/>
    <n v="3"/>
    <n v="5"/>
    <n v="2"/>
    <n v="1"/>
    <n v="3"/>
    <x v="0"/>
    <x v="0"/>
    <x v="2"/>
  </r>
  <r>
    <n v="49"/>
    <x v="0"/>
    <s v="Travel_Rarely"/>
    <n v="1184"/>
    <x v="0"/>
    <n v="11"/>
    <n v="3"/>
    <s v="Marketing"/>
    <n v="1"/>
    <n v="840"/>
    <n v="3"/>
    <s v="Female"/>
    <n v="43"/>
    <n v="3"/>
    <x v="2"/>
    <x v="0"/>
    <s v="Very High"/>
    <s v="Married"/>
    <n v="7654"/>
    <n v="5860"/>
    <n v="1"/>
    <s v="Y"/>
    <x v="1"/>
    <n v="18"/>
    <n v="3"/>
    <n v="1"/>
    <n v="80"/>
    <n v="2"/>
    <n v="9"/>
    <n v="3"/>
    <n v="4"/>
    <n v="9"/>
    <n v="8"/>
    <n v="7"/>
    <n v="7"/>
    <x v="0"/>
    <x v="1"/>
    <x v="1"/>
  </r>
  <r>
    <n v="55"/>
    <x v="0"/>
    <s v="Travel_Rarely"/>
    <n v="436"/>
    <x v="0"/>
    <n v="2"/>
    <n v="1"/>
    <s v="Medical"/>
    <n v="1"/>
    <n v="842"/>
    <n v="3"/>
    <s v="Male"/>
    <n v="37"/>
    <n v="3"/>
    <x v="0"/>
    <x v="0"/>
    <s v="Very High"/>
    <s v="Single"/>
    <n v="5160"/>
    <n v="21519"/>
    <n v="4"/>
    <s v="Y"/>
    <x v="1"/>
    <n v="16"/>
    <n v="3"/>
    <n v="3"/>
    <n v="80"/>
    <n v="0"/>
    <n v="12"/>
    <n v="3"/>
    <n v="2"/>
    <n v="9"/>
    <n v="7"/>
    <n v="7"/>
    <n v="3"/>
    <x v="0"/>
    <x v="0"/>
    <x v="0"/>
  </r>
  <r>
    <n v="43"/>
    <x v="1"/>
    <s v="Travel_Rarely"/>
    <n v="589"/>
    <x v="1"/>
    <n v="14"/>
    <n v="2"/>
    <s v="Life Sciences"/>
    <n v="1"/>
    <n v="843"/>
    <n v="2"/>
    <s v="Male"/>
    <n v="94"/>
    <n v="3"/>
    <x v="3"/>
    <x v="7"/>
    <s v="Low"/>
    <s v="Married"/>
    <n v="17159"/>
    <n v="5200"/>
    <n v="6"/>
    <s v="Y"/>
    <x v="1"/>
    <n v="24"/>
    <n v="4"/>
    <n v="3"/>
    <n v="80"/>
    <n v="1"/>
    <n v="22"/>
    <n v="3"/>
    <n v="3"/>
    <n v="4"/>
    <n v="1"/>
    <n v="1"/>
    <n v="0"/>
    <x v="2"/>
    <x v="2"/>
    <x v="1"/>
  </r>
  <r>
    <n v="27"/>
    <x v="1"/>
    <s v="Travel_Rarely"/>
    <n v="269"/>
    <x v="1"/>
    <n v="5"/>
    <n v="1"/>
    <s v="Technical Degree"/>
    <n v="1"/>
    <n v="844"/>
    <n v="3"/>
    <s v="Male"/>
    <n v="42"/>
    <n v="2"/>
    <x v="2"/>
    <x v="7"/>
    <s v="Very High"/>
    <s v="Divorced"/>
    <n v="12808"/>
    <n v="8842"/>
    <n v="1"/>
    <s v="Y"/>
    <x v="0"/>
    <n v="16"/>
    <n v="3"/>
    <n v="2"/>
    <n v="80"/>
    <n v="1"/>
    <n v="9"/>
    <n v="3"/>
    <n v="3"/>
    <n v="9"/>
    <n v="8"/>
    <n v="0"/>
    <n v="8"/>
    <x v="0"/>
    <x v="1"/>
    <x v="0"/>
  </r>
  <r>
    <n v="35"/>
    <x v="1"/>
    <s v="Travel_Rarely"/>
    <n v="950"/>
    <x v="1"/>
    <n v="7"/>
    <n v="3"/>
    <s v="Other"/>
    <n v="1"/>
    <n v="845"/>
    <n v="3"/>
    <s v="Male"/>
    <n v="59"/>
    <n v="3"/>
    <x v="2"/>
    <x v="3"/>
    <s v="High"/>
    <s v="Single"/>
    <n v="10221"/>
    <n v="18869"/>
    <n v="3"/>
    <s v="Y"/>
    <x v="1"/>
    <n v="21"/>
    <n v="4"/>
    <n v="2"/>
    <n v="80"/>
    <n v="0"/>
    <n v="17"/>
    <n v="3"/>
    <n v="4"/>
    <n v="8"/>
    <n v="5"/>
    <n v="1"/>
    <n v="6"/>
    <x v="0"/>
    <x v="1"/>
    <x v="0"/>
  </r>
  <r>
    <n v="28"/>
    <x v="1"/>
    <s v="Travel_Rarely"/>
    <n v="760"/>
    <x v="0"/>
    <n v="2"/>
    <n v="4"/>
    <s v="Marketing"/>
    <n v="1"/>
    <n v="846"/>
    <n v="2"/>
    <s v="Female"/>
    <n v="81"/>
    <n v="3"/>
    <x v="0"/>
    <x v="0"/>
    <s v="Medium"/>
    <s v="Married"/>
    <n v="4779"/>
    <n v="3698"/>
    <n v="1"/>
    <s v="Y"/>
    <x v="0"/>
    <n v="20"/>
    <n v="4"/>
    <n v="1"/>
    <n v="80"/>
    <n v="0"/>
    <n v="8"/>
    <n v="2"/>
    <n v="3"/>
    <n v="8"/>
    <n v="7"/>
    <n v="7"/>
    <n v="5"/>
    <x v="0"/>
    <x v="0"/>
    <x v="0"/>
  </r>
  <r>
    <n v="34"/>
    <x v="1"/>
    <s v="Travel_Rarely"/>
    <n v="829"/>
    <x v="2"/>
    <n v="3"/>
    <n v="2"/>
    <s v="Human Resources"/>
    <n v="1"/>
    <n v="847"/>
    <n v="3"/>
    <s v="Male"/>
    <n v="88"/>
    <n v="3"/>
    <x v="1"/>
    <x v="8"/>
    <s v="Very High"/>
    <s v="Married"/>
    <n v="3737"/>
    <n v="2243"/>
    <n v="0"/>
    <s v="Y"/>
    <x v="1"/>
    <n v="19"/>
    <n v="3"/>
    <n v="3"/>
    <n v="80"/>
    <n v="1"/>
    <n v="4"/>
    <n v="1"/>
    <n v="1"/>
    <n v="3"/>
    <n v="2"/>
    <n v="0"/>
    <n v="2"/>
    <x v="2"/>
    <x v="0"/>
    <x v="0"/>
  </r>
  <r>
    <n v="26"/>
    <x v="0"/>
    <s v="Travel_Frequently"/>
    <n v="887"/>
    <x v="1"/>
    <n v="5"/>
    <n v="2"/>
    <s v="Medical"/>
    <n v="1"/>
    <n v="848"/>
    <n v="3"/>
    <s v="Female"/>
    <n v="88"/>
    <n v="2"/>
    <x v="1"/>
    <x v="1"/>
    <s v="High"/>
    <s v="Married"/>
    <n v="2366"/>
    <n v="20898"/>
    <n v="1"/>
    <s v="Y"/>
    <x v="0"/>
    <n v="14"/>
    <n v="3"/>
    <n v="1"/>
    <n v="80"/>
    <n v="1"/>
    <n v="8"/>
    <n v="2"/>
    <n v="3"/>
    <n v="8"/>
    <n v="7"/>
    <n v="1"/>
    <n v="7"/>
    <x v="0"/>
    <x v="0"/>
    <x v="0"/>
  </r>
  <r>
    <n v="27"/>
    <x v="1"/>
    <s v="Non-Travel"/>
    <n v="443"/>
    <x v="1"/>
    <n v="3"/>
    <n v="3"/>
    <s v="Medical"/>
    <n v="1"/>
    <n v="850"/>
    <n v="4"/>
    <s v="Male"/>
    <n v="50"/>
    <n v="3"/>
    <x v="1"/>
    <x v="1"/>
    <s v="Very High"/>
    <s v="Married"/>
    <n v="1706"/>
    <n v="16571"/>
    <n v="1"/>
    <s v="Y"/>
    <x v="1"/>
    <n v="11"/>
    <n v="3"/>
    <n v="3"/>
    <n v="80"/>
    <n v="3"/>
    <n v="0"/>
    <n v="6"/>
    <n v="2"/>
    <n v="0"/>
    <n v="0"/>
    <n v="0"/>
    <n v="0"/>
    <x v="1"/>
    <x v="0"/>
    <x v="0"/>
  </r>
  <r>
    <n v="51"/>
    <x v="1"/>
    <s v="Travel_Rarely"/>
    <n v="1318"/>
    <x v="0"/>
    <n v="26"/>
    <n v="4"/>
    <s v="Marketing"/>
    <n v="1"/>
    <n v="851"/>
    <n v="1"/>
    <s v="Female"/>
    <n v="66"/>
    <n v="3"/>
    <x v="3"/>
    <x v="5"/>
    <s v="High"/>
    <s v="Married"/>
    <n v="16307"/>
    <n v="5594"/>
    <n v="2"/>
    <s v="Y"/>
    <x v="1"/>
    <n v="14"/>
    <n v="3"/>
    <n v="3"/>
    <n v="80"/>
    <n v="1"/>
    <n v="29"/>
    <n v="2"/>
    <n v="2"/>
    <n v="20"/>
    <n v="6"/>
    <n v="4"/>
    <n v="17"/>
    <x v="3"/>
    <x v="2"/>
    <x v="2"/>
  </r>
  <r>
    <n v="44"/>
    <x v="1"/>
    <s v="Travel_Rarely"/>
    <n v="625"/>
    <x v="1"/>
    <n v="4"/>
    <n v="3"/>
    <s v="Medical"/>
    <n v="1"/>
    <n v="852"/>
    <n v="4"/>
    <s v="Male"/>
    <n v="50"/>
    <n v="3"/>
    <x v="0"/>
    <x v="4"/>
    <s v="Medium"/>
    <s v="Single"/>
    <n v="5933"/>
    <n v="5197"/>
    <n v="9"/>
    <s v="Y"/>
    <x v="1"/>
    <n v="12"/>
    <n v="3"/>
    <n v="4"/>
    <n v="80"/>
    <n v="0"/>
    <n v="10"/>
    <n v="2"/>
    <n v="2"/>
    <n v="5"/>
    <n v="2"/>
    <n v="2"/>
    <n v="3"/>
    <x v="0"/>
    <x v="0"/>
    <x v="0"/>
  </r>
  <r>
    <n v="25"/>
    <x v="1"/>
    <s v="Travel_Rarely"/>
    <n v="180"/>
    <x v="1"/>
    <n v="2"/>
    <n v="1"/>
    <s v="Medical"/>
    <n v="1"/>
    <n v="854"/>
    <n v="1"/>
    <s v="Male"/>
    <n v="65"/>
    <n v="4"/>
    <x v="1"/>
    <x v="1"/>
    <s v="Low"/>
    <s v="Single"/>
    <n v="3424"/>
    <n v="21632"/>
    <n v="7"/>
    <s v="Y"/>
    <x v="1"/>
    <n v="13"/>
    <n v="3"/>
    <n v="3"/>
    <n v="80"/>
    <n v="0"/>
    <n v="6"/>
    <n v="3"/>
    <n v="2"/>
    <n v="4"/>
    <n v="3"/>
    <n v="0"/>
    <n v="1"/>
    <x v="2"/>
    <x v="0"/>
    <x v="0"/>
  </r>
  <r>
    <n v="33"/>
    <x v="1"/>
    <s v="Travel_Rarely"/>
    <n v="586"/>
    <x v="0"/>
    <n v="1"/>
    <n v="3"/>
    <s v="Medical"/>
    <n v="1"/>
    <n v="855"/>
    <n v="1"/>
    <s v="Male"/>
    <n v="48"/>
    <n v="4"/>
    <x v="0"/>
    <x v="0"/>
    <s v="Low"/>
    <s v="Divorced"/>
    <n v="4037"/>
    <n v="21816"/>
    <n v="1"/>
    <s v="Y"/>
    <x v="1"/>
    <n v="22"/>
    <n v="4"/>
    <n v="1"/>
    <n v="80"/>
    <n v="1"/>
    <n v="9"/>
    <n v="5"/>
    <n v="3"/>
    <n v="9"/>
    <n v="8"/>
    <n v="0"/>
    <n v="8"/>
    <x v="0"/>
    <x v="0"/>
    <x v="0"/>
  </r>
  <r>
    <n v="35"/>
    <x v="1"/>
    <s v="Travel_Rarely"/>
    <n v="1343"/>
    <x v="1"/>
    <n v="27"/>
    <n v="1"/>
    <s v="Medical"/>
    <n v="1"/>
    <n v="856"/>
    <n v="3"/>
    <s v="Female"/>
    <n v="53"/>
    <n v="2"/>
    <x v="1"/>
    <x v="1"/>
    <s v="Low"/>
    <s v="Single"/>
    <n v="2559"/>
    <n v="17852"/>
    <n v="1"/>
    <s v="Y"/>
    <x v="1"/>
    <n v="11"/>
    <n v="3"/>
    <n v="4"/>
    <n v="80"/>
    <n v="0"/>
    <n v="6"/>
    <n v="3"/>
    <n v="2"/>
    <n v="6"/>
    <n v="5"/>
    <n v="1"/>
    <n v="1"/>
    <x v="0"/>
    <x v="0"/>
    <x v="2"/>
  </r>
  <r>
    <n v="36"/>
    <x v="1"/>
    <s v="Travel_Rarely"/>
    <n v="928"/>
    <x v="0"/>
    <n v="1"/>
    <n v="2"/>
    <s v="Life Sciences"/>
    <n v="1"/>
    <n v="857"/>
    <n v="2"/>
    <s v="Male"/>
    <n v="56"/>
    <n v="3"/>
    <x v="0"/>
    <x v="0"/>
    <s v="Very High"/>
    <s v="Married"/>
    <n v="6201"/>
    <n v="2823"/>
    <n v="1"/>
    <s v="Y"/>
    <x v="0"/>
    <n v="14"/>
    <n v="3"/>
    <n v="4"/>
    <n v="80"/>
    <n v="1"/>
    <n v="18"/>
    <n v="1"/>
    <n v="2"/>
    <n v="18"/>
    <n v="14"/>
    <n v="4"/>
    <n v="11"/>
    <x v="3"/>
    <x v="0"/>
    <x v="0"/>
  </r>
  <r>
    <n v="32"/>
    <x v="1"/>
    <s v="Travel_Rarely"/>
    <n v="117"/>
    <x v="0"/>
    <n v="13"/>
    <n v="4"/>
    <s v="Life Sciences"/>
    <n v="1"/>
    <n v="859"/>
    <n v="2"/>
    <s v="Male"/>
    <n v="73"/>
    <n v="3"/>
    <x v="0"/>
    <x v="0"/>
    <s v="Very High"/>
    <s v="Divorced"/>
    <n v="4403"/>
    <n v="9250"/>
    <n v="2"/>
    <s v="Y"/>
    <x v="1"/>
    <n v="11"/>
    <n v="3"/>
    <n v="3"/>
    <n v="80"/>
    <n v="1"/>
    <n v="8"/>
    <n v="3"/>
    <n v="2"/>
    <n v="5"/>
    <n v="2"/>
    <n v="0"/>
    <n v="3"/>
    <x v="0"/>
    <x v="0"/>
    <x v="1"/>
  </r>
  <r>
    <n v="30"/>
    <x v="1"/>
    <s v="Travel_Frequently"/>
    <n v="1012"/>
    <x v="1"/>
    <n v="5"/>
    <n v="4"/>
    <s v="Life Sciences"/>
    <n v="1"/>
    <n v="861"/>
    <n v="2"/>
    <s v="Male"/>
    <n v="75"/>
    <n v="2"/>
    <x v="1"/>
    <x v="1"/>
    <s v="Very High"/>
    <s v="Divorced"/>
    <n v="3761"/>
    <n v="2373"/>
    <n v="9"/>
    <s v="Y"/>
    <x v="1"/>
    <n v="12"/>
    <n v="3"/>
    <n v="2"/>
    <n v="80"/>
    <n v="1"/>
    <n v="10"/>
    <n v="3"/>
    <n v="2"/>
    <n v="5"/>
    <n v="4"/>
    <n v="0"/>
    <n v="3"/>
    <x v="0"/>
    <x v="0"/>
    <x v="0"/>
  </r>
  <r>
    <n v="53"/>
    <x v="1"/>
    <s v="Travel_Rarely"/>
    <n v="661"/>
    <x v="0"/>
    <n v="7"/>
    <n v="2"/>
    <s v="Marketing"/>
    <n v="1"/>
    <n v="862"/>
    <n v="1"/>
    <s v="Female"/>
    <n v="78"/>
    <n v="2"/>
    <x v="2"/>
    <x v="0"/>
    <s v="Very High"/>
    <s v="Married"/>
    <n v="10934"/>
    <n v="20715"/>
    <n v="7"/>
    <s v="Y"/>
    <x v="0"/>
    <n v="18"/>
    <n v="3"/>
    <n v="4"/>
    <n v="80"/>
    <n v="1"/>
    <n v="35"/>
    <n v="3"/>
    <n v="3"/>
    <n v="5"/>
    <n v="2"/>
    <n v="0"/>
    <n v="4"/>
    <x v="0"/>
    <x v="1"/>
    <x v="0"/>
  </r>
  <r>
    <n v="45"/>
    <x v="1"/>
    <s v="Travel_Rarely"/>
    <n v="930"/>
    <x v="0"/>
    <n v="9"/>
    <n v="3"/>
    <s v="Marketing"/>
    <n v="1"/>
    <n v="864"/>
    <n v="4"/>
    <s v="Male"/>
    <n v="74"/>
    <n v="3"/>
    <x v="2"/>
    <x v="0"/>
    <s v="Low"/>
    <s v="Divorced"/>
    <n v="10761"/>
    <n v="19239"/>
    <n v="4"/>
    <s v="Y"/>
    <x v="0"/>
    <n v="12"/>
    <n v="3"/>
    <n v="3"/>
    <n v="80"/>
    <n v="1"/>
    <n v="18"/>
    <n v="2"/>
    <n v="3"/>
    <n v="5"/>
    <n v="4"/>
    <n v="0"/>
    <n v="2"/>
    <x v="0"/>
    <x v="1"/>
    <x v="1"/>
  </r>
  <r>
    <n v="32"/>
    <x v="1"/>
    <s v="Travel_Rarely"/>
    <n v="638"/>
    <x v="1"/>
    <n v="8"/>
    <n v="2"/>
    <s v="Medical"/>
    <n v="1"/>
    <n v="865"/>
    <n v="3"/>
    <s v="Female"/>
    <n v="91"/>
    <n v="4"/>
    <x v="0"/>
    <x v="1"/>
    <s v="High"/>
    <s v="Married"/>
    <n v="5175"/>
    <n v="22162"/>
    <n v="5"/>
    <s v="Y"/>
    <x v="1"/>
    <n v="12"/>
    <n v="3"/>
    <n v="3"/>
    <n v="80"/>
    <n v="1"/>
    <n v="9"/>
    <n v="3"/>
    <n v="2"/>
    <n v="5"/>
    <n v="3"/>
    <n v="1"/>
    <n v="3"/>
    <x v="0"/>
    <x v="0"/>
    <x v="1"/>
  </r>
  <r>
    <n v="52"/>
    <x v="1"/>
    <s v="Travel_Frequently"/>
    <n v="890"/>
    <x v="1"/>
    <n v="25"/>
    <n v="4"/>
    <s v="Medical"/>
    <n v="1"/>
    <n v="867"/>
    <n v="3"/>
    <s v="Female"/>
    <n v="81"/>
    <n v="2"/>
    <x v="3"/>
    <x v="3"/>
    <s v="Very High"/>
    <s v="Married"/>
    <n v="13826"/>
    <n v="19028"/>
    <n v="3"/>
    <s v="Y"/>
    <x v="1"/>
    <n v="22"/>
    <n v="4"/>
    <n v="3"/>
    <n v="80"/>
    <n v="0"/>
    <n v="31"/>
    <n v="3"/>
    <n v="3"/>
    <n v="9"/>
    <n v="8"/>
    <n v="0"/>
    <n v="0"/>
    <x v="0"/>
    <x v="2"/>
    <x v="2"/>
  </r>
  <r>
    <n v="37"/>
    <x v="1"/>
    <s v="Travel_Rarely"/>
    <n v="342"/>
    <x v="0"/>
    <n v="16"/>
    <n v="4"/>
    <s v="Marketing"/>
    <n v="1"/>
    <n v="868"/>
    <n v="4"/>
    <s v="Male"/>
    <n v="66"/>
    <n v="2"/>
    <x v="0"/>
    <x v="0"/>
    <s v="High"/>
    <s v="Divorced"/>
    <n v="6334"/>
    <n v="24558"/>
    <n v="4"/>
    <s v="Y"/>
    <x v="1"/>
    <n v="19"/>
    <n v="3"/>
    <n v="4"/>
    <n v="80"/>
    <n v="2"/>
    <n v="9"/>
    <n v="2"/>
    <n v="3"/>
    <n v="1"/>
    <n v="0"/>
    <n v="0"/>
    <n v="0"/>
    <x v="1"/>
    <x v="0"/>
    <x v="2"/>
  </r>
  <r>
    <n v="28"/>
    <x v="1"/>
    <s v="Travel_Rarely"/>
    <n v="1169"/>
    <x v="2"/>
    <n v="8"/>
    <n v="2"/>
    <s v="Medical"/>
    <n v="1"/>
    <n v="869"/>
    <n v="2"/>
    <s v="Male"/>
    <n v="63"/>
    <n v="2"/>
    <x v="1"/>
    <x v="8"/>
    <s v="Very High"/>
    <s v="Divorced"/>
    <n v="4936"/>
    <n v="23965"/>
    <n v="1"/>
    <s v="Y"/>
    <x v="1"/>
    <n v="13"/>
    <n v="3"/>
    <n v="4"/>
    <n v="80"/>
    <n v="1"/>
    <n v="6"/>
    <n v="6"/>
    <n v="3"/>
    <n v="5"/>
    <n v="1"/>
    <n v="0"/>
    <n v="4"/>
    <x v="0"/>
    <x v="0"/>
    <x v="1"/>
  </r>
  <r>
    <n v="22"/>
    <x v="1"/>
    <s v="Travel_Rarely"/>
    <n v="1230"/>
    <x v="1"/>
    <n v="1"/>
    <n v="2"/>
    <s v="Life Sciences"/>
    <n v="1"/>
    <n v="872"/>
    <n v="4"/>
    <s v="Male"/>
    <n v="33"/>
    <n v="2"/>
    <x v="0"/>
    <x v="3"/>
    <s v="Very High"/>
    <s v="Married"/>
    <n v="4775"/>
    <n v="19146"/>
    <n v="6"/>
    <s v="Y"/>
    <x v="1"/>
    <n v="22"/>
    <n v="4"/>
    <n v="1"/>
    <n v="80"/>
    <n v="2"/>
    <n v="4"/>
    <n v="2"/>
    <n v="1"/>
    <n v="2"/>
    <n v="2"/>
    <n v="2"/>
    <n v="2"/>
    <x v="1"/>
    <x v="0"/>
    <x v="0"/>
  </r>
  <r>
    <n v="44"/>
    <x v="1"/>
    <s v="Travel_Rarely"/>
    <n v="986"/>
    <x v="1"/>
    <n v="8"/>
    <n v="4"/>
    <s v="Life Sciences"/>
    <n v="1"/>
    <n v="874"/>
    <n v="1"/>
    <s v="Male"/>
    <n v="62"/>
    <n v="4"/>
    <x v="1"/>
    <x v="2"/>
    <s v="Very High"/>
    <s v="Married"/>
    <n v="2818"/>
    <n v="5044"/>
    <n v="2"/>
    <s v="Y"/>
    <x v="0"/>
    <n v="24"/>
    <n v="4"/>
    <n v="3"/>
    <n v="80"/>
    <n v="1"/>
    <n v="10"/>
    <n v="2"/>
    <n v="2"/>
    <n v="3"/>
    <n v="2"/>
    <n v="0"/>
    <n v="2"/>
    <x v="2"/>
    <x v="0"/>
    <x v="1"/>
  </r>
  <r>
    <n v="42"/>
    <x v="1"/>
    <s v="Travel_Frequently"/>
    <n v="1271"/>
    <x v="1"/>
    <n v="2"/>
    <n v="1"/>
    <s v="Medical"/>
    <n v="1"/>
    <n v="875"/>
    <n v="2"/>
    <s v="Male"/>
    <n v="35"/>
    <n v="3"/>
    <x v="1"/>
    <x v="1"/>
    <s v="Very High"/>
    <s v="Single"/>
    <n v="2515"/>
    <n v="9068"/>
    <n v="5"/>
    <s v="Y"/>
    <x v="0"/>
    <n v="14"/>
    <n v="3"/>
    <n v="4"/>
    <n v="80"/>
    <n v="0"/>
    <n v="8"/>
    <n v="2"/>
    <n v="3"/>
    <n v="2"/>
    <n v="1"/>
    <n v="2"/>
    <n v="2"/>
    <x v="1"/>
    <x v="0"/>
    <x v="0"/>
  </r>
  <r>
    <n v="36"/>
    <x v="1"/>
    <s v="Travel_Rarely"/>
    <n v="1278"/>
    <x v="2"/>
    <n v="8"/>
    <n v="3"/>
    <s v="Life Sciences"/>
    <n v="1"/>
    <n v="878"/>
    <n v="1"/>
    <s v="Male"/>
    <n v="77"/>
    <n v="2"/>
    <x v="1"/>
    <x v="8"/>
    <s v="Low"/>
    <s v="Married"/>
    <n v="2342"/>
    <n v="8635"/>
    <n v="0"/>
    <s v="Y"/>
    <x v="1"/>
    <n v="21"/>
    <n v="4"/>
    <n v="3"/>
    <n v="80"/>
    <n v="0"/>
    <n v="6"/>
    <n v="3"/>
    <n v="3"/>
    <n v="5"/>
    <n v="4"/>
    <n v="0"/>
    <n v="3"/>
    <x v="0"/>
    <x v="0"/>
    <x v="1"/>
  </r>
  <r>
    <n v="25"/>
    <x v="1"/>
    <s v="Travel_Rarely"/>
    <n v="141"/>
    <x v="0"/>
    <n v="3"/>
    <n v="1"/>
    <s v="Other"/>
    <n v="1"/>
    <n v="879"/>
    <n v="3"/>
    <s v="Male"/>
    <n v="98"/>
    <n v="3"/>
    <x v="0"/>
    <x v="0"/>
    <s v="Low"/>
    <s v="Married"/>
    <n v="4194"/>
    <n v="14363"/>
    <n v="1"/>
    <s v="Y"/>
    <x v="0"/>
    <n v="18"/>
    <n v="3"/>
    <n v="4"/>
    <n v="80"/>
    <n v="0"/>
    <n v="5"/>
    <n v="3"/>
    <n v="3"/>
    <n v="5"/>
    <n v="3"/>
    <n v="0"/>
    <n v="3"/>
    <x v="0"/>
    <x v="0"/>
    <x v="0"/>
  </r>
  <r>
    <n v="35"/>
    <x v="1"/>
    <s v="Travel_Rarely"/>
    <n v="607"/>
    <x v="1"/>
    <n v="9"/>
    <n v="3"/>
    <s v="Life Sciences"/>
    <n v="1"/>
    <n v="880"/>
    <n v="4"/>
    <s v="Female"/>
    <n v="66"/>
    <n v="2"/>
    <x v="2"/>
    <x v="3"/>
    <s v="High"/>
    <s v="Married"/>
    <n v="10685"/>
    <n v="23457"/>
    <n v="1"/>
    <s v="Y"/>
    <x v="0"/>
    <n v="20"/>
    <n v="4"/>
    <n v="2"/>
    <n v="80"/>
    <n v="1"/>
    <n v="17"/>
    <n v="2"/>
    <n v="3"/>
    <n v="17"/>
    <n v="14"/>
    <n v="5"/>
    <n v="15"/>
    <x v="3"/>
    <x v="1"/>
    <x v="1"/>
  </r>
  <r>
    <n v="35"/>
    <x v="0"/>
    <s v="Travel_Frequently"/>
    <n v="130"/>
    <x v="1"/>
    <n v="25"/>
    <n v="4"/>
    <s v="Life Sciences"/>
    <n v="1"/>
    <n v="881"/>
    <n v="4"/>
    <s v="Female"/>
    <n v="96"/>
    <n v="3"/>
    <x v="1"/>
    <x v="1"/>
    <s v="Medium"/>
    <s v="Divorced"/>
    <n v="2022"/>
    <n v="16612"/>
    <n v="1"/>
    <s v="Y"/>
    <x v="0"/>
    <n v="19"/>
    <n v="3"/>
    <n v="1"/>
    <n v="80"/>
    <n v="1"/>
    <n v="10"/>
    <n v="3"/>
    <n v="2"/>
    <n v="10"/>
    <n v="2"/>
    <n v="7"/>
    <n v="8"/>
    <x v="0"/>
    <x v="0"/>
    <x v="2"/>
  </r>
  <r>
    <n v="32"/>
    <x v="1"/>
    <s v="Non-Travel"/>
    <n v="300"/>
    <x v="1"/>
    <n v="1"/>
    <n v="3"/>
    <s v="Life Sciences"/>
    <n v="1"/>
    <n v="882"/>
    <n v="4"/>
    <s v="Male"/>
    <n v="61"/>
    <n v="3"/>
    <x v="1"/>
    <x v="2"/>
    <s v="Very High"/>
    <s v="Divorced"/>
    <n v="2314"/>
    <n v="9148"/>
    <n v="0"/>
    <s v="Y"/>
    <x v="1"/>
    <n v="12"/>
    <n v="3"/>
    <n v="2"/>
    <n v="80"/>
    <n v="1"/>
    <n v="4"/>
    <n v="2"/>
    <n v="3"/>
    <n v="3"/>
    <n v="0"/>
    <n v="0"/>
    <n v="2"/>
    <x v="2"/>
    <x v="0"/>
    <x v="0"/>
  </r>
  <r>
    <n v="25"/>
    <x v="1"/>
    <s v="Travel_Rarely"/>
    <n v="583"/>
    <x v="0"/>
    <n v="4"/>
    <n v="1"/>
    <s v="Marketing"/>
    <n v="1"/>
    <n v="885"/>
    <n v="3"/>
    <s v="Male"/>
    <n v="87"/>
    <n v="2"/>
    <x v="0"/>
    <x v="0"/>
    <s v="Low"/>
    <s v="Married"/>
    <n v="4256"/>
    <n v="18154"/>
    <n v="1"/>
    <s v="Y"/>
    <x v="1"/>
    <n v="12"/>
    <n v="3"/>
    <n v="1"/>
    <n v="80"/>
    <n v="0"/>
    <n v="5"/>
    <n v="1"/>
    <n v="4"/>
    <n v="5"/>
    <n v="2"/>
    <n v="0"/>
    <n v="3"/>
    <x v="0"/>
    <x v="0"/>
    <x v="0"/>
  </r>
  <r>
    <n v="49"/>
    <x v="1"/>
    <s v="Travel_Rarely"/>
    <n v="1418"/>
    <x v="1"/>
    <n v="1"/>
    <n v="3"/>
    <s v="Technical Degree"/>
    <n v="1"/>
    <n v="887"/>
    <n v="3"/>
    <s v="Female"/>
    <n v="36"/>
    <n v="3"/>
    <x v="1"/>
    <x v="1"/>
    <s v="Low"/>
    <s v="Married"/>
    <n v="3580"/>
    <n v="10554"/>
    <n v="2"/>
    <s v="Y"/>
    <x v="1"/>
    <n v="16"/>
    <n v="3"/>
    <n v="2"/>
    <n v="80"/>
    <n v="1"/>
    <n v="7"/>
    <n v="2"/>
    <n v="3"/>
    <n v="4"/>
    <n v="2"/>
    <n v="0"/>
    <n v="2"/>
    <x v="2"/>
    <x v="0"/>
    <x v="0"/>
  </r>
  <r>
    <n v="24"/>
    <x v="1"/>
    <s v="Non-Travel"/>
    <n v="1269"/>
    <x v="1"/>
    <n v="4"/>
    <n v="1"/>
    <s v="Life Sciences"/>
    <n v="1"/>
    <n v="888"/>
    <n v="1"/>
    <s v="Male"/>
    <n v="46"/>
    <n v="2"/>
    <x v="1"/>
    <x v="2"/>
    <s v="Very High"/>
    <s v="Married"/>
    <n v="3162"/>
    <n v="10778"/>
    <n v="0"/>
    <s v="Y"/>
    <x v="1"/>
    <n v="17"/>
    <n v="3"/>
    <n v="4"/>
    <n v="80"/>
    <n v="0"/>
    <n v="6"/>
    <n v="2"/>
    <n v="2"/>
    <n v="5"/>
    <n v="2"/>
    <n v="3"/>
    <n v="4"/>
    <x v="0"/>
    <x v="0"/>
    <x v="0"/>
  </r>
  <r>
    <n v="32"/>
    <x v="1"/>
    <s v="Travel_Frequently"/>
    <n v="379"/>
    <x v="0"/>
    <n v="5"/>
    <n v="2"/>
    <s v="Life Sciences"/>
    <n v="1"/>
    <n v="889"/>
    <n v="2"/>
    <s v="Male"/>
    <n v="48"/>
    <n v="3"/>
    <x v="0"/>
    <x v="0"/>
    <s v="Medium"/>
    <s v="Married"/>
    <n v="6524"/>
    <n v="8891"/>
    <n v="1"/>
    <s v="Y"/>
    <x v="1"/>
    <n v="14"/>
    <n v="3"/>
    <n v="4"/>
    <n v="80"/>
    <n v="1"/>
    <n v="10"/>
    <n v="3"/>
    <n v="3"/>
    <n v="10"/>
    <n v="8"/>
    <n v="5"/>
    <n v="3"/>
    <x v="0"/>
    <x v="0"/>
    <x v="0"/>
  </r>
  <r>
    <n v="38"/>
    <x v="1"/>
    <s v="Travel_Rarely"/>
    <n v="395"/>
    <x v="0"/>
    <n v="9"/>
    <n v="3"/>
    <s v="Marketing"/>
    <n v="1"/>
    <n v="893"/>
    <n v="2"/>
    <s v="Male"/>
    <n v="98"/>
    <n v="2"/>
    <x v="1"/>
    <x v="6"/>
    <s v="Medium"/>
    <s v="Married"/>
    <n v="2899"/>
    <n v="12102"/>
    <n v="0"/>
    <s v="Y"/>
    <x v="1"/>
    <n v="19"/>
    <n v="3"/>
    <n v="4"/>
    <n v="80"/>
    <n v="1"/>
    <n v="3"/>
    <n v="3"/>
    <n v="3"/>
    <n v="2"/>
    <n v="2"/>
    <n v="1"/>
    <n v="2"/>
    <x v="1"/>
    <x v="0"/>
    <x v="1"/>
  </r>
  <r>
    <n v="42"/>
    <x v="1"/>
    <s v="Travel_Rarely"/>
    <n v="1265"/>
    <x v="1"/>
    <n v="3"/>
    <n v="3"/>
    <s v="Life Sciences"/>
    <n v="1"/>
    <n v="894"/>
    <n v="3"/>
    <s v="Female"/>
    <n v="95"/>
    <n v="4"/>
    <x v="0"/>
    <x v="2"/>
    <s v="Very High"/>
    <s v="Married"/>
    <n v="5231"/>
    <n v="23726"/>
    <n v="2"/>
    <s v="Y"/>
    <x v="0"/>
    <n v="13"/>
    <n v="3"/>
    <n v="2"/>
    <n v="80"/>
    <n v="1"/>
    <n v="17"/>
    <n v="1"/>
    <n v="2"/>
    <n v="5"/>
    <n v="3"/>
    <n v="1"/>
    <n v="3"/>
    <x v="0"/>
    <x v="0"/>
    <x v="0"/>
  </r>
  <r>
    <n v="31"/>
    <x v="1"/>
    <s v="Travel_Rarely"/>
    <n v="1222"/>
    <x v="1"/>
    <n v="11"/>
    <n v="4"/>
    <s v="Life Sciences"/>
    <n v="1"/>
    <n v="895"/>
    <n v="4"/>
    <s v="Male"/>
    <n v="48"/>
    <n v="3"/>
    <x v="1"/>
    <x v="1"/>
    <s v="Very High"/>
    <s v="Married"/>
    <n v="2356"/>
    <n v="14871"/>
    <n v="3"/>
    <s v="Y"/>
    <x v="0"/>
    <n v="19"/>
    <n v="3"/>
    <n v="2"/>
    <n v="80"/>
    <n v="1"/>
    <n v="8"/>
    <n v="2"/>
    <n v="3"/>
    <n v="6"/>
    <n v="4"/>
    <n v="0"/>
    <n v="2"/>
    <x v="0"/>
    <x v="0"/>
    <x v="1"/>
  </r>
  <r>
    <n v="29"/>
    <x v="0"/>
    <s v="Travel_Rarely"/>
    <n v="341"/>
    <x v="0"/>
    <n v="1"/>
    <n v="3"/>
    <s v="Medical"/>
    <n v="1"/>
    <n v="896"/>
    <n v="2"/>
    <s v="Female"/>
    <n v="48"/>
    <n v="2"/>
    <x v="1"/>
    <x v="6"/>
    <s v="High"/>
    <s v="Divorced"/>
    <n v="2800"/>
    <n v="23522"/>
    <n v="6"/>
    <s v="Y"/>
    <x v="0"/>
    <n v="19"/>
    <n v="3"/>
    <n v="3"/>
    <n v="80"/>
    <n v="3"/>
    <n v="5"/>
    <n v="3"/>
    <n v="3"/>
    <n v="3"/>
    <n v="2"/>
    <n v="0"/>
    <n v="2"/>
    <x v="2"/>
    <x v="0"/>
    <x v="0"/>
  </r>
  <r>
    <n v="53"/>
    <x v="1"/>
    <s v="Travel_Rarely"/>
    <n v="868"/>
    <x v="0"/>
    <n v="8"/>
    <n v="3"/>
    <s v="Marketing"/>
    <n v="1"/>
    <n v="897"/>
    <n v="1"/>
    <s v="Male"/>
    <n v="73"/>
    <n v="3"/>
    <x v="3"/>
    <x v="0"/>
    <s v="Very High"/>
    <s v="Married"/>
    <n v="11836"/>
    <n v="22789"/>
    <n v="5"/>
    <s v="Y"/>
    <x v="1"/>
    <n v="14"/>
    <n v="3"/>
    <n v="3"/>
    <n v="80"/>
    <n v="1"/>
    <n v="28"/>
    <n v="3"/>
    <n v="3"/>
    <n v="2"/>
    <n v="0"/>
    <n v="2"/>
    <n v="2"/>
    <x v="1"/>
    <x v="1"/>
    <x v="1"/>
  </r>
  <r>
    <n v="35"/>
    <x v="1"/>
    <s v="Travel_Rarely"/>
    <n v="672"/>
    <x v="1"/>
    <n v="25"/>
    <n v="3"/>
    <s v="Technical Degree"/>
    <n v="1"/>
    <n v="899"/>
    <n v="4"/>
    <s v="Male"/>
    <n v="78"/>
    <n v="2"/>
    <x v="2"/>
    <x v="3"/>
    <s v="Medium"/>
    <s v="Married"/>
    <n v="10903"/>
    <n v="9129"/>
    <n v="3"/>
    <s v="Y"/>
    <x v="1"/>
    <n v="16"/>
    <n v="3"/>
    <n v="1"/>
    <n v="80"/>
    <n v="0"/>
    <n v="16"/>
    <n v="2"/>
    <n v="3"/>
    <n v="13"/>
    <n v="10"/>
    <n v="4"/>
    <n v="8"/>
    <x v="3"/>
    <x v="1"/>
    <x v="2"/>
  </r>
  <r>
    <n v="37"/>
    <x v="1"/>
    <s v="Travel_Frequently"/>
    <n v="1231"/>
    <x v="0"/>
    <n v="21"/>
    <n v="2"/>
    <s v="Medical"/>
    <n v="1"/>
    <n v="900"/>
    <n v="3"/>
    <s v="Female"/>
    <n v="54"/>
    <n v="3"/>
    <x v="1"/>
    <x v="6"/>
    <s v="Very High"/>
    <s v="Married"/>
    <n v="2973"/>
    <n v="21222"/>
    <n v="5"/>
    <s v="Y"/>
    <x v="1"/>
    <n v="15"/>
    <n v="3"/>
    <n v="2"/>
    <n v="80"/>
    <n v="1"/>
    <n v="10"/>
    <n v="3"/>
    <n v="3"/>
    <n v="5"/>
    <n v="4"/>
    <n v="0"/>
    <n v="0"/>
    <x v="0"/>
    <x v="0"/>
    <x v="2"/>
  </r>
  <r>
    <n v="53"/>
    <x v="1"/>
    <s v="Travel_Rarely"/>
    <n v="102"/>
    <x v="1"/>
    <n v="23"/>
    <n v="4"/>
    <s v="Life Sciences"/>
    <n v="1"/>
    <n v="901"/>
    <n v="4"/>
    <s v="Female"/>
    <n v="72"/>
    <n v="3"/>
    <x v="3"/>
    <x v="7"/>
    <s v="Very High"/>
    <s v="Single"/>
    <n v="14275"/>
    <n v="20206"/>
    <n v="6"/>
    <s v="Y"/>
    <x v="1"/>
    <n v="18"/>
    <n v="3"/>
    <n v="3"/>
    <n v="80"/>
    <n v="0"/>
    <n v="33"/>
    <n v="0"/>
    <n v="3"/>
    <n v="12"/>
    <n v="9"/>
    <n v="3"/>
    <n v="8"/>
    <x v="3"/>
    <x v="2"/>
    <x v="2"/>
  </r>
  <r>
    <n v="43"/>
    <x v="1"/>
    <s v="Travel_Frequently"/>
    <n v="422"/>
    <x v="1"/>
    <n v="1"/>
    <n v="3"/>
    <s v="Life Sciences"/>
    <n v="1"/>
    <n v="902"/>
    <n v="4"/>
    <s v="Female"/>
    <n v="33"/>
    <n v="3"/>
    <x v="0"/>
    <x v="4"/>
    <s v="Very High"/>
    <s v="Married"/>
    <n v="5562"/>
    <n v="21782"/>
    <n v="4"/>
    <s v="Y"/>
    <x v="1"/>
    <n v="13"/>
    <n v="3"/>
    <n v="2"/>
    <n v="80"/>
    <n v="1"/>
    <n v="12"/>
    <n v="2"/>
    <n v="2"/>
    <n v="5"/>
    <n v="2"/>
    <n v="2"/>
    <n v="2"/>
    <x v="0"/>
    <x v="0"/>
    <x v="0"/>
  </r>
  <r>
    <n v="47"/>
    <x v="1"/>
    <s v="Travel_Rarely"/>
    <n v="249"/>
    <x v="0"/>
    <n v="2"/>
    <n v="2"/>
    <s v="Marketing"/>
    <n v="1"/>
    <n v="903"/>
    <n v="3"/>
    <s v="Female"/>
    <n v="35"/>
    <n v="3"/>
    <x v="0"/>
    <x v="0"/>
    <s v="Very High"/>
    <s v="Married"/>
    <n v="4537"/>
    <n v="17783"/>
    <n v="0"/>
    <s v="Y"/>
    <x v="0"/>
    <n v="22"/>
    <n v="4"/>
    <n v="1"/>
    <n v="80"/>
    <n v="1"/>
    <n v="8"/>
    <n v="2"/>
    <n v="3"/>
    <n v="7"/>
    <n v="6"/>
    <n v="7"/>
    <n v="7"/>
    <x v="0"/>
    <x v="0"/>
    <x v="0"/>
  </r>
  <r>
    <n v="37"/>
    <x v="1"/>
    <s v="Non-Travel"/>
    <n v="1252"/>
    <x v="0"/>
    <n v="19"/>
    <n v="2"/>
    <s v="Medical"/>
    <n v="1"/>
    <n v="904"/>
    <n v="1"/>
    <s v="Male"/>
    <n v="32"/>
    <n v="3"/>
    <x v="2"/>
    <x v="0"/>
    <s v="Medium"/>
    <s v="Single"/>
    <n v="7642"/>
    <n v="4814"/>
    <n v="1"/>
    <s v="Y"/>
    <x v="0"/>
    <n v="13"/>
    <n v="3"/>
    <n v="4"/>
    <n v="80"/>
    <n v="0"/>
    <n v="10"/>
    <n v="2"/>
    <n v="3"/>
    <n v="10"/>
    <n v="0"/>
    <n v="0"/>
    <n v="9"/>
    <x v="0"/>
    <x v="1"/>
    <x v="2"/>
  </r>
  <r>
    <n v="50"/>
    <x v="1"/>
    <s v="Non-Travel"/>
    <n v="881"/>
    <x v="1"/>
    <n v="2"/>
    <n v="4"/>
    <s v="Life Sciences"/>
    <n v="1"/>
    <n v="905"/>
    <n v="1"/>
    <s v="Male"/>
    <n v="98"/>
    <n v="3"/>
    <x v="3"/>
    <x v="5"/>
    <s v="Low"/>
    <s v="Divorced"/>
    <n v="17924"/>
    <n v="4544"/>
    <n v="1"/>
    <s v="Y"/>
    <x v="1"/>
    <n v="11"/>
    <n v="3"/>
    <n v="4"/>
    <n v="80"/>
    <n v="1"/>
    <n v="31"/>
    <n v="3"/>
    <n v="3"/>
    <n v="31"/>
    <n v="6"/>
    <n v="14"/>
    <n v="7"/>
    <x v="3"/>
    <x v="2"/>
    <x v="0"/>
  </r>
  <r>
    <n v="39"/>
    <x v="1"/>
    <s v="Travel_Rarely"/>
    <n v="1383"/>
    <x v="2"/>
    <n v="2"/>
    <n v="3"/>
    <s v="Life Sciences"/>
    <n v="1"/>
    <n v="909"/>
    <n v="4"/>
    <s v="Female"/>
    <n v="42"/>
    <n v="2"/>
    <x v="0"/>
    <x v="8"/>
    <s v="Very High"/>
    <s v="Married"/>
    <n v="5204"/>
    <n v="7790"/>
    <n v="8"/>
    <s v="Y"/>
    <x v="1"/>
    <n v="11"/>
    <n v="3"/>
    <n v="3"/>
    <n v="80"/>
    <n v="2"/>
    <n v="13"/>
    <n v="2"/>
    <n v="3"/>
    <n v="5"/>
    <n v="4"/>
    <n v="0"/>
    <n v="4"/>
    <x v="0"/>
    <x v="0"/>
    <x v="0"/>
  </r>
  <r>
    <n v="33"/>
    <x v="1"/>
    <s v="Travel_Rarely"/>
    <n v="1075"/>
    <x v="2"/>
    <n v="3"/>
    <n v="2"/>
    <s v="Human Resources"/>
    <n v="1"/>
    <n v="910"/>
    <n v="4"/>
    <s v="Male"/>
    <n v="57"/>
    <n v="3"/>
    <x v="1"/>
    <x v="8"/>
    <s v="Medium"/>
    <s v="Divorced"/>
    <n v="2277"/>
    <n v="22650"/>
    <n v="3"/>
    <s v="Y"/>
    <x v="0"/>
    <n v="11"/>
    <n v="3"/>
    <n v="3"/>
    <n v="80"/>
    <n v="1"/>
    <n v="7"/>
    <n v="4"/>
    <n v="4"/>
    <n v="4"/>
    <n v="3"/>
    <n v="0"/>
    <n v="3"/>
    <x v="2"/>
    <x v="0"/>
    <x v="0"/>
  </r>
  <r>
    <n v="32"/>
    <x v="0"/>
    <s v="Travel_Rarely"/>
    <n v="374"/>
    <x v="1"/>
    <n v="25"/>
    <n v="4"/>
    <s v="Life Sciences"/>
    <n v="1"/>
    <n v="911"/>
    <n v="1"/>
    <s v="Male"/>
    <n v="87"/>
    <n v="3"/>
    <x v="1"/>
    <x v="2"/>
    <s v="Very High"/>
    <s v="Single"/>
    <n v="2795"/>
    <n v="18016"/>
    <n v="1"/>
    <s v="Y"/>
    <x v="0"/>
    <n v="24"/>
    <n v="4"/>
    <n v="3"/>
    <n v="80"/>
    <n v="0"/>
    <n v="1"/>
    <n v="2"/>
    <n v="1"/>
    <n v="1"/>
    <n v="0"/>
    <n v="0"/>
    <n v="1"/>
    <x v="1"/>
    <x v="0"/>
    <x v="2"/>
  </r>
  <r>
    <n v="29"/>
    <x v="1"/>
    <s v="Travel_Rarely"/>
    <n v="1086"/>
    <x v="1"/>
    <n v="7"/>
    <n v="1"/>
    <s v="Medical"/>
    <n v="1"/>
    <n v="912"/>
    <n v="1"/>
    <s v="Female"/>
    <n v="62"/>
    <n v="2"/>
    <x v="1"/>
    <x v="2"/>
    <s v="Very High"/>
    <s v="Divorced"/>
    <n v="2532"/>
    <n v="6054"/>
    <n v="6"/>
    <s v="Y"/>
    <x v="1"/>
    <n v="14"/>
    <n v="3"/>
    <n v="3"/>
    <n v="80"/>
    <n v="3"/>
    <n v="8"/>
    <n v="5"/>
    <n v="3"/>
    <n v="4"/>
    <n v="3"/>
    <n v="0"/>
    <n v="3"/>
    <x v="2"/>
    <x v="0"/>
    <x v="0"/>
  </r>
  <r>
    <n v="44"/>
    <x v="1"/>
    <s v="Travel_Rarely"/>
    <n v="661"/>
    <x v="1"/>
    <n v="9"/>
    <n v="2"/>
    <s v="Life Sciences"/>
    <n v="1"/>
    <n v="913"/>
    <n v="2"/>
    <s v="Male"/>
    <n v="61"/>
    <n v="3"/>
    <x v="1"/>
    <x v="1"/>
    <s v="Low"/>
    <s v="Married"/>
    <n v="2559"/>
    <n v="7508"/>
    <n v="1"/>
    <s v="Y"/>
    <x v="0"/>
    <n v="13"/>
    <n v="3"/>
    <n v="4"/>
    <n v="80"/>
    <n v="0"/>
    <n v="8"/>
    <n v="0"/>
    <n v="3"/>
    <n v="8"/>
    <n v="7"/>
    <n v="7"/>
    <n v="1"/>
    <x v="0"/>
    <x v="0"/>
    <x v="1"/>
  </r>
  <r>
    <n v="28"/>
    <x v="1"/>
    <s v="Travel_Rarely"/>
    <n v="821"/>
    <x v="0"/>
    <n v="5"/>
    <n v="4"/>
    <s v="Medical"/>
    <n v="1"/>
    <n v="916"/>
    <n v="1"/>
    <s v="Male"/>
    <n v="98"/>
    <n v="3"/>
    <x v="0"/>
    <x v="0"/>
    <s v="Very High"/>
    <s v="Single"/>
    <n v="4908"/>
    <n v="24252"/>
    <n v="1"/>
    <s v="Y"/>
    <x v="1"/>
    <n v="14"/>
    <n v="3"/>
    <n v="2"/>
    <n v="80"/>
    <n v="0"/>
    <n v="4"/>
    <n v="3"/>
    <n v="3"/>
    <n v="4"/>
    <n v="2"/>
    <n v="0"/>
    <n v="2"/>
    <x v="2"/>
    <x v="0"/>
    <x v="0"/>
  </r>
  <r>
    <n v="58"/>
    <x v="0"/>
    <s v="Travel_Frequently"/>
    <n v="781"/>
    <x v="1"/>
    <n v="2"/>
    <n v="1"/>
    <s v="Life Sciences"/>
    <n v="1"/>
    <n v="918"/>
    <n v="4"/>
    <s v="Male"/>
    <n v="57"/>
    <n v="2"/>
    <x v="1"/>
    <x v="2"/>
    <s v="Very High"/>
    <s v="Divorced"/>
    <n v="2380"/>
    <n v="13384"/>
    <n v="9"/>
    <s v="Y"/>
    <x v="0"/>
    <n v="14"/>
    <n v="3"/>
    <n v="4"/>
    <n v="80"/>
    <n v="1"/>
    <n v="3"/>
    <n v="3"/>
    <n v="2"/>
    <n v="1"/>
    <n v="0"/>
    <n v="0"/>
    <n v="0"/>
    <x v="1"/>
    <x v="0"/>
    <x v="0"/>
  </r>
  <r>
    <n v="43"/>
    <x v="1"/>
    <s v="Travel_Rarely"/>
    <n v="177"/>
    <x v="1"/>
    <n v="8"/>
    <n v="3"/>
    <s v="Life Sciences"/>
    <n v="1"/>
    <n v="920"/>
    <n v="1"/>
    <s v="Female"/>
    <n v="55"/>
    <n v="3"/>
    <x v="0"/>
    <x v="3"/>
    <s v="Medium"/>
    <s v="Divorced"/>
    <n v="4765"/>
    <n v="23814"/>
    <n v="4"/>
    <s v="Y"/>
    <x v="1"/>
    <n v="21"/>
    <n v="4"/>
    <n v="3"/>
    <n v="80"/>
    <n v="1"/>
    <n v="4"/>
    <n v="2"/>
    <n v="4"/>
    <n v="1"/>
    <n v="0"/>
    <n v="0"/>
    <n v="0"/>
    <x v="1"/>
    <x v="0"/>
    <x v="1"/>
  </r>
  <r>
    <n v="20"/>
    <x v="0"/>
    <s v="Travel_Rarely"/>
    <n v="500"/>
    <x v="0"/>
    <n v="2"/>
    <n v="3"/>
    <s v="Medical"/>
    <n v="1"/>
    <n v="922"/>
    <n v="3"/>
    <s v="Female"/>
    <n v="49"/>
    <n v="2"/>
    <x v="1"/>
    <x v="6"/>
    <s v="High"/>
    <s v="Single"/>
    <n v="2044"/>
    <n v="22052"/>
    <n v="1"/>
    <s v="Y"/>
    <x v="1"/>
    <n v="13"/>
    <n v="3"/>
    <n v="4"/>
    <n v="80"/>
    <n v="0"/>
    <n v="2"/>
    <n v="3"/>
    <n v="2"/>
    <n v="2"/>
    <n v="2"/>
    <n v="0"/>
    <n v="2"/>
    <x v="1"/>
    <x v="0"/>
    <x v="0"/>
  </r>
  <r>
    <n v="21"/>
    <x v="0"/>
    <s v="Travel_Rarely"/>
    <n v="1427"/>
    <x v="1"/>
    <n v="18"/>
    <n v="1"/>
    <s v="Other"/>
    <n v="1"/>
    <n v="923"/>
    <n v="4"/>
    <s v="Female"/>
    <n v="65"/>
    <n v="3"/>
    <x v="1"/>
    <x v="1"/>
    <s v="Very High"/>
    <s v="Single"/>
    <n v="2693"/>
    <n v="8870"/>
    <n v="1"/>
    <s v="Y"/>
    <x v="1"/>
    <n v="19"/>
    <n v="3"/>
    <n v="1"/>
    <n v="80"/>
    <n v="0"/>
    <n v="1"/>
    <n v="3"/>
    <n v="2"/>
    <n v="1"/>
    <n v="0"/>
    <n v="0"/>
    <n v="0"/>
    <x v="1"/>
    <x v="0"/>
    <x v="2"/>
  </r>
  <r>
    <n v="36"/>
    <x v="1"/>
    <s v="Travel_Rarely"/>
    <n v="1425"/>
    <x v="1"/>
    <n v="14"/>
    <n v="1"/>
    <s v="Life Sciences"/>
    <n v="1"/>
    <n v="924"/>
    <n v="3"/>
    <s v="Male"/>
    <n v="68"/>
    <n v="3"/>
    <x v="0"/>
    <x v="4"/>
    <s v="Very High"/>
    <s v="Married"/>
    <n v="6586"/>
    <n v="4821"/>
    <n v="0"/>
    <s v="Y"/>
    <x v="0"/>
    <n v="17"/>
    <n v="3"/>
    <n v="1"/>
    <n v="80"/>
    <n v="1"/>
    <n v="17"/>
    <n v="2"/>
    <n v="2"/>
    <n v="16"/>
    <n v="8"/>
    <n v="4"/>
    <n v="11"/>
    <x v="3"/>
    <x v="0"/>
    <x v="1"/>
  </r>
  <r>
    <n v="47"/>
    <x v="1"/>
    <s v="Travel_Rarely"/>
    <n v="1454"/>
    <x v="0"/>
    <n v="2"/>
    <n v="4"/>
    <s v="Life Sciences"/>
    <n v="1"/>
    <n v="925"/>
    <n v="4"/>
    <s v="Female"/>
    <n v="65"/>
    <n v="2"/>
    <x v="1"/>
    <x v="6"/>
    <s v="Very High"/>
    <s v="Single"/>
    <n v="3294"/>
    <n v="13137"/>
    <n v="1"/>
    <s v="Y"/>
    <x v="0"/>
    <n v="18"/>
    <n v="3"/>
    <n v="1"/>
    <n v="80"/>
    <n v="0"/>
    <n v="3"/>
    <n v="3"/>
    <n v="2"/>
    <n v="3"/>
    <n v="2"/>
    <n v="1"/>
    <n v="2"/>
    <x v="2"/>
    <x v="0"/>
    <x v="0"/>
  </r>
  <r>
    <n v="22"/>
    <x v="0"/>
    <s v="Travel_Rarely"/>
    <n v="617"/>
    <x v="1"/>
    <n v="3"/>
    <n v="1"/>
    <s v="Life Sciences"/>
    <n v="1"/>
    <n v="926"/>
    <n v="2"/>
    <s v="Female"/>
    <n v="34"/>
    <n v="3"/>
    <x v="0"/>
    <x v="3"/>
    <s v="High"/>
    <s v="Married"/>
    <n v="4171"/>
    <n v="10022"/>
    <n v="0"/>
    <s v="Y"/>
    <x v="0"/>
    <n v="19"/>
    <n v="3"/>
    <n v="1"/>
    <n v="80"/>
    <n v="1"/>
    <n v="4"/>
    <n v="3"/>
    <n v="4"/>
    <n v="3"/>
    <n v="2"/>
    <n v="0"/>
    <n v="2"/>
    <x v="2"/>
    <x v="0"/>
    <x v="0"/>
  </r>
  <r>
    <n v="41"/>
    <x v="0"/>
    <s v="Travel_Rarely"/>
    <n v="1085"/>
    <x v="1"/>
    <n v="2"/>
    <n v="4"/>
    <s v="Life Sciences"/>
    <n v="1"/>
    <n v="927"/>
    <n v="2"/>
    <s v="Female"/>
    <n v="57"/>
    <n v="1"/>
    <x v="1"/>
    <x v="2"/>
    <s v="Very High"/>
    <s v="Divorced"/>
    <n v="2778"/>
    <n v="17725"/>
    <n v="4"/>
    <s v="Y"/>
    <x v="0"/>
    <n v="13"/>
    <n v="3"/>
    <n v="3"/>
    <n v="80"/>
    <n v="1"/>
    <n v="10"/>
    <n v="1"/>
    <n v="2"/>
    <n v="7"/>
    <n v="7"/>
    <n v="1"/>
    <n v="0"/>
    <x v="0"/>
    <x v="0"/>
    <x v="0"/>
  </r>
  <r>
    <n v="28"/>
    <x v="1"/>
    <s v="Travel_Rarely"/>
    <n v="995"/>
    <x v="1"/>
    <n v="9"/>
    <n v="3"/>
    <s v="Medical"/>
    <n v="1"/>
    <n v="930"/>
    <n v="3"/>
    <s v="Female"/>
    <n v="77"/>
    <n v="3"/>
    <x v="1"/>
    <x v="1"/>
    <s v="High"/>
    <s v="Divorced"/>
    <n v="2377"/>
    <n v="9834"/>
    <n v="5"/>
    <s v="Y"/>
    <x v="1"/>
    <n v="18"/>
    <n v="3"/>
    <n v="2"/>
    <n v="80"/>
    <n v="1"/>
    <n v="6"/>
    <n v="2"/>
    <n v="3"/>
    <n v="2"/>
    <n v="2"/>
    <n v="2"/>
    <n v="2"/>
    <x v="1"/>
    <x v="0"/>
    <x v="1"/>
  </r>
  <r>
    <n v="39"/>
    <x v="0"/>
    <s v="Travel_Rarely"/>
    <n v="1122"/>
    <x v="1"/>
    <n v="6"/>
    <n v="3"/>
    <s v="Medical"/>
    <n v="1"/>
    <n v="932"/>
    <n v="4"/>
    <s v="Male"/>
    <n v="70"/>
    <n v="3"/>
    <x v="1"/>
    <x v="2"/>
    <s v="Low"/>
    <s v="Married"/>
    <n v="2404"/>
    <n v="4303"/>
    <n v="7"/>
    <s v="Y"/>
    <x v="0"/>
    <n v="21"/>
    <n v="4"/>
    <n v="4"/>
    <n v="80"/>
    <n v="0"/>
    <n v="8"/>
    <n v="2"/>
    <n v="1"/>
    <n v="2"/>
    <n v="2"/>
    <n v="2"/>
    <n v="2"/>
    <x v="1"/>
    <x v="0"/>
    <x v="0"/>
  </r>
  <r>
    <n v="27"/>
    <x v="1"/>
    <s v="Travel_Rarely"/>
    <n v="618"/>
    <x v="1"/>
    <n v="4"/>
    <n v="3"/>
    <s v="Life Sciences"/>
    <n v="1"/>
    <n v="933"/>
    <n v="2"/>
    <s v="Female"/>
    <n v="76"/>
    <n v="3"/>
    <x v="1"/>
    <x v="1"/>
    <s v="High"/>
    <s v="Single"/>
    <n v="2318"/>
    <n v="17808"/>
    <n v="1"/>
    <s v="Y"/>
    <x v="1"/>
    <n v="19"/>
    <n v="3"/>
    <n v="3"/>
    <n v="80"/>
    <n v="0"/>
    <n v="1"/>
    <n v="2"/>
    <n v="3"/>
    <n v="1"/>
    <n v="1"/>
    <n v="0"/>
    <n v="0"/>
    <x v="1"/>
    <x v="0"/>
    <x v="0"/>
  </r>
  <r>
    <n v="34"/>
    <x v="1"/>
    <s v="Travel_Rarely"/>
    <n v="546"/>
    <x v="1"/>
    <n v="10"/>
    <n v="3"/>
    <s v="Life Sciences"/>
    <n v="1"/>
    <n v="934"/>
    <n v="2"/>
    <s v="Male"/>
    <n v="83"/>
    <n v="3"/>
    <x v="1"/>
    <x v="2"/>
    <s v="Medium"/>
    <s v="Divorced"/>
    <n v="2008"/>
    <n v="6896"/>
    <n v="1"/>
    <s v="Y"/>
    <x v="1"/>
    <n v="14"/>
    <n v="3"/>
    <n v="2"/>
    <n v="80"/>
    <n v="2"/>
    <n v="1"/>
    <n v="3"/>
    <n v="3"/>
    <n v="1"/>
    <n v="0"/>
    <n v="1"/>
    <n v="0"/>
    <x v="1"/>
    <x v="0"/>
    <x v="1"/>
  </r>
  <r>
    <n v="42"/>
    <x v="1"/>
    <s v="Travel_Rarely"/>
    <n v="462"/>
    <x v="0"/>
    <n v="14"/>
    <n v="2"/>
    <s v="Medical"/>
    <n v="1"/>
    <n v="936"/>
    <n v="3"/>
    <s v="Female"/>
    <n v="68"/>
    <n v="2"/>
    <x v="0"/>
    <x v="0"/>
    <s v="High"/>
    <s v="Single"/>
    <n v="6244"/>
    <n v="7824"/>
    <n v="7"/>
    <s v="Y"/>
    <x v="1"/>
    <n v="17"/>
    <n v="3"/>
    <n v="1"/>
    <n v="80"/>
    <n v="0"/>
    <n v="10"/>
    <n v="6"/>
    <n v="3"/>
    <n v="5"/>
    <n v="4"/>
    <n v="0"/>
    <n v="3"/>
    <x v="0"/>
    <x v="0"/>
    <x v="1"/>
  </r>
  <r>
    <n v="33"/>
    <x v="1"/>
    <s v="Travel_Rarely"/>
    <n v="1198"/>
    <x v="1"/>
    <n v="1"/>
    <n v="4"/>
    <s v="Other"/>
    <n v="1"/>
    <n v="939"/>
    <n v="3"/>
    <s v="Male"/>
    <n v="100"/>
    <n v="2"/>
    <x v="1"/>
    <x v="1"/>
    <s v="Low"/>
    <s v="Single"/>
    <n v="2799"/>
    <n v="3339"/>
    <n v="3"/>
    <s v="Y"/>
    <x v="0"/>
    <n v="11"/>
    <n v="3"/>
    <n v="2"/>
    <n v="80"/>
    <n v="0"/>
    <n v="6"/>
    <n v="1"/>
    <n v="3"/>
    <n v="3"/>
    <n v="2"/>
    <n v="0"/>
    <n v="2"/>
    <x v="2"/>
    <x v="0"/>
    <x v="0"/>
  </r>
  <r>
    <n v="58"/>
    <x v="1"/>
    <s v="Travel_Rarely"/>
    <n v="1272"/>
    <x v="1"/>
    <n v="5"/>
    <n v="3"/>
    <s v="Technical Degree"/>
    <n v="1"/>
    <n v="940"/>
    <n v="3"/>
    <s v="Female"/>
    <n v="37"/>
    <n v="2"/>
    <x v="2"/>
    <x v="4"/>
    <s v="Medium"/>
    <s v="Divorced"/>
    <n v="10552"/>
    <n v="9255"/>
    <n v="2"/>
    <s v="Y"/>
    <x v="0"/>
    <n v="13"/>
    <n v="3"/>
    <n v="4"/>
    <n v="80"/>
    <n v="1"/>
    <n v="24"/>
    <n v="3"/>
    <n v="3"/>
    <n v="6"/>
    <n v="0"/>
    <n v="0"/>
    <n v="4"/>
    <x v="0"/>
    <x v="1"/>
    <x v="0"/>
  </r>
  <r>
    <n v="31"/>
    <x v="1"/>
    <s v="Travel_Rarely"/>
    <n v="154"/>
    <x v="0"/>
    <n v="7"/>
    <n v="4"/>
    <s v="Life Sciences"/>
    <n v="1"/>
    <n v="941"/>
    <n v="2"/>
    <s v="Male"/>
    <n v="41"/>
    <n v="2"/>
    <x v="1"/>
    <x v="6"/>
    <s v="High"/>
    <s v="Married"/>
    <n v="2329"/>
    <n v="11737"/>
    <n v="3"/>
    <s v="Y"/>
    <x v="1"/>
    <n v="15"/>
    <n v="3"/>
    <n v="2"/>
    <n v="80"/>
    <n v="0"/>
    <n v="13"/>
    <n v="2"/>
    <n v="4"/>
    <n v="7"/>
    <n v="7"/>
    <n v="5"/>
    <n v="2"/>
    <x v="0"/>
    <x v="0"/>
    <x v="0"/>
  </r>
  <r>
    <n v="35"/>
    <x v="1"/>
    <s v="Travel_Rarely"/>
    <n v="1137"/>
    <x v="1"/>
    <n v="21"/>
    <n v="1"/>
    <s v="Life Sciences"/>
    <n v="1"/>
    <n v="942"/>
    <n v="4"/>
    <s v="Female"/>
    <n v="51"/>
    <n v="3"/>
    <x v="0"/>
    <x v="4"/>
    <s v="Very High"/>
    <s v="Married"/>
    <n v="4014"/>
    <n v="19170"/>
    <n v="1"/>
    <s v="Y"/>
    <x v="0"/>
    <n v="25"/>
    <n v="4"/>
    <n v="4"/>
    <n v="80"/>
    <n v="1"/>
    <n v="10"/>
    <n v="2"/>
    <n v="1"/>
    <n v="10"/>
    <n v="6"/>
    <n v="0"/>
    <n v="7"/>
    <x v="0"/>
    <x v="0"/>
    <x v="2"/>
  </r>
  <r>
    <n v="49"/>
    <x v="1"/>
    <s v="Travel_Rarely"/>
    <n v="527"/>
    <x v="1"/>
    <n v="8"/>
    <n v="2"/>
    <s v="Other"/>
    <n v="1"/>
    <n v="944"/>
    <n v="1"/>
    <s v="Female"/>
    <n v="51"/>
    <n v="3"/>
    <x v="2"/>
    <x v="2"/>
    <s v="Medium"/>
    <s v="Married"/>
    <n v="7403"/>
    <n v="22477"/>
    <n v="4"/>
    <s v="Y"/>
    <x v="1"/>
    <n v="11"/>
    <n v="3"/>
    <n v="3"/>
    <n v="80"/>
    <n v="1"/>
    <n v="29"/>
    <n v="3"/>
    <n v="2"/>
    <n v="26"/>
    <n v="9"/>
    <n v="1"/>
    <n v="7"/>
    <x v="3"/>
    <x v="0"/>
    <x v="1"/>
  </r>
  <r>
    <n v="48"/>
    <x v="1"/>
    <s v="Travel_Rarely"/>
    <n v="1469"/>
    <x v="1"/>
    <n v="20"/>
    <n v="4"/>
    <s v="Medical"/>
    <n v="1"/>
    <n v="945"/>
    <n v="4"/>
    <s v="Male"/>
    <n v="51"/>
    <n v="3"/>
    <x v="1"/>
    <x v="1"/>
    <s v="High"/>
    <s v="Married"/>
    <n v="2259"/>
    <n v="5543"/>
    <n v="4"/>
    <s v="Y"/>
    <x v="1"/>
    <n v="17"/>
    <n v="3"/>
    <n v="1"/>
    <n v="80"/>
    <n v="2"/>
    <n v="13"/>
    <n v="2"/>
    <n v="2"/>
    <n v="0"/>
    <n v="0"/>
    <n v="0"/>
    <n v="0"/>
    <x v="1"/>
    <x v="0"/>
    <x v="2"/>
  </r>
  <r>
    <n v="31"/>
    <x v="1"/>
    <s v="Non-Travel"/>
    <n v="1188"/>
    <x v="0"/>
    <n v="20"/>
    <n v="2"/>
    <s v="Marketing"/>
    <n v="1"/>
    <n v="947"/>
    <n v="4"/>
    <s v="Female"/>
    <n v="45"/>
    <n v="3"/>
    <x v="0"/>
    <x v="0"/>
    <s v="High"/>
    <s v="Married"/>
    <n v="6932"/>
    <n v="24406"/>
    <n v="1"/>
    <s v="Y"/>
    <x v="1"/>
    <n v="13"/>
    <n v="3"/>
    <n v="4"/>
    <n v="80"/>
    <n v="1"/>
    <n v="9"/>
    <n v="2"/>
    <n v="2"/>
    <n v="9"/>
    <n v="8"/>
    <n v="0"/>
    <n v="0"/>
    <x v="0"/>
    <x v="0"/>
    <x v="2"/>
  </r>
  <r>
    <n v="36"/>
    <x v="1"/>
    <s v="Travel_Rarely"/>
    <n v="188"/>
    <x v="1"/>
    <n v="7"/>
    <n v="4"/>
    <s v="Other"/>
    <n v="1"/>
    <n v="949"/>
    <n v="2"/>
    <s v="Male"/>
    <n v="65"/>
    <n v="3"/>
    <x v="1"/>
    <x v="1"/>
    <s v="Very High"/>
    <s v="Single"/>
    <n v="4678"/>
    <n v="23293"/>
    <n v="2"/>
    <s v="Y"/>
    <x v="1"/>
    <n v="18"/>
    <n v="3"/>
    <n v="3"/>
    <n v="80"/>
    <n v="0"/>
    <n v="8"/>
    <n v="6"/>
    <n v="3"/>
    <n v="6"/>
    <n v="2"/>
    <n v="0"/>
    <n v="1"/>
    <x v="0"/>
    <x v="0"/>
    <x v="0"/>
  </r>
  <r>
    <n v="38"/>
    <x v="1"/>
    <s v="Travel_Rarely"/>
    <n v="1333"/>
    <x v="1"/>
    <n v="1"/>
    <n v="3"/>
    <s v="Technical Degree"/>
    <n v="1"/>
    <n v="950"/>
    <n v="4"/>
    <s v="Female"/>
    <n v="80"/>
    <n v="3"/>
    <x v="2"/>
    <x v="7"/>
    <s v="Low"/>
    <s v="Married"/>
    <n v="13582"/>
    <n v="16292"/>
    <n v="1"/>
    <s v="Y"/>
    <x v="1"/>
    <n v="13"/>
    <n v="3"/>
    <n v="2"/>
    <n v="80"/>
    <n v="1"/>
    <n v="15"/>
    <n v="3"/>
    <n v="3"/>
    <n v="15"/>
    <n v="12"/>
    <n v="5"/>
    <n v="11"/>
    <x v="3"/>
    <x v="2"/>
    <x v="0"/>
  </r>
  <r>
    <n v="32"/>
    <x v="1"/>
    <s v="Non-Travel"/>
    <n v="1184"/>
    <x v="1"/>
    <n v="1"/>
    <n v="3"/>
    <s v="Life Sciences"/>
    <n v="1"/>
    <n v="951"/>
    <n v="3"/>
    <s v="Female"/>
    <n v="70"/>
    <n v="2"/>
    <x v="1"/>
    <x v="2"/>
    <s v="Medium"/>
    <s v="Married"/>
    <n v="2332"/>
    <n v="3974"/>
    <n v="6"/>
    <s v="Y"/>
    <x v="1"/>
    <n v="20"/>
    <n v="4"/>
    <n v="3"/>
    <n v="80"/>
    <n v="0"/>
    <n v="5"/>
    <n v="3"/>
    <n v="3"/>
    <n v="3"/>
    <n v="0"/>
    <n v="0"/>
    <n v="2"/>
    <x v="2"/>
    <x v="0"/>
    <x v="0"/>
  </r>
  <r>
    <n v="25"/>
    <x v="0"/>
    <s v="Travel_Rarely"/>
    <n v="867"/>
    <x v="0"/>
    <n v="19"/>
    <n v="2"/>
    <s v="Marketing"/>
    <n v="1"/>
    <n v="952"/>
    <n v="3"/>
    <s v="Male"/>
    <n v="36"/>
    <n v="2"/>
    <x v="1"/>
    <x v="6"/>
    <s v="Medium"/>
    <s v="Married"/>
    <n v="2413"/>
    <n v="18798"/>
    <n v="1"/>
    <s v="Y"/>
    <x v="0"/>
    <n v="18"/>
    <n v="3"/>
    <n v="3"/>
    <n v="80"/>
    <n v="3"/>
    <n v="1"/>
    <n v="2"/>
    <n v="3"/>
    <n v="1"/>
    <n v="0"/>
    <n v="0"/>
    <n v="0"/>
    <x v="1"/>
    <x v="0"/>
    <x v="2"/>
  </r>
  <r>
    <n v="40"/>
    <x v="1"/>
    <s v="Travel_Rarely"/>
    <n v="658"/>
    <x v="0"/>
    <n v="10"/>
    <n v="4"/>
    <s v="Marketing"/>
    <n v="1"/>
    <n v="954"/>
    <n v="1"/>
    <s v="Male"/>
    <n v="67"/>
    <n v="2"/>
    <x v="2"/>
    <x v="0"/>
    <s v="Medium"/>
    <s v="Divorced"/>
    <n v="9705"/>
    <n v="20652"/>
    <n v="2"/>
    <s v="Y"/>
    <x v="1"/>
    <n v="12"/>
    <n v="3"/>
    <n v="2"/>
    <n v="80"/>
    <n v="1"/>
    <n v="11"/>
    <n v="2"/>
    <n v="2"/>
    <n v="1"/>
    <n v="0"/>
    <n v="0"/>
    <n v="0"/>
    <x v="1"/>
    <x v="1"/>
    <x v="1"/>
  </r>
  <r>
    <n v="26"/>
    <x v="1"/>
    <s v="Travel_Frequently"/>
    <n v="1283"/>
    <x v="0"/>
    <n v="1"/>
    <n v="3"/>
    <s v="Medical"/>
    <n v="1"/>
    <n v="956"/>
    <n v="3"/>
    <s v="Male"/>
    <n v="52"/>
    <n v="2"/>
    <x v="0"/>
    <x v="0"/>
    <s v="Low"/>
    <s v="Single"/>
    <n v="4294"/>
    <n v="11148"/>
    <n v="1"/>
    <s v="Y"/>
    <x v="1"/>
    <n v="12"/>
    <n v="3"/>
    <n v="2"/>
    <n v="80"/>
    <n v="0"/>
    <n v="7"/>
    <n v="2"/>
    <n v="3"/>
    <n v="7"/>
    <n v="7"/>
    <n v="0"/>
    <n v="7"/>
    <x v="0"/>
    <x v="0"/>
    <x v="0"/>
  </r>
  <r>
    <n v="41"/>
    <x v="1"/>
    <s v="Travel_Rarely"/>
    <n v="263"/>
    <x v="1"/>
    <n v="6"/>
    <n v="3"/>
    <s v="Medical"/>
    <n v="1"/>
    <n v="957"/>
    <n v="4"/>
    <s v="Male"/>
    <n v="59"/>
    <n v="3"/>
    <x v="1"/>
    <x v="2"/>
    <s v="Low"/>
    <s v="Single"/>
    <n v="4721"/>
    <n v="3119"/>
    <n v="2"/>
    <s v="Y"/>
    <x v="0"/>
    <n v="13"/>
    <n v="3"/>
    <n v="3"/>
    <n v="80"/>
    <n v="0"/>
    <n v="20"/>
    <n v="3"/>
    <n v="3"/>
    <n v="18"/>
    <n v="13"/>
    <n v="2"/>
    <n v="17"/>
    <x v="3"/>
    <x v="0"/>
    <x v="0"/>
  </r>
  <r>
    <n v="36"/>
    <x v="1"/>
    <s v="Travel_Rarely"/>
    <n v="938"/>
    <x v="1"/>
    <n v="2"/>
    <n v="4"/>
    <s v="Medical"/>
    <n v="1"/>
    <n v="958"/>
    <n v="3"/>
    <s v="Male"/>
    <n v="79"/>
    <n v="3"/>
    <x v="1"/>
    <x v="2"/>
    <s v="High"/>
    <s v="Single"/>
    <n v="2519"/>
    <n v="12287"/>
    <n v="4"/>
    <s v="Y"/>
    <x v="1"/>
    <n v="21"/>
    <n v="4"/>
    <n v="3"/>
    <n v="80"/>
    <n v="0"/>
    <n v="16"/>
    <n v="6"/>
    <n v="3"/>
    <n v="11"/>
    <n v="8"/>
    <n v="3"/>
    <n v="9"/>
    <x v="3"/>
    <x v="0"/>
    <x v="0"/>
  </r>
  <r>
    <n v="19"/>
    <x v="0"/>
    <s v="Travel_Rarely"/>
    <n v="419"/>
    <x v="0"/>
    <n v="21"/>
    <n v="3"/>
    <s v="Other"/>
    <n v="1"/>
    <n v="959"/>
    <n v="4"/>
    <s v="Male"/>
    <n v="37"/>
    <n v="2"/>
    <x v="1"/>
    <x v="6"/>
    <s v="Medium"/>
    <s v="Single"/>
    <n v="2121"/>
    <n v="9947"/>
    <n v="1"/>
    <s v="Y"/>
    <x v="0"/>
    <n v="13"/>
    <n v="3"/>
    <n v="2"/>
    <n v="80"/>
    <n v="0"/>
    <n v="1"/>
    <n v="3"/>
    <n v="4"/>
    <n v="1"/>
    <n v="0"/>
    <n v="0"/>
    <n v="0"/>
    <x v="1"/>
    <x v="0"/>
    <x v="2"/>
  </r>
  <r>
    <n v="20"/>
    <x v="0"/>
    <s v="Travel_Rarely"/>
    <n v="129"/>
    <x v="1"/>
    <n v="4"/>
    <n v="3"/>
    <s v="Technical Degree"/>
    <n v="1"/>
    <n v="960"/>
    <n v="1"/>
    <s v="Male"/>
    <n v="84"/>
    <n v="3"/>
    <x v="1"/>
    <x v="2"/>
    <s v="Low"/>
    <s v="Single"/>
    <n v="2973"/>
    <n v="13008"/>
    <n v="1"/>
    <s v="Y"/>
    <x v="1"/>
    <n v="19"/>
    <n v="3"/>
    <n v="2"/>
    <n v="80"/>
    <n v="0"/>
    <n v="1"/>
    <n v="2"/>
    <n v="3"/>
    <n v="1"/>
    <n v="0"/>
    <n v="0"/>
    <n v="0"/>
    <x v="1"/>
    <x v="0"/>
    <x v="0"/>
  </r>
  <r>
    <n v="31"/>
    <x v="1"/>
    <s v="Travel_Rarely"/>
    <n v="616"/>
    <x v="1"/>
    <n v="12"/>
    <n v="3"/>
    <s v="Medical"/>
    <n v="1"/>
    <n v="961"/>
    <n v="4"/>
    <s v="Female"/>
    <n v="41"/>
    <n v="3"/>
    <x v="0"/>
    <x v="4"/>
    <s v="Very High"/>
    <s v="Married"/>
    <n v="5855"/>
    <n v="17369"/>
    <n v="0"/>
    <s v="Y"/>
    <x v="0"/>
    <n v="11"/>
    <n v="3"/>
    <n v="3"/>
    <n v="80"/>
    <n v="2"/>
    <n v="10"/>
    <n v="2"/>
    <n v="1"/>
    <n v="9"/>
    <n v="7"/>
    <n v="8"/>
    <n v="5"/>
    <x v="0"/>
    <x v="0"/>
    <x v="1"/>
  </r>
  <r>
    <n v="40"/>
    <x v="1"/>
    <s v="Travel_Frequently"/>
    <n v="1469"/>
    <x v="1"/>
    <n v="9"/>
    <n v="4"/>
    <s v="Medical"/>
    <n v="1"/>
    <n v="964"/>
    <n v="4"/>
    <s v="Male"/>
    <n v="35"/>
    <n v="3"/>
    <x v="1"/>
    <x v="1"/>
    <s v="Medium"/>
    <s v="Divorced"/>
    <n v="3617"/>
    <n v="25063"/>
    <n v="8"/>
    <s v="Y"/>
    <x v="0"/>
    <n v="14"/>
    <n v="3"/>
    <n v="4"/>
    <n v="80"/>
    <n v="1"/>
    <n v="3"/>
    <n v="2"/>
    <n v="3"/>
    <n v="1"/>
    <n v="1"/>
    <n v="0"/>
    <n v="0"/>
    <x v="1"/>
    <x v="0"/>
    <x v="1"/>
  </r>
  <r>
    <n v="32"/>
    <x v="1"/>
    <s v="Travel_Rarely"/>
    <n v="498"/>
    <x v="1"/>
    <n v="3"/>
    <n v="4"/>
    <s v="Medical"/>
    <n v="1"/>
    <n v="966"/>
    <n v="3"/>
    <s v="Female"/>
    <n v="93"/>
    <n v="3"/>
    <x v="0"/>
    <x v="3"/>
    <s v="Low"/>
    <s v="Married"/>
    <n v="6725"/>
    <n v="13554"/>
    <n v="1"/>
    <s v="Y"/>
    <x v="1"/>
    <n v="12"/>
    <n v="3"/>
    <n v="3"/>
    <n v="80"/>
    <n v="1"/>
    <n v="8"/>
    <n v="2"/>
    <n v="4"/>
    <n v="8"/>
    <n v="7"/>
    <n v="6"/>
    <n v="3"/>
    <x v="0"/>
    <x v="0"/>
    <x v="0"/>
  </r>
  <r>
    <n v="36"/>
    <x v="0"/>
    <s v="Travel_Rarely"/>
    <n v="530"/>
    <x v="0"/>
    <n v="3"/>
    <n v="1"/>
    <s v="Life Sciences"/>
    <n v="1"/>
    <n v="967"/>
    <n v="3"/>
    <s v="Male"/>
    <n v="51"/>
    <n v="2"/>
    <x v="2"/>
    <x v="0"/>
    <s v="Very High"/>
    <s v="Married"/>
    <n v="10325"/>
    <n v="5518"/>
    <n v="1"/>
    <s v="Y"/>
    <x v="0"/>
    <n v="11"/>
    <n v="3"/>
    <n v="1"/>
    <n v="80"/>
    <n v="1"/>
    <n v="16"/>
    <n v="6"/>
    <n v="3"/>
    <n v="16"/>
    <n v="7"/>
    <n v="3"/>
    <n v="7"/>
    <x v="3"/>
    <x v="1"/>
    <x v="0"/>
  </r>
  <r>
    <n v="33"/>
    <x v="1"/>
    <s v="Travel_Rarely"/>
    <n v="1069"/>
    <x v="1"/>
    <n v="1"/>
    <n v="3"/>
    <s v="Life Sciences"/>
    <n v="1"/>
    <n v="969"/>
    <n v="2"/>
    <s v="Female"/>
    <n v="42"/>
    <n v="2"/>
    <x v="0"/>
    <x v="4"/>
    <s v="Very High"/>
    <s v="Single"/>
    <n v="6949"/>
    <n v="12291"/>
    <n v="0"/>
    <s v="Y"/>
    <x v="1"/>
    <n v="14"/>
    <n v="3"/>
    <n v="1"/>
    <n v="80"/>
    <n v="0"/>
    <n v="6"/>
    <n v="3"/>
    <n v="3"/>
    <n v="5"/>
    <n v="0"/>
    <n v="1"/>
    <n v="4"/>
    <x v="0"/>
    <x v="0"/>
    <x v="0"/>
  </r>
  <r>
    <n v="37"/>
    <x v="0"/>
    <s v="Travel_Rarely"/>
    <n v="625"/>
    <x v="0"/>
    <n v="1"/>
    <n v="4"/>
    <s v="Life Sciences"/>
    <n v="1"/>
    <n v="970"/>
    <n v="1"/>
    <s v="Male"/>
    <n v="46"/>
    <n v="2"/>
    <x v="2"/>
    <x v="0"/>
    <s v="High"/>
    <s v="Married"/>
    <n v="10609"/>
    <n v="14922"/>
    <n v="5"/>
    <s v="Y"/>
    <x v="1"/>
    <n v="11"/>
    <n v="3"/>
    <n v="3"/>
    <n v="80"/>
    <n v="0"/>
    <n v="17"/>
    <n v="2"/>
    <n v="1"/>
    <n v="14"/>
    <n v="1"/>
    <n v="11"/>
    <n v="7"/>
    <x v="3"/>
    <x v="1"/>
    <x v="0"/>
  </r>
  <r>
    <n v="45"/>
    <x v="1"/>
    <s v="Non-Travel"/>
    <n v="805"/>
    <x v="1"/>
    <n v="4"/>
    <n v="2"/>
    <s v="Life Sciences"/>
    <n v="1"/>
    <n v="972"/>
    <n v="3"/>
    <s v="Male"/>
    <n v="57"/>
    <n v="3"/>
    <x v="0"/>
    <x v="2"/>
    <s v="Medium"/>
    <s v="Married"/>
    <n v="4447"/>
    <n v="23163"/>
    <n v="1"/>
    <s v="Y"/>
    <x v="1"/>
    <n v="12"/>
    <n v="3"/>
    <n v="2"/>
    <n v="80"/>
    <n v="0"/>
    <n v="9"/>
    <n v="5"/>
    <n v="2"/>
    <n v="9"/>
    <n v="7"/>
    <n v="0"/>
    <n v="8"/>
    <x v="0"/>
    <x v="0"/>
    <x v="0"/>
  </r>
  <r>
    <n v="29"/>
    <x v="1"/>
    <s v="Travel_Frequently"/>
    <n v="1404"/>
    <x v="0"/>
    <n v="20"/>
    <n v="3"/>
    <s v="Technical Degree"/>
    <n v="1"/>
    <n v="974"/>
    <n v="3"/>
    <s v="Female"/>
    <n v="84"/>
    <n v="3"/>
    <x v="1"/>
    <x v="6"/>
    <s v="Very High"/>
    <s v="Married"/>
    <n v="2157"/>
    <n v="18203"/>
    <n v="1"/>
    <s v="Y"/>
    <x v="1"/>
    <n v="15"/>
    <n v="3"/>
    <n v="2"/>
    <n v="80"/>
    <n v="1"/>
    <n v="3"/>
    <n v="5"/>
    <n v="3"/>
    <n v="3"/>
    <n v="1"/>
    <n v="0"/>
    <n v="2"/>
    <x v="2"/>
    <x v="0"/>
    <x v="2"/>
  </r>
  <r>
    <n v="35"/>
    <x v="1"/>
    <s v="Travel_Rarely"/>
    <n v="1219"/>
    <x v="0"/>
    <n v="18"/>
    <n v="3"/>
    <s v="Medical"/>
    <n v="1"/>
    <n v="975"/>
    <n v="3"/>
    <s v="Female"/>
    <n v="86"/>
    <n v="3"/>
    <x v="0"/>
    <x v="0"/>
    <s v="High"/>
    <s v="Married"/>
    <n v="4601"/>
    <n v="6179"/>
    <n v="1"/>
    <s v="Y"/>
    <x v="1"/>
    <n v="16"/>
    <n v="3"/>
    <n v="2"/>
    <n v="80"/>
    <n v="0"/>
    <n v="5"/>
    <n v="3"/>
    <n v="3"/>
    <n v="5"/>
    <n v="2"/>
    <n v="1"/>
    <n v="0"/>
    <x v="0"/>
    <x v="0"/>
    <x v="2"/>
  </r>
  <r>
    <n v="52"/>
    <x v="1"/>
    <s v="Travel_Rarely"/>
    <n v="1053"/>
    <x v="1"/>
    <n v="1"/>
    <n v="2"/>
    <s v="Life Sciences"/>
    <n v="1"/>
    <n v="976"/>
    <n v="4"/>
    <s v="Male"/>
    <n v="70"/>
    <n v="3"/>
    <x v="3"/>
    <x v="5"/>
    <s v="Very High"/>
    <s v="Married"/>
    <n v="17099"/>
    <n v="13829"/>
    <n v="2"/>
    <s v="Y"/>
    <x v="1"/>
    <n v="15"/>
    <n v="3"/>
    <n v="2"/>
    <n v="80"/>
    <n v="1"/>
    <n v="26"/>
    <n v="2"/>
    <n v="2"/>
    <n v="9"/>
    <n v="8"/>
    <n v="7"/>
    <n v="8"/>
    <x v="0"/>
    <x v="2"/>
    <x v="0"/>
  </r>
  <r>
    <n v="58"/>
    <x v="0"/>
    <s v="Travel_Rarely"/>
    <n v="289"/>
    <x v="1"/>
    <n v="2"/>
    <n v="3"/>
    <s v="Technical Degree"/>
    <n v="1"/>
    <n v="977"/>
    <n v="4"/>
    <s v="Male"/>
    <n v="51"/>
    <n v="3"/>
    <x v="1"/>
    <x v="1"/>
    <s v="High"/>
    <s v="Single"/>
    <n v="2479"/>
    <n v="26227"/>
    <n v="4"/>
    <s v="Y"/>
    <x v="1"/>
    <n v="24"/>
    <n v="4"/>
    <n v="1"/>
    <n v="80"/>
    <n v="0"/>
    <n v="7"/>
    <n v="4"/>
    <n v="3"/>
    <n v="1"/>
    <n v="0"/>
    <n v="0"/>
    <n v="0"/>
    <x v="1"/>
    <x v="0"/>
    <x v="0"/>
  </r>
  <r>
    <n v="53"/>
    <x v="1"/>
    <s v="Travel_Rarely"/>
    <n v="1376"/>
    <x v="0"/>
    <n v="2"/>
    <n v="2"/>
    <s v="Medical"/>
    <n v="1"/>
    <n v="981"/>
    <n v="3"/>
    <s v="Male"/>
    <n v="45"/>
    <n v="3"/>
    <x v="3"/>
    <x v="5"/>
    <s v="High"/>
    <s v="Divorced"/>
    <n v="14852"/>
    <n v="13938"/>
    <n v="6"/>
    <s v="Y"/>
    <x v="1"/>
    <n v="13"/>
    <n v="3"/>
    <n v="3"/>
    <n v="80"/>
    <n v="1"/>
    <n v="22"/>
    <n v="3"/>
    <n v="4"/>
    <n v="17"/>
    <n v="13"/>
    <n v="15"/>
    <n v="2"/>
    <x v="3"/>
    <x v="2"/>
    <x v="0"/>
  </r>
  <r>
    <n v="30"/>
    <x v="1"/>
    <s v="Travel_Rarely"/>
    <n v="231"/>
    <x v="0"/>
    <n v="8"/>
    <n v="2"/>
    <s v="Other"/>
    <n v="1"/>
    <n v="982"/>
    <n v="3"/>
    <s v="Male"/>
    <n v="62"/>
    <n v="3"/>
    <x v="2"/>
    <x v="0"/>
    <s v="High"/>
    <s v="Divorced"/>
    <n v="7264"/>
    <n v="9977"/>
    <n v="5"/>
    <s v="Y"/>
    <x v="1"/>
    <n v="11"/>
    <n v="3"/>
    <n v="1"/>
    <n v="80"/>
    <n v="1"/>
    <n v="10"/>
    <n v="2"/>
    <n v="4"/>
    <n v="8"/>
    <n v="4"/>
    <n v="7"/>
    <n v="7"/>
    <x v="0"/>
    <x v="0"/>
    <x v="1"/>
  </r>
  <r>
    <n v="38"/>
    <x v="1"/>
    <s v="Non-Travel"/>
    <n v="152"/>
    <x v="0"/>
    <n v="10"/>
    <n v="3"/>
    <s v="Technical Degree"/>
    <n v="1"/>
    <n v="983"/>
    <n v="3"/>
    <s v="Female"/>
    <n v="85"/>
    <n v="3"/>
    <x v="0"/>
    <x v="0"/>
    <s v="Very High"/>
    <s v="Single"/>
    <n v="5666"/>
    <n v="19899"/>
    <n v="1"/>
    <s v="Y"/>
    <x v="0"/>
    <n v="13"/>
    <n v="3"/>
    <n v="2"/>
    <n v="80"/>
    <n v="0"/>
    <n v="6"/>
    <n v="1"/>
    <n v="3"/>
    <n v="5"/>
    <n v="3"/>
    <n v="1"/>
    <n v="3"/>
    <x v="0"/>
    <x v="0"/>
    <x v="1"/>
  </r>
  <r>
    <n v="35"/>
    <x v="1"/>
    <s v="Travel_Rarely"/>
    <n v="882"/>
    <x v="0"/>
    <n v="3"/>
    <n v="4"/>
    <s v="Life Sciences"/>
    <n v="1"/>
    <n v="984"/>
    <n v="4"/>
    <s v="Male"/>
    <n v="92"/>
    <n v="3"/>
    <x v="2"/>
    <x v="0"/>
    <s v="Very High"/>
    <s v="Divorced"/>
    <n v="7823"/>
    <n v="6812"/>
    <n v="6"/>
    <s v="Y"/>
    <x v="1"/>
    <n v="13"/>
    <n v="3"/>
    <n v="2"/>
    <n v="80"/>
    <n v="1"/>
    <n v="12"/>
    <n v="2"/>
    <n v="3"/>
    <n v="10"/>
    <n v="9"/>
    <n v="0"/>
    <n v="8"/>
    <x v="0"/>
    <x v="1"/>
    <x v="0"/>
  </r>
  <r>
    <n v="39"/>
    <x v="1"/>
    <s v="Travel_Rarely"/>
    <n v="903"/>
    <x v="0"/>
    <n v="2"/>
    <n v="5"/>
    <s v="Life Sciences"/>
    <n v="1"/>
    <n v="985"/>
    <n v="1"/>
    <s v="Male"/>
    <n v="41"/>
    <n v="4"/>
    <x v="2"/>
    <x v="0"/>
    <s v="High"/>
    <s v="Single"/>
    <n v="7880"/>
    <n v="2560"/>
    <n v="0"/>
    <s v="Y"/>
    <x v="1"/>
    <n v="18"/>
    <n v="3"/>
    <n v="4"/>
    <n v="80"/>
    <n v="0"/>
    <n v="9"/>
    <n v="3"/>
    <n v="3"/>
    <n v="8"/>
    <n v="7"/>
    <n v="0"/>
    <n v="7"/>
    <x v="0"/>
    <x v="1"/>
    <x v="0"/>
  </r>
  <r>
    <n v="40"/>
    <x v="0"/>
    <s v="Non-Travel"/>
    <n v="1479"/>
    <x v="0"/>
    <n v="24"/>
    <n v="3"/>
    <s v="Life Sciences"/>
    <n v="1"/>
    <n v="986"/>
    <n v="2"/>
    <s v="Female"/>
    <n v="100"/>
    <n v="4"/>
    <x v="3"/>
    <x v="0"/>
    <s v="Medium"/>
    <s v="Single"/>
    <n v="13194"/>
    <n v="17071"/>
    <n v="4"/>
    <s v="Y"/>
    <x v="0"/>
    <n v="16"/>
    <n v="3"/>
    <n v="4"/>
    <n v="80"/>
    <n v="0"/>
    <n v="22"/>
    <n v="2"/>
    <n v="2"/>
    <n v="1"/>
    <n v="0"/>
    <n v="0"/>
    <n v="0"/>
    <x v="1"/>
    <x v="2"/>
    <x v="2"/>
  </r>
  <r>
    <n v="47"/>
    <x v="1"/>
    <s v="Travel_Frequently"/>
    <n v="1379"/>
    <x v="1"/>
    <n v="16"/>
    <n v="4"/>
    <s v="Medical"/>
    <n v="1"/>
    <n v="987"/>
    <n v="3"/>
    <s v="Male"/>
    <n v="64"/>
    <n v="4"/>
    <x v="0"/>
    <x v="3"/>
    <s v="High"/>
    <s v="Divorced"/>
    <n v="5067"/>
    <n v="6759"/>
    <n v="1"/>
    <s v="Y"/>
    <x v="0"/>
    <n v="19"/>
    <n v="3"/>
    <n v="3"/>
    <n v="80"/>
    <n v="0"/>
    <n v="20"/>
    <n v="3"/>
    <n v="4"/>
    <n v="19"/>
    <n v="10"/>
    <n v="2"/>
    <n v="7"/>
    <x v="3"/>
    <x v="0"/>
    <x v="2"/>
  </r>
  <r>
    <n v="36"/>
    <x v="1"/>
    <s v="Non-Travel"/>
    <n v="1229"/>
    <x v="0"/>
    <n v="8"/>
    <n v="4"/>
    <s v="Technical Degree"/>
    <n v="1"/>
    <n v="990"/>
    <n v="1"/>
    <s v="Male"/>
    <n v="84"/>
    <n v="3"/>
    <x v="0"/>
    <x v="0"/>
    <s v="Very High"/>
    <s v="Divorced"/>
    <n v="5079"/>
    <n v="25952"/>
    <n v="4"/>
    <s v="Y"/>
    <x v="1"/>
    <n v="13"/>
    <n v="3"/>
    <n v="4"/>
    <n v="80"/>
    <n v="2"/>
    <n v="12"/>
    <n v="3"/>
    <n v="3"/>
    <n v="7"/>
    <n v="7"/>
    <n v="0"/>
    <n v="7"/>
    <x v="0"/>
    <x v="0"/>
    <x v="1"/>
  </r>
  <r>
    <n v="31"/>
    <x v="0"/>
    <s v="Non-Travel"/>
    <n v="335"/>
    <x v="1"/>
    <n v="9"/>
    <n v="2"/>
    <s v="Medical"/>
    <n v="1"/>
    <n v="991"/>
    <n v="3"/>
    <s v="Male"/>
    <n v="46"/>
    <n v="2"/>
    <x v="1"/>
    <x v="1"/>
    <s v="Low"/>
    <s v="Single"/>
    <n v="2321"/>
    <n v="10322"/>
    <n v="0"/>
    <s v="Y"/>
    <x v="0"/>
    <n v="22"/>
    <n v="4"/>
    <n v="1"/>
    <n v="80"/>
    <n v="0"/>
    <n v="4"/>
    <n v="0"/>
    <n v="3"/>
    <n v="3"/>
    <n v="2"/>
    <n v="1"/>
    <n v="2"/>
    <x v="2"/>
    <x v="0"/>
    <x v="1"/>
  </r>
  <r>
    <n v="33"/>
    <x v="1"/>
    <s v="Non-Travel"/>
    <n v="722"/>
    <x v="0"/>
    <n v="17"/>
    <n v="3"/>
    <s v="Life Sciences"/>
    <n v="1"/>
    <n v="992"/>
    <n v="4"/>
    <s v="Male"/>
    <n v="38"/>
    <n v="3"/>
    <x v="3"/>
    <x v="5"/>
    <s v="High"/>
    <s v="Single"/>
    <n v="17444"/>
    <n v="20489"/>
    <n v="1"/>
    <s v="Y"/>
    <x v="1"/>
    <n v="11"/>
    <n v="3"/>
    <n v="4"/>
    <n v="80"/>
    <n v="0"/>
    <n v="10"/>
    <n v="2"/>
    <n v="3"/>
    <n v="10"/>
    <n v="8"/>
    <n v="6"/>
    <n v="0"/>
    <x v="0"/>
    <x v="2"/>
    <x v="2"/>
  </r>
  <r>
    <n v="29"/>
    <x v="0"/>
    <s v="Travel_Rarely"/>
    <n v="906"/>
    <x v="1"/>
    <n v="10"/>
    <n v="3"/>
    <s v="Life Sciences"/>
    <n v="1"/>
    <n v="994"/>
    <n v="4"/>
    <s v="Female"/>
    <n v="92"/>
    <n v="2"/>
    <x v="1"/>
    <x v="1"/>
    <s v="Low"/>
    <s v="Single"/>
    <n v="2404"/>
    <n v="11479"/>
    <n v="6"/>
    <s v="Y"/>
    <x v="0"/>
    <n v="20"/>
    <n v="4"/>
    <n v="3"/>
    <n v="80"/>
    <n v="0"/>
    <n v="3"/>
    <n v="5"/>
    <n v="3"/>
    <n v="0"/>
    <n v="0"/>
    <n v="0"/>
    <n v="0"/>
    <x v="1"/>
    <x v="0"/>
    <x v="1"/>
  </r>
  <r>
    <n v="33"/>
    <x v="1"/>
    <s v="Travel_Rarely"/>
    <n v="461"/>
    <x v="1"/>
    <n v="13"/>
    <n v="1"/>
    <s v="Life Sciences"/>
    <n v="1"/>
    <n v="995"/>
    <n v="2"/>
    <s v="Female"/>
    <n v="53"/>
    <n v="3"/>
    <x v="1"/>
    <x v="1"/>
    <s v="Very High"/>
    <s v="Single"/>
    <n v="3452"/>
    <n v="17241"/>
    <n v="3"/>
    <s v="Y"/>
    <x v="1"/>
    <n v="18"/>
    <n v="3"/>
    <n v="1"/>
    <n v="80"/>
    <n v="0"/>
    <n v="5"/>
    <n v="4"/>
    <n v="3"/>
    <n v="3"/>
    <n v="2"/>
    <n v="0"/>
    <n v="2"/>
    <x v="2"/>
    <x v="0"/>
    <x v="1"/>
  </r>
  <r>
    <n v="45"/>
    <x v="1"/>
    <s v="Travel_Rarely"/>
    <n v="974"/>
    <x v="1"/>
    <n v="1"/>
    <n v="4"/>
    <s v="Medical"/>
    <n v="1"/>
    <n v="996"/>
    <n v="4"/>
    <s v="Female"/>
    <n v="91"/>
    <n v="3"/>
    <x v="1"/>
    <x v="2"/>
    <s v="Very High"/>
    <s v="Divorced"/>
    <n v="2270"/>
    <n v="11005"/>
    <n v="3"/>
    <s v="Y"/>
    <x v="1"/>
    <n v="14"/>
    <n v="3"/>
    <n v="4"/>
    <n v="80"/>
    <n v="2"/>
    <n v="8"/>
    <n v="2"/>
    <n v="3"/>
    <n v="5"/>
    <n v="3"/>
    <n v="0"/>
    <n v="2"/>
    <x v="0"/>
    <x v="0"/>
    <x v="0"/>
  </r>
  <r>
    <n v="50"/>
    <x v="1"/>
    <s v="Travel_Rarely"/>
    <n v="1126"/>
    <x v="1"/>
    <n v="1"/>
    <n v="2"/>
    <s v="Medical"/>
    <n v="1"/>
    <n v="997"/>
    <n v="4"/>
    <s v="Male"/>
    <n v="66"/>
    <n v="3"/>
    <x v="3"/>
    <x v="7"/>
    <s v="Very High"/>
    <s v="Divorced"/>
    <n v="17399"/>
    <n v="6615"/>
    <n v="9"/>
    <s v="Y"/>
    <x v="1"/>
    <n v="22"/>
    <n v="4"/>
    <n v="3"/>
    <n v="80"/>
    <n v="1"/>
    <n v="32"/>
    <n v="1"/>
    <n v="2"/>
    <n v="5"/>
    <n v="4"/>
    <n v="1"/>
    <n v="3"/>
    <x v="0"/>
    <x v="2"/>
    <x v="0"/>
  </r>
  <r>
    <n v="33"/>
    <x v="1"/>
    <s v="Travel_Frequently"/>
    <n v="827"/>
    <x v="1"/>
    <n v="1"/>
    <n v="4"/>
    <s v="Other"/>
    <n v="1"/>
    <n v="998"/>
    <n v="3"/>
    <s v="Female"/>
    <n v="84"/>
    <n v="4"/>
    <x v="0"/>
    <x v="4"/>
    <s v="Medium"/>
    <s v="Married"/>
    <n v="5488"/>
    <n v="20161"/>
    <n v="1"/>
    <s v="Y"/>
    <x v="0"/>
    <n v="13"/>
    <n v="3"/>
    <n v="1"/>
    <n v="80"/>
    <n v="1"/>
    <n v="6"/>
    <n v="2"/>
    <n v="3"/>
    <n v="6"/>
    <n v="5"/>
    <n v="1"/>
    <n v="2"/>
    <x v="0"/>
    <x v="0"/>
    <x v="0"/>
  </r>
  <r>
    <n v="41"/>
    <x v="1"/>
    <s v="Travel_Frequently"/>
    <n v="840"/>
    <x v="1"/>
    <n v="9"/>
    <n v="3"/>
    <s v="Medical"/>
    <n v="1"/>
    <n v="999"/>
    <n v="1"/>
    <s v="Male"/>
    <n v="64"/>
    <n v="3"/>
    <x v="4"/>
    <x v="7"/>
    <s v="High"/>
    <s v="Divorced"/>
    <n v="19419"/>
    <n v="3735"/>
    <n v="2"/>
    <s v="Y"/>
    <x v="1"/>
    <n v="17"/>
    <n v="3"/>
    <n v="2"/>
    <n v="80"/>
    <n v="1"/>
    <n v="21"/>
    <n v="2"/>
    <n v="4"/>
    <n v="18"/>
    <n v="16"/>
    <n v="0"/>
    <n v="11"/>
    <x v="3"/>
    <x v="2"/>
    <x v="1"/>
  </r>
  <r>
    <n v="27"/>
    <x v="1"/>
    <s v="Travel_Rarely"/>
    <n v="1134"/>
    <x v="1"/>
    <n v="16"/>
    <n v="4"/>
    <s v="Technical Degree"/>
    <n v="1"/>
    <n v="1001"/>
    <n v="3"/>
    <s v="Female"/>
    <n v="37"/>
    <n v="3"/>
    <x v="1"/>
    <x v="2"/>
    <s v="Medium"/>
    <s v="Married"/>
    <n v="2811"/>
    <n v="12086"/>
    <n v="9"/>
    <s v="Y"/>
    <x v="1"/>
    <n v="14"/>
    <n v="3"/>
    <n v="2"/>
    <n v="80"/>
    <n v="1"/>
    <n v="4"/>
    <n v="2"/>
    <n v="3"/>
    <n v="2"/>
    <n v="2"/>
    <n v="2"/>
    <n v="2"/>
    <x v="1"/>
    <x v="0"/>
    <x v="2"/>
  </r>
  <r>
    <n v="45"/>
    <x v="1"/>
    <s v="Non-Travel"/>
    <n v="248"/>
    <x v="1"/>
    <n v="23"/>
    <n v="2"/>
    <s v="Life Sciences"/>
    <n v="1"/>
    <n v="1002"/>
    <n v="4"/>
    <s v="Male"/>
    <n v="42"/>
    <n v="3"/>
    <x v="0"/>
    <x v="2"/>
    <s v="Low"/>
    <s v="Married"/>
    <n v="3633"/>
    <n v="14039"/>
    <n v="1"/>
    <s v="Y"/>
    <x v="0"/>
    <n v="15"/>
    <n v="3"/>
    <n v="3"/>
    <n v="80"/>
    <n v="1"/>
    <n v="9"/>
    <n v="2"/>
    <n v="3"/>
    <n v="9"/>
    <n v="8"/>
    <n v="0"/>
    <n v="8"/>
    <x v="0"/>
    <x v="0"/>
    <x v="2"/>
  </r>
  <r>
    <n v="47"/>
    <x v="1"/>
    <s v="Travel_Rarely"/>
    <n v="955"/>
    <x v="0"/>
    <n v="4"/>
    <n v="2"/>
    <s v="Life Sciences"/>
    <n v="1"/>
    <n v="1003"/>
    <n v="4"/>
    <s v="Female"/>
    <n v="83"/>
    <n v="3"/>
    <x v="0"/>
    <x v="0"/>
    <s v="Very High"/>
    <s v="Single"/>
    <n v="4163"/>
    <n v="8571"/>
    <n v="1"/>
    <s v="Y"/>
    <x v="0"/>
    <n v="17"/>
    <n v="3"/>
    <n v="3"/>
    <n v="80"/>
    <n v="0"/>
    <n v="9"/>
    <n v="0"/>
    <n v="3"/>
    <n v="9"/>
    <n v="0"/>
    <n v="0"/>
    <n v="7"/>
    <x v="0"/>
    <x v="0"/>
    <x v="0"/>
  </r>
  <r>
    <n v="30"/>
    <x v="0"/>
    <s v="Travel_Rarely"/>
    <n v="138"/>
    <x v="1"/>
    <n v="22"/>
    <n v="3"/>
    <s v="Life Sciences"/>
    <n v="1"/>
    <n v="1004"/>
    <n v="1"/>
    <s v="Female"/>
    <n v="48"/>
    <n v="3"/>
    <x v="1"/>
    <x v="1"/>
    <s v="High"/>
    <s v="Married"/>
    <n v="2132"/>
    <n v="11539"/>
    <n v="4"/>
    <s v="Y"/>
    <x v="0"/>
    <n v="11"/>
    <n v="3"/>
    <n v="2"/>
    <n v="80"/>
    <n v="0"/>
    <n v="7"/>
    <n v="2"/>
    <n v="3"/>
    <n v="5"/>
    <n v="2"/>
    <n v="0"/>
    <n v="1"/>
    <x v="0"/>
    <x v="0"/>
    <x v="2"/>
  </r>
  <r>
    <n v="50"/>
    <x v="1"/>
    <s v="Travel_Rarely"/>
    <n v="939"/>
    <x v="1"/>
    <n v="24"/>
    <n v="3"/>
    <s v="Life Sciences"/>
    <n v="1"/>
    <n v="1005"/>
    <n v="4"/>
    <s v="Male"/>
    <n v="95"/>
    <n v="3"/>
    <x v="3"/>
    <x v="3"/>
    <s v="High"/>
    <s v="Married"/>
    <n v="13973"/>
    <n v="4161"/>
    <n v="3"/>
    <s v="Y"/>
    <x v="0"/>
    <n v="18"/>
    <n v="3"/>
    <n v="4"/>
    <n v="80"/>
    <n v="1"/>
    <n v="22"/>
    <n v="2"/>
    <n v="3"/>
    <n v="12"/>
    <n v="11"/>
    <n v="1"/>
    <n v="5"/>
    <x v="3"/>
    <x v="2"/>
    <x v="2"/>
  </r>
  <r>
    <n v="38"/>
    <x v="1"/>
    <s v="Travel_Frequently"/>
    <n v="1391"/>
    <x v="1"/>
    <n v="10"/>
    <n v="1"/>
    <s v="Medical"/>
    <n v="1"/>
    <n v="1006"/>
    <n v="3"/>
    <s v="Male"/>
    <n v="66"/>
    <n v="3"/>
    <x v="1"/>
    <x v="1"/>
    <s v="High"/>
    <s v="Married"/>
    <n v="2684"/>
    <n v="12127"/>
    <n v="0"/>
    <s v="Y"/>
    <x v="1"/>
    <n v="17"/>
    <n v="3"/>
    <n v="2"/>
    <n v="80"/>
    <n v="1"/>
    <n v="3"/>
    <n v="0"/>
    <n v="2"/>
    <n v="2"/>
    <n v="1"/>
    <n v="0"/>
    <n v="2"/>
    <x v="1"/>
    <x v="0"/>
    <x v="1"/>
  </r>
  <r>
    <n v="46"/>
    <x v="1"/>
    <s v="Travel_Rarely"/>
    <n v="566"/>
    <x v="1"/>
    <n v="7"/>
    <n v="2"/>
    <s v="Medical"/>
    <n v="1"/>
    <n v="1007"/>
    <n v="4"/>
    <s v="Male"/>
    <n v="75"/>
    <n v="3"/>
    <x v="2"/>
    <x v="3"/>
    <s v="High"/>
    <s v="Divorced"/>
    <n v="10845"/>
    <n v="24208"/>
    <n v="6"/>
    <s v="Y"/>
    <x v="1"/>
    <n v="13"/>
    <n v="3"/>
    <n v="2"/>
    <n v="80"/>
    <n v="1"/>
    <n v="13"/>
    <n v="3"/>
    <n v="3"/>
    <n v="8"/>
    <n v="7"/>
    <n v="0"/>
    <n v="7"/>
    <x v="0"/>
    <x v="1"/>
    <x v="0"/>
  </r>
  <r>
    <n v="24"/>
    <x v="1"/>
    <s v="Travel_Rarely"/>
    <n v="1206"/>
    <x v="1"/>
    <n v="17"/>
    <n v="1"/>
    <s v="Medical"/>
    <n v="1"/>
    <n v="1009"/>
    <n v="4"/>
    <s v="Female"/>
    <n v="41"/>
    <n v="2"/>
    <x v="0"/>
    <x v="3"/>
    <s v="High"/>
    <s v="Divorced"/>
    <n v="4377"/>
    <n v="24117"/>
    <n v="1"/>
    <s v="Y"/>
    <x v="1"/>
    <n v="15"/>
    <n v="3"/>
    <n v="2"/>
    <n v="80"/>
    <n v="2"/>
    <n v="5"/>
    <n v="6"/>
    <n v="3"/>
    <n v="4"/>
    <n v="2"/>
    <n v="3"/>
    <n v="2"/>
    <x v="2"/>
    <x v="0"/>
    <x v="2"/>
  </r>
  <r>
    <n v="35"/>
    <x v="0"/>
    <s v="Travel_Rarely"/>
    <n v="622"/>
    <x v="1"/>
    <n v="14"/>
    <n v="4"/>
    <s v="Other"/>
    <n v="1"/>
    <n v="1010"/>
    <n v="3"/>
    <s v="Male"/>
    <n v="39"/>
    <n v="2"/>
    <x v="1"/>
    <x v="2"/>
    <s v="Medium"/>
    <s v="Divorced"/>
    <n v="3743"/>
    <n v="10074"/>
    <n v="1"/>
    <s v="Y"/>
    <x v="0"/>
    <n v="24"/>
    <n v="4"/>
    <n v="4"/>
    <n v="80"/>
    <n v="1"/>
    <n v="5"/>
    <n v="2"/>
    <n v="1"/>
    <n v="4"/>
    <n v="2"/>
    <n v="0"/>
    <n v="2"/>
    <x v="2"/>
    <x v="0"/>
    <x v="1"/>
  </r>
  <r>
    <n v="31"/>
    <x v="1"/>
    <s v="Travel_Frequently"/>
    <n v="853"/>
    <x v="1"/>
    <n v="1"/>
    <n v="1"/>
    <s v="Life Sciences"/>
    <n v="1"/>
    <n v="1011"/>
    <n v="3"/>
    <s v="Female"/>
    <n v="96"/>
    <n v="3"/>
    <x v="0"/>
    <x v="3"/>
    <s v="Low"/>
    <s v="Married"/>
    <n v="4148"/>
    <n v="11275"/>
    <n v="1"/>
    <s v="Y"/>
    <x v="1"/>
    <n v="12"/>
    <n v="3"/>
    <n v="3"/>
    <n v="80"/>
    <n v="1"/>
    <n v="4"/>
    <n v="1"/>
    <n v="3"/>
    <n v="4"/>
    <n v="3"/>
    <n v="0"/>
    <n v="3"/>
    <x v="2"/>
    <x v="0"/>
    <x v="0"/>
  </r>
  <r>
    <n v="18"/>
    <x v="1"/>
    <s v="Non-Travel"/>
    <n v="287"/>
    <x v="1"/>
    <n v="5"/>
    <n v="2"/>
    <s v="Life Sciences"/>
    <n v="1"/>
    <n v="1012"/>
    <n v="2"/>
    <s v="Male"/>
    <n v="73"/>
    <n v="3"/>
    <x v="1"/>
    <x v="1"/>
    <s v="Very High"/>
    <s v="Single"/>
    <n v="1051"/>
    <n v="13493"/>
    <n v="1"/>
    <s v="Y"/>
    <x v="1"/>
    <n v="15"/>
    <n v="3"/>
    <n v="4"/>
    <n v="80"/>
    <n v="0"/>
    <n v="0"/>
    <n v="2"/>
    <n v="3"/>
    <n v="0"/>
    <n v="0"/>
    <n v="0"/>
    <n v="0"/>
    <x v="1"/>
    <x v="0"/>
    <x v="0"/>
  </r>
  <r>
    <n v="54"/>
    <x v="1"/>
    <s v="Travel_Rarely"/>
    <n v="1441"/>
    <x v="1"/>
    <n v="17"/>
    <n v="3"/>
    <s v="Technical Degree"/>
    <n v="1"/>
    <n v="1013"/>
    <n v="3"/>
    <s v="Female"/>
    <n v="56"/>
    <n v="3"/>
    <x v="2"/>
    <x v="3"/>
    <s v="High"/>
    <s v="Married"/>
    <n v="10739"/>
    <n v="13943"/>
    <n v="8"/>
    <s v="Y"/>
    <x v="1"/>
    <n v="11"/>
    <n v="3"/>
    <n v="3"/>
    <n v="80"/>
    <n v="1"/>
    <n v="22"/>
    <n v="2"/>
    <n v="3"/>
    <n v="10"/>
    <n v="7"/>
    <n v="0"/>
    <n v="8"/>
    <x v="0"/>
    <x v="1"/>
    <x v="2"/>
  </r>
  <r>
    <n v="35"/>
    <x v="1"/>
    <s v="Travel_Rarely"/>
    <n v="583"/>
    <x v="1"/>
    <n v="25"/>
    <n v="4"/>
    <s v="Medical"/>
    <n v="1"/>
    <n v="1014"/>
    <n v="3"/>
    <s v="Female"/>
    <n v="57"/>
    <n v="3"/>
    <x v="2"/>
    <x v="4"/>
    <s v="High"/>
    <s v="Divorced"/>
    <n v="10388"/>
    <n v="6975"/>
    <n v="1"/>
    <s v="Y"/>
    <x v="0"/>
    <n v="11"/>
    <n v="3"/>
    <n v="3"/>
    <n v="80"/>
    <n v="1"/>
    <n v="16"/>
    <n v="3"/>
    <n v="2"/>
    <n v="16"/>
    <n v="10"/>
    <n v="10"/>
    <n v="1"/>
    <x v="3"/>
    <x v="1"/>
    <x v="2"/>
  </r>
  <r>
    <n v="30"/>
    <x v="1"/>
    <s v="Travel_Rarely"/>
    <n v="153"/>
    <x v="1"/>
    <n v="8"/>
    <n v="2"/>
    <s v="Life Sciences"/>
    <n v="1"/>
    <n v="1015"/>
    <n v="2"/>
    <s v="Female"/>
    <n v="73"/>
    <n v="4"/>
    <x v="2"/>
    <x v="7"/>
    <s v="Low"/>
    <s v="Married"/>
    <n v="11416"/>
    <n v="17802"/>
    <n v="0"/>
    <s v="Y"/>
    <x v="0"/>
    <n v="12"/>
    <n v="3"/>
    <n v="3"/>
    <n v="80"/>
    <n v="3"/>
    <n v="9"/>
    <n v="4"/>
    <n v="2"/>
    <n v="8"/>
    <n v="7"/>
    <n v="1"/>
    <n v="7"/>
    <x v="0"/>
    <x v="1"/>
    <x v="1"/>
  </r>
  <r>
    <n v="20"/>
    <x v="0"/>
    <s v="Travel_Rarely"/>
    <n v="1097"/>
    <x v="1"/>
    <n v="11"/>
    <n v="3"/>
    <s v="Medical"/>
    <n v="1"/>
    <n v="1016"/>
    <n v="4"/>
    <s v="Female"/>
    <n v="98"/>
    <n v="2"/>
    <x v="1"/>
    <x v="1"/>
    <s v="Low"/>
    <s v="Single"/>
    <n v="2600"/>
    <n v="18275"/>
    <n v="1"/>
    <s v="Y"/>
    <x v="0"/>
    <n v="15"/>
    <n v="3"/>
    <n v="1"/>
    <n v="80"/>
    <n v="0"/>
    <n v="1"/>
    <n v="2"/>
    <n v="3"/>
    <n v="1"/>
    <n v="0"/>
    <n v="0"/>
    <n v="0"/>
    <x v="1"/>
    <x v="0"/>
    <x v="1"/>
  </r>
  <r>
    <n v="30"/>
    <x v="0"/>
    <s v="Travel_Frequently"/>
    <n v="109"/>
    <x v="1"/>
    <n v="5"/>
    <n v="3"/>
    <s v="Medical"/>
    <n v="1"/>
    <n v="1017"/>
    <n v="2"/>
    <s v="Female"/>
    <n v="60"/>
    <n v="3"/>
    <x v="1"/>
    <x v="2"/>
    <s v="Medium"/>
    <s v="Single"/>
    <n v="2422"/>
    <n v="25725"/>
    <n v="0"/>
    <s v="Y"/>
    <x v="1"/>
    <n v="17"/>
    <n v="3"/>
    <n v="1"/>
    <n v="80"/>
    <n v="0"/>
    <n v="4"/>
    <n v="3"/>
    <n v="3"/>
    <n v="3"/>
    <n v="2"/>
    <n v="1"/>
    <n v="2"/>
    <x v="2"/>
    <x v="0"/>
    <x v="0"/>
  </r>
  <r>
    <n v="26"/>
    <x v="1"/>
    <s v="Travel_Rarely"/>
    <n v="1066"/>
    <x v="1"/>
    <n v="2"/>
    <n v="2"/>
    <s v="Medical"/>
    <n v="1"/>
    <n v="1018"/>
    <n v="4"/>
    <s v="Male"/>
    <n v="32"/>
    <n v="4"/>
    <x v="0"/>
    <x v="3"/>
    <s v="Very High"/>
    <s v="Married"/>
    <n v="5472"/>
    <n v="3334"/>
    <n v="1"/>
    <s v="Y"/>
    <x v="1"/>
    <n v="12"/>
    <n v="3"/>
    <n v="2"/>
    <n v="80"/>
    <n v="0"/>
    <n v="8"/>
    <n v="2"/>
    <n v="3"/>
    <n v="8"/>
    <n v="7"/>
    <n v="1"/>
    <n v="3"/>
    <x v="0"/>
    <x v="0"/>
    <x v="0"/>
  </r>
  <r>
    <n v="22"/>
    <x v="1"/>
    <s v="Travel_Rarely"/>
    <n v="217"/>
    <x v="1"/>
    <n v="8"/>
    <n v="1"/>
    <s v="Life Sciences"/>
    <n v="1"/>
    <n v="1019"/>
    <n v="2"/>
    <s v="Male"/>
    <n v="94"/>
    <n v="1"/>
    <x v="1"/>
    <x v="2"/>
    <s v="Low"/>
    <s v="Married"/>
    <n v="2451"/>
    <n v="6881"/>
    <n v="1"/>
    <s v="Y"/>
    <x v="1"/>
    <n v="15"/>
    <n v="3"/>
    <n v="1"/>
    <n v="80"/>
    <n v="1"/>
    <n v="4"/>
    <n v="3"/>
    <n v="2"/>
    <n v="4"/>
    <n v="3"/>
    <n v="1"/>
    <n v="1"/>
    <x v="2"/>
    <x v="0"/>
    <x v="1"/>
  </r>
  <r>
    <n v="48"/>
    <x v="1"/>
    <s v="Travel_Rarely"/>
    <n v="277"/>
    <x v="1"/>
    <n v="6"/>
    <n v="3"/>
    <s v="Life Sciences"/>
    <n v="1"/>
    <n v="1022"/>
    <n v="1"/>
    <s v="Male"/>
    <n v="97"/>
    <n v="2"/>
    <x v="0"/>
    <x v="4"/>
    <s v="High"/>
    <s v="Single"/>
    <n v="4240"/>
    <n v="13119"/>
    <n v="2"/>
    <s v="Y"/>
    <x v="1"/>
    <n v="13"/>
    <n v="3"/>
    <n v="4"/>
    <n v="80"/>
    <n v="0"/>
    <n v="19"/>
    <n v="0"/>
    <n v="3"/>
    <n v="2"/>
    <n v="2"/>
    <n v="2"/>
    <n v="2"/>
    <x v="1"/>
    <x v="0"/>
    <x v="0"/>
  </r>
  <r>
    <n v="48"/>
    <x v="1"/>
    <s v="Travel_Rarely"/>
    <n v="1355"/>
    <x v="1"/>
    <n v="4"/>
    <n v="4"/>
    <s v="Life Sciences"/>
    <n v="1"/>
    <n v="1024"/>
    <n v="3"/>
    <s v="Male"/>
    <n v="78"/>
    <n v="2"/>
    <x v="2"/>
    <x v="4"/>
    <s v="High"/>
    <s v="Single"/>
    <n v="10999"/>
    <n v="22245"/>
    <n v="7"/>
    <s v="Y"/>
    <x v="1"/>
    <n v="14"/>
    <n v="3"/>
    <n v="2"/>
    <n v="80"/>
    <n v="0"/>
    <n v="27"/>
    <n v="3"/>
    <n v="3"/>
    <n v="15"/>
    <n v="11"/>
    <n v="4"/>
    <n v="8"/>
    <x v="3"/>
    <x v="1"/>
    <x v="0"/>
  </r>
  <r>
    <n v="41"/>
    <x v="1"/>
    <s v="Travel_Rarely"/>
    <n v="549"/>
    <x v="1"/>
    <n v="7"/>
    <n v="2"/>
    <s v="Medical"/>
    <n v="1"/>
    <n v="1025"/>
    <n v="4"/>
    <s v="Female"/>
    <n v="42"/>
    <n v="3"/>
    <x v="0"/>
    <x v="3"/>
    <s v="High"/>
    <s v="Single"/>
    <n v="5003"/>
    <n v="23371"/>
    <n v="6"/>
    <s v="Y"/>
    <x v="1"/>
    <n v="14"/>
    <n v="3"/>
    <n v="2"/>
    <n v="80"/>
    <n v="0"/>
    <n v="8"/>
    <n v="6"/>
    <n v="3"/>
    <n v="2"/>
    <n v="2"/>
    <n v="2"/>
    <n v="1"/>
    <x v="1"/>
    <x v="0"/>
    <x v="0"/>
  </r>
  <r>
    <n v="39"/>
    <x v="1"/>
    <s v="Travel_Rarely"/>
    <n v="466"/>
    <x v="1"/>
    <n v="1"/>
    <n v="1"/>
    <s v="Life Sciences"/>
    <n v="1"/>
    <n v="1026"/>
    <n v="4"/>
    <s v="Female"/>
    <n v="65"/>
    <n v="2"/>
    <x v="3"/>
    <x v="3"/>
    <s v="Very High"/>
    <s v="Married"/>
    <n v="12742"/>
    <n v="7060"/>
    <n v="1"/>
    <s v="Y"/>
    <x v="1"/>
    <n v="16"/>
    <n v="3"/>
    <n v="3"/>
    <n v="80"/>
    <n v="1"/>
    <n v="21"/>
    <n v="3"/>
    <n v="3"/>
    <n v="21"/>
    <n v="6"/>
    <n v="11"/>
    <n v="8"/>
    <x v="3"/>
    <x v="1"/>
    <x v="0"/>
  </r>
  <r>
    <n v="27"/>
    <x v="1"/>
    <s v="Travel_Rarely"/>
    <n v="1055"/>
    <x v="1"/>
    <n v="2"/>
    <n v="4"/>
    <s v="Life Sciences"/>
    <n v="1"/>
    <n v="1027"/>
    <n v="1"/>
    <s v="Female"/>
    <n v="47"/>
    <n v="3"/>
    <x v="0"/>
    <x v="3"/>
    <s v="Very High"/>
    <s v="Married"/>
    <n v="4227"/>
    <n v="4658"/>
    <n v="0"/>
    <s v="Y"/>
    <x v="1"/>
    <n v="18"/>
    <n v="3"/>
    <n v="2"/>
    <n v="80"/>
    <n v="1"/>
    <n v="4"/>
    <n v="2"/>
    <n v="3"/>
    <n v="3"/>
    <n v="2"/>
    <n v="2"/>
    <n v="2"/>
    <x v="2"/>
    <x v="0"/>
    <x v="0"/>
  </r>
  <r>
    <n v="35"/>
    <x v="1"/>
    <s v="Travel_Rarely"/>
    <n v="802"/>
    <x v="1"/>
    <n v="10"/>
    <n v="3"/>
    <s v="Other"/>
    <n v="1"/>
    <n v="1028"/>
    <n v="2"/>
    <s v="Male"/>
    <n v="45"/>
    <n v="3"/>
    <x v="1"/>
    <x v="2"/>
    <s v="Very High"/>
    <s v="Divorced"/>
    <n v="3917"/>
    <n v="9541"/>
    <n v="1"/>
    <s v="Y"/>
    <x v="1"/>
    <n v="20"/>
    <n v="4"/>
    <n v="1"/>
    <n v="80"/>
    <n v="1"/>
    <n v="3"/>
    <n v="4"/>
    <n v="2"/>
    <n v="3"/>
    <n v="2"/>
    <n v="1"/>
    <n v="2"/>
    <x v="2"/>
    <x v="0"/>
    <x v="1"/>
  </r>
  <r>
    <n v="42"/>
    <x v="1"/>
    <s v="Travel_Rarely"/>
    <n v="265"/>
    <x v="0"/>
    <n v="5"/>
    <n v="2"/>
    <s v="Marketing"/>
    <n v="1"/>
    <n v="1029"/>
    <n v="4"/>
    <s v="Male"/>
    <n v="90"/>
    <n v="3"/>
    <x v="4"/>
    <x v="5"/>
    <s v="High"/>
    <s v="Married"/>
    <n v="18303"/>
    <n v="7770"/>
    <n v="6"/>
    <s v="Y"/>
    <x v="1"/>
    <n v="13"/>
    <n v="3"/>
    <n v="2"/>
    <n v="80"/>
    <n v="0"/>
    <n v="21"/>
    <n v="3"/>
    <n v="4"/>
    <n v="1"/>
    <n v="0"/>
    <n v="0"/>
    <n v="0"/>
    <x v="1"/>
    <x v="2"/>
    <x v="0"/>
  </r>
  <r>
    <n v="50"/>
    <x v="1"/>
    <s v="Travel_Rarely"/>
    <n v="804"/>
    <x v="1"/>
    <n v="9"/>
    <n v="3"/>
    <s v="Life Sciences"/>
    <n v="1"/>
    <n v="1030"/>
    <n v="1"/>
    <s v="Male"/>
    <n v="64"/>
    <n v="3"/>
    <x v="1"/>
    <x v="2"/>
    <s v="Very High"/>
    <s v="Married"/>
    <n v="2380"/>
    <n v="20165"/>
    <n v="4"/>
    <s v="Y"/>
    <x v="1"/>
    <n v="18"/>
    <n v="3"/>
    <n v="2"/>
    <n v="80"/>
    <n v="0"/>
    <n v="8"/>
    <n v="5"/>
    <n v="3"/>
    <n v="1"/>
    <n v="0"/>
    <n v="0"/>
    <n v="0"/>
    <x v="1"/>
    <x v="0"/>
    <x v="1"/>
  </r>
  <r>
    <n v="59"/>
    <x v="1"/>
    <s v="Travel_Rarely"/>
    <n v="715"/>
    <x v="1"/>
    <n v="2"/>
    <n v="3"/>
    <s v="Life Sciences"/>
    <n v="1"/>
    <n v="1032"/>
    <n v="3"/>
    <s v="Female"/>
    <n v="69"/>
    <n v="2"/>
    <x v="3"/>
    <x v="3"/>
    <s v="Very High"/>
    <s v="Single"/>
    <n v="13726"/>
    <n v="21829"/>
    <n v="3"/>
    <s v="Y"/>
    <x v="0"/>
    <n v="13"/>
    <n v="3"/>
    <n v="1"/>
    <n v="80"/>
    <n v="0"/>
    <n v="30"/>
    <n v="4"/>
    <n v="3"/>
    <n v="5"/>
    <n v="3"/>
    <n v="4"/>
    <n v="3"/>
    <x v="0"/>
    <x v="2"/>
    <x v="0"/>
  </r>
  <r>
    <n v="37"/>
    <x v="0"/>
    <s v="Travel_Rarely"/>
    <n v="1141"/>
    <x v="1"/>
    <n v="11"/>
    <n v="2"/>
    <s v="Medical"/>
    <n v="1"/>
    <n v="1033"/>
    <n v="1"/>
    <s v="Female"/>
    <n v="61"/>
    <n v="1"/>
    <x v="0"/>
    <x v="4"/>
    <s v="Medium"/>
    <s v="Married"/>
    <n v="4777"/>
    <n v="14382"/>
    <n v="5"/>
    <s v="Y"/>
    <x v="1"/>
    <n v="15"/>
    <n v="3"/>
    <n v="1"/>
    <n v="80"/>
    <n v="0"/>
    <n v="15"/>
    <n v="2"/>
    <n v="1"/>
    <n v="1"/>
    <n v="0"/>
    <n v="0"/>
    <n v="0"/>
    <x v="1"/>
    <x v="0"/>
    <x v="1"/>
  </r>
  <r>
    <n v="55"/>
    <x v="1"/>
    <s v="Travel_Frequently"/>
    <n v="135"/>
    <x v="1"/>
    <n v="18"/>
    <n v="4"/>
    <s v="Medical"/>
    <n v="1"/>
    <n v="1034"/>
    <n v="3"/>
    <s v="Male"/>
    <n v="62"/>
    <n v="3"/>
    <x v="0"/>
    <x v="4"/>
    <s v="Medium"/>
    <s v="Married"/>
    <n v="6385"/>
    <n v="12992"/>
    <n v="3"/>
    <s v="Y"/>
    <x v="0"/>
    <n v="14"/>
    <n v="3"/>
    <n v="4"/>
    <n v="80"/>
    <n v="2"/>
    <n v="17"/>
    <n v="3"/>
    <n v="3"/>
    <n v="8"/>
    <n v="7"/>
    <n v="6"/>
    <n v="7"/>
    <x v="0"/>
    <x v="0"/>
    <x v="2"/>
  </r>
  <r>
    <n v="41"/>
    <x v="1"/>
    <s v="Non-Travel"/>
    <n v="247"/>
    <x v="1"/>
    <n v="7"/>
    <n v="1"/>
    <s v="Life Sciences"/>
    <n v="1"/>
    <n v="1035"/>
    <n v="2"/>
    <s v="Female"/>
    <n v="55"/>
    <n v="1"/>
    <x v="4"/>
    <x v="7"/>
    <s v="High"/>
    <s v="Divorced"/>
    <n v="19973"/>
    <n v="20284"/>
    <n v="1"/>
    <s v="Y"/>
    <x v="1"/>
    <n v="22"/>
    <n v="4"/>
    <n v="2"/>
    <n v="80"/>
    <n v="2"/>
    <n v="21"/>
    <n v="3"/>
    <n v="3"/>
    <n v="21"/>
    <n v="16"/>
    <n v="5"/>
    <n v="10"/>
    <x v="3"/>
    <x v="2"/>
    <x v="0"/>
  </r>
  <r>
    <n v="38"/>
    <x v="1"/>
    <s v="Travel_Rarely"/>
    <n v="1035"/>
    <x v="0"/>
    <n v="3"/>
    <n v="4"/>
    <s v="Life Sciences"/>
    <n v="1"/>
    <n v="1036"/>
    <n v="2"/>
    <s v="Male"/>
    <n v="42"/>
    <n v="3"/>
    <x v="0"/>
    <x v="0"/>
    <s v="Very High"/>
    <s v="Single"/>
    <n v="6861"/>
    <n v="4981"/>
    <n v="8"/>
    <s v="Y"/>
    <x v="0"/>
    <n v="12"/>
    <n v="3"/>
    <n v="3"/>
    <n v="80"/>
    <n v="0"/>
    <n v="19"/>
    <n v="1"/>
    <n v="3"/>
    <n v="1"/>
    <n v="0"/>
    <n v="0"/>
    <n v="0"/>
    <x v="1"/>
    <x v="0"/>
    <x v="0"/>
  </r>
  <r>
    <n v="26"/>
    <x v="0"/>
    <s v="Non-Travel"/>
    <n v="265"/>
    <x v="0"/>
    <n v="29"/>
    <n v="2"/>
    <s v="Medical"/>
    <n v="1"/>
    <n v="1037"/>
    <n v="2"/>
    <s v="Male"/>
    <n v="79"/>
    <n v="1"/>
    <x v="0"/>
    <x v="0"/>
    <s v="Low"/>
    <s v="Single"/>
    <n v="4969"/>
    <n v="21813"/>
    <n v="8"/>
    <s v="Y"/>
    <x v="1"/>
    <n v="18"/>
    <n v="3"/>
    <n v="4"/>
    <n v="80"/>
    <n v="0"/>
    <n v="7"/>
    <n v="6"/>
    <n v="3"/>
    <n v="2"/>
    <n v="2"/>
    <n v="2"/>
    <n v="2"/>
    <x v="1"/>
    <x v="0"/>
    <x v="2"/>
  </r>
  <r>
    <n v="52"/>
    <x v="0"/>
    <s v="Travel_Rarely"/>
    <n v="266"/>
    <x v="0"/>
    <n v="2"/>
    <n v="1"/>
    <s v="Marketing"/>
    <n v="1"/>
    <n v="1038"/>
    <n v="1"/>
    <s v="Female"/>
    <n v="57"/>
    <n v="1"/>
    <x v="4"/>
    <x v="5"/>
    <s v="Very High"/>
    <s v="Married"/>
    <n v="19845"/>
    <n v="25846"/>
    <n v="1"/>
    <s v="Y"/>
    <x v="1"/>
    <n v="15"/>
    <n v="3"/>
    <n v="4"/>
    <n v="80"/>
    <n v="1"/>
    <n v="33"/>
    <n v="3"/>
    <n v="3"/>
    <n v="32"/>
    <n v="14"/>
    <n v="6"/>
    <n v="9"/>
    <x v="3"/>
    <x v="2"/>
    <x v="0"/>
  </r>
  <r>
    <n v="44"/>
    <x v="1"/>
    <s v="Travel_Rarely"/>
    <n v="1448"/>
    <x v="0"/>
    <n v="28"/>
    <n v="3"/>
    <s v="Medical"/>
    <n v="1"/>
    <n v="1039"/>
    <n v="4"/>
    <s v="Female"/>
    <n v="53"/>
    <n v="4"/>
    <x v="3"/>
    <x v="0"/>
    <s v="Very High"/>
    <s v="Married"/>
    <n v="13320"/>
    <n v="11737"/>
    <n v="3"/>
    <s v="Y"/>
    <x v="0"/>
    <n v="18"/>
    <n v="3"/>
    <n v="3"/>
    <n v="80"/>
    <n v="1"/>
    <n v="23"/>
    <n v="2"/>
    <n v="3"/>
    <n v="12"/>
    <n v="11"/>
    <n v="11"/>
    <n v="11"/>
    <x v="3"/>
    <x v="2"/>
    <x v="2"/>
  </r>
  <r>
    <n v="50"/>
    <x v="1"/>
    <s v="Non-Travel"/>
    <n v="145"/>
    <x v="0"/>
    <n v="1"/>
    <n v="3"/>
    <s v="Life Sciences"/>
    <n v="1"/>
    <n v="1040"/>
    <n v="4"/>
    <s v="Female"/>
    <n v="95"/>
    <n v="3"/>
    <x v="0"/>
    <x v="0"/>
    <s v="High"/>
    <s v="Married"/>
    <n v="6347"/>
    <n v="24920"/>
    <n v="0"/>
    <s v="Y"/>
    <x v="1"/>
    <n v="12"/>
    <n v="3"/>
    <n v="1"/>
    <n v="80"/>
    <n v="1"/>
    <n v="19"/>
    <n v="3"/>
    <n v="3"/>
    <n v="18"/>
    <n v="7"/>
    <n v="0"/>
    <n v="13"/>
    <x v="3"/>
    <x v="0"/>
    <x v="0"/>
  </r>
  <r>
    <n v="36"/>
    <x v="0"/>
    <s v="Travel_Rarely"/>
    <n v="885"/>
    <x v="1"/>
    <n v="16"/>
    <n v="4"/>
    <s v="Life Sciences"/>
    <n v="1"/>
    <n v="1042"/>
    <n v="3"/>
    <s v="Female"/>
    <n v="43"/>
    <n v="4"/>
    <x v="1"/>
    <x v="2"/>
    <s v="Low"/>
    <s v="Single"/>
    <n v="2743"/>
    <n v="8269"/>
    <n v="1"/>
    <s v="Y"/>
    <x v="1"/>
    <n v="16"/>
    <n v="3"/>
    <n v="3"/>
    <n v="80"/>
    <n v="0"/>
    <n v="18"/>
    <n v="1"/>
    <n v="3"/>
    <n v="17"/>
    <n v="13"/>
    <n v="15"/>
    <n v="14"/>
    <x v="3"/>
    <x v="0"/>
    <x v="2"/>
  </r>
  <r>
    <n v="39"/>
    <x v="1"/>
    <s v="Travel_Frequently"/>
    <n v="945"/>
    <x v="1"/>
    <n v="22"/>
    <n v="3"/>
    <s v="Medical"/>
    <n v="1"/>
    <n v="1043"/>
    <n v="4"/>
    <s v="Female"/>
    <n v="82"/>
    <n v="3"/>
    <x v="2"/>
    <x v="3"/>
    <s v="Low"/>
    <s v="Single"/>
    <n v="10880"/>
    <n v="5083"/>
    <n v="1"/>
    <s v="Y"/>
    <x v="0"/>
    <n v="13"/>
    <n v="3"/>
    <n v="3"/>
    <n v="80"/>
    <n v="0"/>
    <n v="21"/>
    <n v="2"/>
    <n v="3"/>
    <n v="21"/>
    <n v="6"/>
    <n v="2"/>
    <n v="8"/>
    <x v="3"/>
    <x v="1"/>
    <x v="2"/>
  </r>
  <r>
    <n v="33"/>
    <x v="1"/>
    <s v="Non-Travel"/>
    <n v="1038"/>
    <x v="0"/>
    <n v="8"/>
    <n v="1"/>
    <s v="Life Sciences"/>
    <n v="1"/>
    <n v="1044"/>
    <n v="2"/>
    <s v="Female"/>
    <n v="88"/>
    <n v="2"/>
    <x v="1"/>
    <x v="6"/>
    <s v="Very High"/>
    <s v="Single"/>
    <n v="2342"/>
    <n v="21437"/>
    <n v="0"/>
    <s v="Y"/>
    <x v="1"/>
    <n v="19"/>
    <n v="3"/>
    <n v="4"/>
    <n v="80"/>
    <n v="0"/>
    <n v="3"/>
    <n v="2"/>
    <n v="2"/>
    <n v="2"/>
    <n v="2"/>
    <n v="2"/>
    <n v="2"/>
    <x v="1"/>
    <x v="0"/>
    <x v="1"/>
  </r>
  <r>
    <n v="45"/>
    <x v="1"/>
    <s v="Travel_Rarely"/>
    <n v="1234"/>
    <x v="0"/>
    <n v="11"/>
    <n v="2"/>
    <s v="Life Sciences"/>
    <n v="1"/>
    <n v="1045"/>
    <n v="4"/>
    <s v="Female"/>
    <n v="90"/>
    <n v="3"/>
    <x v="3"/>
    <x v="5"/>
    <s v="Very High"/>
    <s v="Married"/>
    <n v="17650"/>
    <n v="5404"/>
    <n v="3"/>
    <s v="Y"/>
    <x v="1"/>
    <n v="13"/>
    <n v="3"/>
    <n v="2"/>
    <n v="80"/>
    <n v="1"/>
    <n v="26"/>
    <n v="4"/>
    <n v="4"/>
    <n v="9"/>
    <n v="3"/>
    <n v="1"/>
    <n v="1"/>
    <x v="0"/>
    <x v="2"/>
    <x v="1"/>
  </r>
  <r>
    <n v="32"/>
    <x v="1"/>
    <s v="Non-Travel"/>
    <n v="1109"/>
    <x v="1"/>
    <n v="29"/>
    <n v="4"/>
    <s v="Medical"/>
    <n v="1"/>
    <n v="1046"/>
    <n v="4"/>
    <s v="Female"/>
    <n v="69"/>
    <n v="3"/>
    <x v="1"/>
    <x v="2"/>
    <s v="High"/>
    <s v="Single"/>
    <n v="4025"/>
    <n v="11135"/>
    <n v="9"/>
    <s v="Y"/>
    <x v="1"/>
    <n v="12"/>
    <n v="3"/>
    <n v="2"/>
    <n v="80"/>
    <n v="0"/>
    <n v="10"/>
    <n v="2"/>
    <n v="3"/>
    <n v="8"/>
    <n v="7"/>
    <n v="7"/>
    <n v="7"/>
    <x v="0"/>
    <x v="0"/>
    <x v="2"/>
  </r>
  <r>
    <n v="34"/>
    <x v="1"/>
    <s v="Travel_Rarely"/>
    <n v="216"/>
    <x v="0"/>
    <n v="1"/>
    <n v="4"/>
    <s v="Marketing"/>
    <n v="1"/>
    <n v="1047"/>
    <n v="2"/>
    <s v="Male"/>
    <n v="75"/>
    <n v="4"/>
    <x v="0"/>
    <x v="0"/>
    <s v="Very High"/>
    <s v="Divorced"/>
    <n v="9725"/>
    <n v="12278"/>
    <n v="0"/>
    <s v="Y"/>
    <x v="1"/>
    <n v="11"/>
    <n v="3"/>
    <n v="4"/>
    <n v="80"/>
    <n v="1"/>
    <n v="16"/>
    <n v="2"/>
    <n v="2"/>
    <n v="15"/>
    <n v="1"/>
    <n v="0"/>
    <n v="9"/>
    <x v="3"/>
    <x v="1"/>
    <x v="0"/>
  </r>
  <r>
    <n v="59"/>
    <x v="1"/>
    <s v="Travel_Rarely"/>
    <n v="1089"/>
    <x v="0"/>
    <n v="1"/>
    <n v="2"/>
    <s v="Technical Degree"/>
    <n v="1"/>
    <n v="1048"/>
    <n v="2"/>
    <s v="Male"/>
    <n v="66"/>
    <n v="3"/>
    <x v="2"/>
    <x v="5"/>
    <s v="Very High"/>
    <s v="Married"/>
    <n v="11904"/>
    <n v="11038"/>
    <n v="3"/>
    <s v="Y"/>
    <x v="0"/>
    <n v="14"/>
    <n v="3"/>
    <n v="3"/>
    <n v="80"/>
    <n v="1"/>
    <n v="14"/>
    <n v="1"/>
    <n v="1"/>
    <n v="6"/>
    <n v="4"/>
    <n v="0"/>
    <n v="4"/>
    <x v="0"/>
    <x v="1"/>
    <x v="0"/>
  </r>
  <r>
    <n v="45"/>
    <x v="1"/>
    <s v="Travel_Rarely"/>
    <n v="788"/>
    <x v="2"/>
    <n v="24"/>
    <n v="4"/>
    <s v="Medical"/>
    <n v="1"/>
    <n v="1049"/>
    <n v="2"/>
    <s v="Male"/>
    <n v="36"/>
    <n v="3"/>
    <x v="1"/>
    <x v="8"/>
    <s v="Medium"/>
    <s v="Single"/>
    <n v="2177"/>
    <n v="8318"/>
    <n v="1"/>
    <s v="Y"/>
    <x v="1"/>
    <n v="16"/>
    <n v="3"/>
    <n v="1"/>
    <n v="80"/>
    <n v="0"/>
    <n v="6"/>
    <n v="3"/>
    <n v="3"/>
    <n v="6"/>
    <n v="3"/>
    <n v="0"/>
    <n v="4"/>
    <x v="0"/>
    <x v="0"/>
    <x v="2"/>
  </r>
  <r>
    <n v="53"/>
    <x v="1"/>
    <s v="Travel_Frequently"/>
    <n v="124"/>
    <x v="0"/>
    <n v="2"/>
    <n v="3"/>
    <s v="Marketing"/>
    <n v="1"/>
    <n v="1050"/>
    <n v="3"/>
    <s v="Female"/>
    <n v="38"/>
    <n v="2"/>
    <x v="2"/>
    <x v="0"/>
    <s v="Medium"/>
    <s v="Married"/>
    <n v="7525"/>
    <n v="23537"/>
    <n v="2"/>
    <s v="Y"/>
    <x v="1"/>
    <n v="12"/>
    <n v="3"/>
    <n v="1"/>
    <n v="80"/>
    <n v="1"/>
    <n v="30"/>
    <n v="2"/>
    <n v="3"/>
    <n v="15"/>
    <n v="7"/>
    <n v="6"/>
    <n v="12"/>
    <x v="3"/>
    <x v="1"/>
    <x v="0"/>
  </r>
  <r>
    <n v="36"/>
    <x v="0"/>
    <s v="Travel_Rarely"/>
    <n v="660"/>
    <x v="1"/>
    <n v="15"/>
    <n v="3"/>
    <s v="Other"/>
    <n v="1"/>
    <n v="1052"/>
    <n v="1"/>
    <s v="Male"/>
    <n v="81"/>
    <n v="3"/>
    <x v="0"/>
    <x v="2"/>
    <s v="High"/>
    <s v="Divorced"/>
    <n v="4834"/>
    <n v="7858"/>
    <n v="7"/>
    <s v="Y"/>
    <x v="1"/>
    <n v="14"/>
    <n v="3"/>
    <n v="2"/>
    <n v="80"/>
    <n v="1"/>
    <n v="9"/>
    <n v="3"/>
    <n v="2"/>
    <n v="1"/>
    <n v="0"/>
    <n v="0"/>
    <n v="0"/>
    <x v="1"/>
    <x v="0"/>
    <x v="1"/>
  </r>
  <r>
    <n v="26"/>
    <x v="0"/>
    <s v="Travel_Frequently"/>
    <n v="342"/>
    <x v="1"/>
    <n v="2"/>
    <n v="3"/>
    <s v="Life Sciences"/>
    <n v="1"/>
    <n v="1053"/>
    <n v="1"/>
    <s v="Male"/>
    <n v="57"/>
    <n v="3"/>
    <x v="1"/>
    <x v="1"/>
    <s v="Low"/>
    <s v="Married"/>
    <n v="2042"/>
    <n v="15346"/>
    <n v="6"/>
    <s v="Y"/>
    <x v="0"/>
    <n v="14"/>
    <n v="3"/>
    <n v="2"/>
    <n v="80"/>
    <n v="1"/>
    <n v="6"/>
    <n v="2"/>
    <n v="3"/>
    <n v="3"/>
    <n v="2"/>
    <n v="1"/>
    <n v="2"/>
    <x v="2"/>
    <x v="0"/>
    <x v="0"/>
  </r>
  <r>
    <n v="34"/>
    <x v="1"/>
    <s v="Travel_Rarely"/>
    <n v="1333"/>
    <x v="0"/>
    <n v="10"/>
    <n v="4"/>
    <s v="Life Sciences"/>
    <n v="1"/>
    <n v="1055"/>
    <n v="3"/>
    <s v="Female"/>
    <n v="87"/>
    <n v="3"/>
    <x v="1"/>
    <x v="6"/>
    <s v="High"/>
    <s v="Married"/>
    <n v="2220"/>
    <n v="18410"/>
    <n v="1"/>
    <s v="Y"/>
    <x v="0"/>
    <n v="19"/>
    <n v="3"/>
    <n v="4"/>
    <n v="80"/>
    <n v="1"/>
    <n v="1"/>
    <n v="2"/>
    <n v="3"/>
    <n v="1"/>
    <n v="1"/>
    <n v="0"/>
    <n v="0"/>
    <x v="1"/>
    <x v="0"/>
    <x v="1"/>
  </r>
  <r>
    <n v="28"/>
    <x v="1"/>
    <s v="Travel_Rarely"/>
    <n v="1144"/>
    <x v="0"/>
    <n v="10"/>
    <n v="1"/>
    <s v="Medical"/>
    <n v="1"/>
    <n v="1056"/>
    <n v="4"/>
    <s v="Male"/>
    <n v="74"/>
    <n v="3"/>
    <x v="1"/>
    <x v="6"/>
    <s v="Medium"/>
    <s v="Married"/>
    <n v="1052"/>
    <n v="23384"/>
    <n v="1"/>
    <s v="Y"/>
    <x v="1"/>
    <n v="22"/>
    <n v="4"/>
    <n v="2"/>
    <n v="80"/>
    <n v="0"/>
    <n v="1"/>
    <n v="5"/>
    <n v="3"/>
    <n v="1"/>
    <n v="0"/>
    <n v="0"/>
    <n v="0"/>
    <x v="1"/>
    <x v="0"/>
    <x v="1"/>
  </r>
  <r>
    <n v="38"/>
    <x v="1"/>
    <s v="Travel_Frequently"/>
    <n v="1186"/>
    <x v="1"/>
    <n v="3"/>
    <n v="4"/>
    <s v="Other"/>
    <n v="1"/>
    <n v="1060"/>
    <n v="3"/>
    <s v="Male"/>
    <n v="44"/>
    <n v="3"/>
    <x v="1"/>
    <x v="1"/>
    <s v="High"/>
    <s v="Married"/>
    <n v="2821"/>
    <n v="2997"/>
    <n v="3"/>
    <s v="Y"/>
    <x v="1"/>
    <n v="16"/>
    <n v="3"/>
    <n v="1"/>
    <n v="80"/>
    <n v="1"/>
    <n v="8"/>
    <n v="2"/>
    <n v="3"/>
    <n v="2"/>
    <n v="2"/>
    <n v="2"/>
    <n v="2"/>
    <x v="1"/>
    <x v="0"/>
    <x v="0"/>
  </r>
  <r>
    <n v="50"/>
    <x v="1"/>
    <s v="Travel_Rarely"/>
    <n v="1464"/>
    <x v="1"/>
    <n v="2"/>
    <n v="4"/>
    <s v="Medical"/>
    <n v="1"/>
    <n v="1061"/>
    <n v="2"/>
    <s v="Male"/>
    <n v="62"/>
    <n v="3"/>
    <x v="4"/>
    <x v="7"/>
    <s v="High"/>
    <s v="Married"/>
    <n v="19237"/>
    <n v="12853"/>
    <n v="2"/>
    <s v="Y"/>
    <x v="0"/>
    <n v="11"/>
    <n v="3"/>
    <n v="4"/>
    <n v="80"/>
    <n v="1"/>
    <n v="29"/>
    <n v="2"/>
    <n v="2"/>
    <n v="8"/>
    <n v="1"/>
    <n v="7"/>
    <n v="7"/>
    <x v="0"/>
    <x v="2"/>
    <x v="0"/>
  </r>
  <r>
    <n v="37"/>
    <x v="1"/>
    <s v="Travel_Rarely"/>
    <n v="124"/>
    <x v="1"/>
    <n v="3"/>
    <n v="3"/>
    <s v="Other"/>
    <n v="1"/>
    <n v="1062"/>
    <n v="4"/>
    <s v="Female"/>
    <n v="35"/>
    <n v="3"/>
    <x v="0"/>
    <x v="4"/>
    <s v="Medium"/>
    <s v="Single"/>
    <n v="4107"/>
    <n v="13848"/>
    <n v="3"/>
    <s v="Y"/>
    <x v="1"/>
    <n v="15"/>
    <n v="3"/>
    <n v="1"/>
    <n v="80"/>
    <n v="0"/>
    <n v="8"/>
    <n v="3"/>
    <n v="2"/>
    <n v="4"/>
    <n v="3"/>
    <n v="0"/>
    <n v="1"/>
    <x v="2"/>
    <x v="0"/>
    <x v="0"/>
  </r>
  <r>
    <n v="40"/>
    <x v="1"/>
    <s v="Travel_Rarely"/>
    <n v="300"/>
    <x v="0"/>
    <n v="26"/>
    <n v="3"/>
    <s v="Marketing"/>
    <n v="1"/>
    <n v="1066"/>
    <n v="3"/>
    <s v="Male"/>
    <n v="74"/>
    <n v="3"/>
    <x v="0"/>
    <x v="0"/>
    <s v="Low"/>
    <s v="Married"/>
    <n v="8396"/>
    <n v="22217"/>
    <n v="1"/>
    <s v="Y"/>
    <x v="1"/>
    <n v="14"/>
    <n v="3"/>
    <n v="2"/>
    <n v="80"/>
    <n v="1"/>
    <n v="8"/>
    <n v="3"/>
    <n v="2"/>
    <n v="7"/>
    <n v="7"/>
    <n v="7"/>
    <n v="5"/>
    <x v="0"/>
    <x v="1"/>
    <x v="2"/>
  </r>
  <r>
    <n v="26"/>
    <x v="1"/>
    <s v="Travel_Frequently"/>
    <n v="921"/>
    <x v="1"/>
    <n v="1"/>
    <n v="1"/>
    <s v="Medical"/>
    <n v="1"/>
    <n v="1068"/>
    <n v="1"/>
    <s v="Female"/>
    <n v="66"/>
    <n v="2"/>
    <x v="1"/>
    <x v="1"/>
    <s v="High"/>
    <s v="Divorced"/>
    <n v="2007"/>
    <n v="25265"/>
    <n v="1"/>
    <s v="Y"/>
    <x v="1"/>
    <n v="13"/>
    <n v="3"/>
    <n v="3"/>
    <n v="80"/>
    <n v="2"/>
    <n v="5"/>
    <n v="5"/>
    <n v="3"/>
    <n v="5"/>
    <n v="3"/>
    <n v="1"/>
    <n v="3"/>
    <x v="0"/>
    <x v="0"/>
    <x v="0"/>
  </r>
  <r>
    <n v="46"/>
    <x v="1"/>
    <s v="Travel_Rarely"/>
    <n v="430"/>
    <x v="1"/>
    <n v="1"/>
    <n v="4"/>
    <s v="Medical"/>
    <n v="1"/>
    <n v="1069"/>
    <n v="4"/>
    <s v="Male"/>
    <n v="40"/>
    <n v="3"/>
    <x v="4"/>
    <x v="7"/>
    <s v="Very High"/>
    <s v="Divorced"/>
    <n v="19627"/>
    <n v="21445"/>
    <n v="9"/>
    <s v="Y"/>
    <x v="1"/>
    <n v="17"/>
    <n v="3"/>
    <n v="4"/>
    <n v="80"/>
    <n v="2"/>
    <n v="23"/>
    <n v="0"/>
    <n v="3"/>
    <n v="2"/>
    <n v="2"/>
    <n v="2"/>
    <n v="2"/>
    <x v="1"/>
    <x v="2"/>
    <x v="0"/>
  </r>
  <r>
    <n v="54"/>
    <x v="1"/>
    <s v="Travel_Rarely"/>
    <n v="1082"/>
    <x v="0"/>
    <n v="2"/>
    <n v="4"/>
    <s v="Life Sciences"/>
    <n v="1"/>
    <n v="1070"/>
    <n v="3"/>
    <s v="Female"/>
    <n v="41"/>
    <n v="2"/>
    <x v="2"/>
    <x v="0"/>
    <s v="High"/>
    <s v="Married"/>
    <n v="10686"/>
    <n v="8392"/>
    <n v="6"/>
    <s v="Y"/>
    <x v="1"/>
    <n v="11"/>
    <n v="3"/>
    <n v="2"/>
    <n v="80"/>
    <n v="1"/>
    <n v="13"/>
    <n v="4"/>
    <n v="3"/>
    <n v="9"/>
    <n v="4"/>
    <n v="7"/>
    <n v="0"/>
    <x v="0"/>
    <x v="1"/>
    <x v="0"/>
  </r>
  <r>
    <n v="56"/>
    <x v="1"/>
    <s v="Travel_Frequently"/>
    <n v="1240"/>
    <x v="1"/>
    <n v="9"/>
    <n v="3"/>
    <s v="Medical"/>
    <n v="1"/>
    <n v="1071"/>
    <n v="1"/>
    <s v="Female"/>
    <n v="63"/>
    <n v="3"/>
    <x v="1"/>
    <x v="1"/>
    <s v="High"/>
    <s v="Married"/>
    <n v="2942"/>
    <n v="12154"/>
    <n v="2"/>
    <s v="Y"/>
    <x v="1"/>
    <n v="19"/>
    <n v="3"/>
    <n v="2"/>
    <n v="80"/>
    <n v="1"/>
    <n v="18"/>
    <n v="4"/>
    <n v="3"/>
    <n v="5"/>
    <n v="4"/>
    <n v="0"/>
    <n v="3"/>
    <x v="0"/>
    <x v="0"/>
    <x v="1"/>
  </r>
  <r>
    <n v="36"/>
    <x v="1"/>
    <s v="Travel_Rarely"/>
    <n v="796"/>
    <x v="1"/>
    <n v="12"/>
    <n v="5"/>
    <s v="Medical"/>
    <n v="1"/>
    <n v="1073"/>
    <n v="4"/>
    <s v="Female"/>
    <n v="51"/>
    <n v="2"/>
    <x v="2"/>
    <x v="3"/>
    <s v="Very High"/>
    <s v="Single"/>
    <n v="8858"/>
    <n v="15669"/>
    <n v="0"/>
    <s v="Y"/>
    <x v="1"/>
    <n v="11"/>
    <n v="3"/>
    <n v="2"/>
    <n v="80"/>
    <n v="0"/>
    <n v="15"/>
    <n v="2"/>
    <n v="2"/>
    <n v="14"/>
    <n v="8"/>
    <n v="7"/>
    <n v="8"/>
    <x v="3"/>
    <x v="1"/>
    <x v="1"/>
  </r>
  <r>
    <n v="55"/>
    <x v="1"/>
    <s v="Non-Travel"/>
    <n v="444"/>
    <x v="1"/>
    <n v="2"/>
    <n v="1"/>
    <s v="Medical"/>
    <n v="1"/>
    <n v="1074"/>
    <n v="3"/>
    <s v="Male"/>
    <n v="40"/>
    <n v="2"/>
    <x v="3"/>
    <x v="5"/>
    <s v="Low"/>
    <s v="Single"/>
    <n v="16756"/>
    <n v="17323"/>
    <n v="7"/>
    <s v="Y"/>
    <x v="1"/>
    <n v="15"/>
    <n v="3"/>
    <n v="2"/>
    <n v="80"/>
    <n v="0"/>
    <n v="31"/>
    <n v="3"/>
    <n v="4"/>
    <n v="9"/>
    <n v="7"/>
    <n v="6"/>
    <n v="2"/>
    <x v="0"/>
    <x v="2"/>
    <x v="0"/>
  </r>
  <r>
    <n v="43"/>
    <x v="1"/>
    <s v="Travel_Rarely"/>
    <n v="415"/>
    <x v="0"/>
    <n v="25"/>
    <n v="3"/>
    <s v="Medical"/>
    <n v="1"/>
    <n v="1076"/>
    <n v="3"/>
    <s v="Male"/>
    <n v="79"/>
    <n v="2"/>
    <x v="2"/>
    <x v="0"/>
    <s v="Very High"/>
    <s v="Divorced"/>
    <n v="10798"/>
    <n v="5268"/>
    <n v="5"/>
    <s v="Y"/>
    <x v="1"/>
    <n v="13"/>
    <n v="3"/>
    <n v="3"/>
    <n v="80"/>
    <n v="1"/>
    <n v="18"/>
    <n v="5"/>
    <n v="3"/>
    <n v="1"/>
    <n v="0"/>
    <n v="0"/>
    <n v="0"/>
    <x v="1"/>
    <x v="1"/>
    <x v="2"/>
  </r>
  <r>
    <n v="20"/>
    <x v="0"/>
    <s v="Travel_Frequently"/>
    <n v="769"/>
    <x v="0"/>
    <n v="9"/>
    <n v="3"/>
    <s v="Marketing"/>
    <n v="1"/>
    <n v="1077"/>
    <n v="4"/>
    <s v="Female"/>
    <n v="54"/>
    <n v="3"/>
    <x v="1"/>
    <x v="6"/>
    <s v="Very High"/>
    <s v="Single"/>
    <n v="2323"/>
    <n v="17205"/>
    <n v="1"/>
    <s v="Y"/>
    <x v="0"/>
    <n v="14"/>
    <n v="3"/>
    <n v="2"/>
    <n v="80"/>
    <n v="0"/>
    <n v="2"/>
    <n v="3"/>
    <n v="3"/>
    <n v="2"/>
    <n v="2"/>
    <n v="0"/>
    <n v="2"/>
    <x v="1"/>
    <x v="0"/>
    <x v="1"/>
  </r>
  <r>
    <n v="21"/>
    <x v="0"/>
    <s v="Travel_Rarely"/>
    <n v="1334"/>
    <x v="1"/>
    <n v="10"/>
    <n v="3"/>
    <s v="Life Sciences"/>
    <n v="1"/>
    <n v="1079"/>
    <n v="3"/>
    <s v="Female"/>
    <n v="36"/>
    <n v="2"/>
    <x v="1"/>
    <x v="2"/>
    <s v="Low"/>
    <s v="Single"/>
    <n v="1416"/>
    <n v="17258"/>
    <n v="1"/>
    <s v="Y"/>
    <x v="1"/>
    <n v="13"/>
    <n v="3"/>
    <n v="1"/>
    <n v="80"/>
    <n v="0"/>
    <n v="1"/>
    <n v="6"/>
    <n v="2"/>
    <n v="1"/>
    <n v="0"/>
    <n v="1"/>
    <n v="0"/>
    <x v="1"/>
    <x v="0"/>
    <x v="1"/>
  </r>
  <r>
    <n v="46"/>
    <x v="1"/>
    <s v="Travel_Rarely"/>
    <n v="1003"/>
    <x v="1"/>
    <n v="8"/>
    <n v="4"/>
    <s v="Life Sciences"/>
    <n v="1"/>
    <n v="1080"/>
    <n v="4"/>
    <s v="Female"/>
    <n v="74"/>
    <n v="2"/>
    <x v="0"/>
    <x v="1"/>
    <s v="Low"/>
    <s v="Divorced"/>
    <n v="4615"/>
    <n v="21029"/>
    <n v="8"/>
    <s v="Y"/>
    <x v="0"/>
    <n v="23"/>
    <n v="4"/>
    <n v="1"/>
    <n v="80"/>
    <n v="3"/>
    <n v="19"/>
    <n v="2"/>
    <n v="3"/>
    <n v="16"/>
    <n v="13"/>
    <n v="1"/>
    <n v="7"/>
    <x v="3"/>
    <x v="0"/>
    <x v="1"/>
  </r>
  <r>
    <n v="51"/>
    <x v="0"/>
    <s v="Travel_Rarely"/>
    <n v="1323"/>
    <x v="1"/>
    <n v="4"/>
    <n v="4"/>
    <s v="Life Sciences"/>
    <n v="1"/>
    <n v="1081"/>
    <n v="1"/>
    <s v="Male"/>
    <n v="34"/>
    <n v="3"/>
    <x v="1"/>
    <x v="1"/>
    <s v="High"/>
    <s v="Married"/>
    <n v="2461"/>
    <n v="10332"/>
    <n v="9"/>
    <s v="Y"/>
    <x v="0"/>
    <n v="12"/>
    <n v="3"/>
    <n v="3"/>
    <n v="80"/>
    <n v="3"/>
    <n v="18"/>
    <n v="2"/>
    <n v="4"/>
    <n v="10"/>
    <n v="0"/>
    <n v="2"/>
    <n v="7"/>
    <x v="0"/>
    <x v="0"/>
    <x v="0"/>
  </r>
  <r>
    <n v="28"/>
    <x v="0"/>
    <s v="Non-Travel"/>
    <n v="1366"/>
    <x v="1"/>
    <n v="24"/>
    <n v="2"/>
    <s v="Technical Degree"/>
    <n v="1"/>
    <n v="1082"/>
    <n v="2"/>
    <s v="Male"/>
    <n v="72"/>
    <n v="2"/>
    <x v="2"/>
    <x v="4"/>
    <s v="Low"/>
    <s v="Single"/>
    <n v="8722"/>
    <n v="12355"/>
    <n v="1"/>
    <s v="Y"/>
    <x v="1"/>
    <n v="12"/>
    <n v="3"/>
    <n v="1"/>
    <n v="80"/>
    <n v="0"/>
    <n v="10"/>
    <n v="2"/>
    <n v="2"/>
    <n v="10"/>
    <n v="7"/>
    <n v="1"/>
    <n v="9"/>
    <x v="0"/>
    <x v="1"/>
    <x v="2"/>
  </r>
  <r>
    <n v="26"/>
    <x v="1"/>
    <s v="Travel_Rarely"/>
    <n v="192"/>
    <x v="1"/>
    <n v="1"/>
    <n v="2"/>
    <s v="Medical"/>
    <n v="1"/>
    <n v="1083"/>
    <n v="1"/>
    <s v="Male"/>
    <n v="59"/>
    <n v="2"/>
    <x v="1"/>
    <x v="2"/>
    <s v="Low"/>
    <s v="Married"/>
    <n v="3955"/>
    <n v="11141"/>
    <n v="1"/>
    <s v="Y"/>
    <x v="1"/>
    <n v="16"/>
    <n v="3"/>
    <n v="1"/>
    <n v="80"/>
    <n v="2"/>
    <n v="6"/>
    <n v="2"/>
    <n v="3"/>
    <n v="5"/>
    <n v="3"/>
    <n v="1"/>
    <n v="3"/>
    <x v="0"/>
    <x v="0"/>
    <x v="0"/>
  </r>
  <r>
    <n v="30"/>
    <x v="1"/>
    <s v="Travel_Rarely"/>
    <n v="1176"/>
    <x v="1"/>
    <n v="20"/>
    <n v="3"/>
    <s v="Other"/>
    <n v="1"/>
    <n v="1084"/>
    <n v="3"/>
    <s v="Male"/>
    <n v="85"/>
    <n v="3"/>
    <x v="0"/>
    <x v="3"/>
    <s v="Low"/>
    <s v="Married"/>
    <n v="9957"/>
    <n v="9096"/>
    <n v="0"/>
    <s v="Y"/>
    <x v="1"/>
    <n v="15"/>
    <n v="3"/>
    <n v="3"/>
    <n v="80"/>
    <n v="1"/>
    <n v="7"/>
    <n v="1"/>
    <n v="2"/>
    <n v="6"/>
    <n v="2"/>
    <n v="0"/>
    <n v="2"/>
    <x v="0"/>
    <x v="1"/>
    <x v="2"/>
  </r>
  <r>
    <n v="41"/>
    <x v="1"/>
    <s v="Travel_Rarely"/>
    <n v="509"/>
    <x v="1"/>
    <n v="7"/>
    <n v="2"/>
    <s v="Technical Degree"/>
    <n v="1"/>
    <n v="1085"/>
    <n v="2"/>
    <s v="Female"/>
    <n v="43"/>
    <n v="4"/>
    <x v="1"/>
    <x v="1"/>
    <s v="High"/>
    <s v="Married"/>
    <n v="3376"/>
    <n v="18863"/>
    <n v="1"/>
    <s v="Y"/>
    <x v="1"/>
    <n v="13"/>
    <n v="3"/>
    <n v="3"/>
    <n v="80"/>
    <n v="0"/>
    <n v="10"/>
    <n v="3"/>
    <n v="3"/>
    <n v="10"/>
    <n v="6"/>
    <n v="0"/>
    <n v="8"/>
    <x v="0"/>
    <x v="0"/>
    <x v="0"/>
  </r>
  <r>
    <n v="38"/>
    <x v="1"/>
    <s v="Travel_Rarely"/>
    <n v="330"/>
    <x v="1"/>
    <n v="17"/>
    <n v="1"/>
    <s v="Life Sciences"/>
    <n v="1"/>
    <n v="1088"/>
    <n v="3"/>
    <s v="Female"/>
    <n v="65"/>
    <n v="2"/>
    <x v="2"/>
    <x v="4"/>
    <s v="High"/>
    <s v="Married"/>
    <n v="8823"/>
    <n v="24608"/>
    <n v="0"/>
    <s v="Y"/>
    <x v="1"/>
    <n v="18"/>
    <n v="3"/>
    <n v="1"/>
    <n v="80"/>
    <n v="1"/>
    <n v="20"/>
    <n v="4"/>
    <n v="2"/>
    <n v="19"/>
    <n v="9"/>
    <n v="1"/>
    <n v="9"/>
    <x v="3"/>
    <x v="1"/>
    <x v="2"/>
  </r>
  <r>
    <n v="40"/>
    <x v="1"/>
    <s v="Travel_Rarely"/>
    <n v="1492"/>
    <x v="1"/>
    <n v="20"/>
    <n v="4"/>
    <s v="Technical Degree"/>
    <n v="1"/>
    <n v="1092"/>
    <n v="1"/>
    <s v="Male"/>
    <n v="61"/>
    <n v="3"/>
    <x v="2"/>
    <x v="4"/>
    <s v="Very High"/>
    <s v="Married"/>
    <n v="10322"/>
    <n v="26542"/>
    <n v="4"/>
    <s v="Y"/>
    <x v="1"/>
    <n v="20"/>
    <n v="4"/>
    <n v="4"/>
    <n v="80"/>
    <n v="1"/>
    <n v="14"/>
    <n v="6"/>
    <n v="3"/>
    <n v="11"/>
    <n v="10"/>
    <n v="11"/>
    <n v="1"/>
    <x v="3"/>
    <x v="1"/>
    <x v="2"/>
  </r>
  <r>
    <n v="27"/>
    <x v="1"/>
    <s v="Non-Travel"/>
    <n v="1277"/>
    <x v="1"/>
    <n v="8"/>
    <n v="5"/>
    <s v="Life Sciences"/>
    <n v="1"/>
    <n v="1094"/>
    <n v="1"/>
    <s v="Male"/>
    <n v="87"/>
    <n v="1"/>
    <x v="1"/>
    <x v="2"/>
    <s v="High"/>
    <s v="Married"/>
    <n v="4621"/>
    <n v="5869"/>
    <n v="1"/>
    <s v="Y"/>
    <x v="1"/>
    <n v="19"/>
    <n v="3"/>
    <n v="4"/>
    <n v="80"/>
    <n v="3"/>
    <n v="3"/>
    <n v="4"/>
    <n v="3"/>
    <n v="3"/>
    <n v="2"/>
    <n v="1"/>
    <n v="2"/>
    <x v="2"/>
    <x v="0"/>
    <x v="1"/>
  </r>
  <r>
    <n v="55"/>
    <x v="1"/>
    <s v="Travel_Frequently"/>
    <n v="1091"/>
    <x v="1"/>
    <n v="2"/>
    <n v="1"/>
    <s v="Life Sciences"/>
    <n v="1"/>
    <n v="1096"/>
    <n v="4"/>
    <s v="Male"/>
    <n v="65"/>
    <n v="3"/>
    <x v="2"/>
    <x v="3"/>
    <s v="Medium"/>
    <s v="Married"/>
    <n v="10976"/>
    <n v="15813"/>
    <n v="3"/>
    <s v="Y"/>
    <x v="1"/>
    <n v="18"/>
    <n v="3"/>
    <n v="2"/>
    <n v="80"/>
    <n v="1"/>
    <n v="23"/>
    <n v="4"/>
    <n v="3"/>
    <n v="3"/>
    <n v="2"/>
    <n v="1"/>
    <n v="2"/>
    <x v="2"/>
    <x v="1"/>
    <x v="0"/>
  </r>
  <r>
    <n v="28"/>
    <x v="1"/>
    <s v="Travel_Rarely"/>
    <n v="857"/>
    <x v="1"/>
    <n v="10"/>
    <n v="3"/>
    <s v="Other"/>
    <n v="1"/>
    <n v="1097"/>
    <n v="3"/>
    <s v="Female"/>
    <n v="59"/>
    <n v="3"/>
    <x v="0"/>
    <x v="1"/>
    <s v="High"/>
    <s v="Single"/>
    <n v="3660"/>
    <n v="7909"/>
    <n v="3"/>
    <s v="Y"/>
    <x v="1"/>
    <n v="13"/>
    <n v="3"/>
    <n v="4"/>
    <n v="80"/>
    <n v="0"/>
    <n v="10"/>
    <n v="4"/>
    <n v="4"/>
    <n v="8"/>
    <n v="7"/>
    <n v="1"/>
    <n v="7"/>
    <x v="0"/>
    <x v="0"/>
    <x v="1"/>
  </r>
  <r>
    <n v="44"/>
    <x v="0"/>
    <s v="Travel_Rarely"/>
    <n v="1376"/>
    <x v="2"/>
    <n v="1"/>
    <n v="2"/>
    <s v="Medical"/>
    <n v="1"/>
    <n v="1098"/>
    <n v="2"/>
    <s v="Male"/>
    <n v="91"/>
    <n v="2"/>
    <x v="2"/>
    <x v="8"/>
    <s v="Low"/>
    <s v="Married"/>
    <n v="10482"/>
    <n v="2326"/>
    <n v="9"/>
    <s v="Y"/>
    <x v="1"/>
    <n v="14"/>
    <n v="3"/>
    <n v="4"/>
    <n v="80"/>
    <n v="1"/>
    <n v="24"/>
    <n v="1"/>
    <n v="3"/>
    <n v="20"/>
    <n v="6"/>
    <n v="3"/>
    <n v="6"/>
    <x v="3"/>
    <x v="1"/>
    <x v="0"/>
  </r>
  <r>
    <n v="33"/>
    <x v="1"/>
    <s v="Travel_Rarely"/>
    <n v="654"/>
    <x v="1"/>
    <n v="5"/>
    <n v="3"/>
    <s v="Life Sciences"/>
    <n v="1"/>
    <n v="1099"/>
    <n v="4"/>
    <s v="Male"/>
    <n v="34"/>
    <n v="2"/>
    <x v="2"/>
    <x v="4"/>
    <s v="Very High"/>
    <s v="Divorced"/>
    <n v="7119"/>
    <n v="21214"/>
    <n v="4"/>
    <s v="Y"/>
    <x v="1"/>
    <n v="15"/>
    <n v="3"/>
    <n v="3"/>
    <n v="80"/>
    <n v="1"/>
    <n v="9"/>
    <n v="2"/>
    <n v="3"/>
    <n v="3"/>
    <n v="2"/>
    <n v="1"/>
    <n v="2"/>
    <x v="2"/>
    <x v="0"/>
    <x v="0"/>
  </r>
  <r>
    <n v="35"/>
    <x v="0"/>
    <s v="Travel_Rarely"/>
    <n v="1204"/>
    <x v="0"/>
    <n v="4"/>
    <n v="3"/>
    <s v="Technical Degree"/>
    <n v="1"/>
    <n v="1100"/>
    <n v="4"/>
    <s v="Male"/>
    <n v="86"/>
    <n v="3"/>
    <x v="2"/>
    <x v="0"/>
    <s v="Low"/>
    <s v="Single"/>
    <n v="9582"/>
    <n v="10333"/>
    <n v="0"/>
    <s v="Y"/>
    <x v="0"/>
    <n v="22"/>
    <n v="4"/>
    <n v="1"/>
    <n v="80"/>
    <n v="0"/>
    <n v="9"/>
    <n v="2"/>
    <n v="3"/>
    <n v="8"/>
    <n v="7"/>
    <n v="4"/>
    <n v="7"/>
    <x v="0"/>
    <x v="1"/>
    <x v="0"/>
  </r>
  <r>
    <n v="33"/>
    <x v="0"/>
    <s v="Travel_Frequently"/>
    <n v="827"/>
    <x v="1"/>
    <n v="29"/>
    <n v="4"/>
    <s v="Medical"/>
    <n v="1"/>
    <n v="1101"/>
    <n v="1"/>
    <s v="Female"/>
    <n v="54"/>
    <n v="2"/>
    <x v="0"/>
    <x v="1"/>
    <s v="High"/>
    <s v="Single"/>
    <n v="4508"/>
    <n v="3129"/>
    <n v="1"/>
    <s v="Y"/>
    <x v="1"/>
    <n v="22"/>
    <n v="4"/>
    <n v="2"/>
    <n v="80"/>
    <n v="0"/>
    <n v="14"/>
    <n v="4"/>
    <n v="3"/>
    <n v="13"/>
    <n v="7"/>
    <n v="3"/>
    <n v="8"/>
    <x v="3"/>
    <x v="0"/>
    <x v="2"/>
  </r>
  <r>
    <n v="28"/>
    <x v="1"/>
    <s v="Travel_Rarely"/>
    <n v="895"/>
    <x v="1"/>
    <n v="15"/>
    <n v="2"/>
    <s v="Life Sciences"/>
    <n v="1"/>
    <n v="1102"/>
    <n v="1"/>
    <s v="Male"/>
    <n v="50"/>
    <n v="3"/>
    <x v="1"/>
    <x v="2"/>
    <s v="High"/>
    <s v="Divorced"/>
    <n v="2207"/>
    <n v="22482"/>
    <n v="1"/>
    <s v="Y"/>
    <x v="1"/>
    <n v="16"/>
    <n v="3"/>
    <n v="4"/>
    <n v="80"/>
    <n v="1"/>
    <n v="4"/>
    <n v="5"/>
    <n v="2"/>
    <n v="4"/>
    <n v="2"/>
    <n v="2"/>
    <n v="2"/>
    <x v="2"/>
    <x v="0"/>
    <x v="1"/>
  </r>
  <r>
    <n v="34"/>
    <x v="1"/>
    <s v="Travel_Frequently"/>
    <n v="618"/>
    <x v="1"/>
    <n v="3"/>
    <n v="1"/>
    <s v="Life Sciences"/>
    <n v="1"/>
    <n v="1103"/>
    <n v="1"/>
    <s v="Male"/>
    <n v="45"/>
    <n v="3"/>
    <x v="0"/>
    <x v="4"/>
    <s v="Very High"/>
    <s v="Single"/>
    <n v="7756"/>
    <n v="22266"/>
    <n v="0"/>
    <s v="Y"/>
    <x v="1"/>
    <n v="17"/>
    <n v="3"/>
    <n v="3"/>
    <n v="80"/>
    <n v="0"/>
    <n v="7"/>
    <n v="1"/>
    <n v="2"/>
    <n v="6"/>
    <n v="2"/>
    <n v="0"/>
    <n v="4"/>
    <x v="0"/>
    <x v="1"/>
    <x v="0"/>
  </r>
  <r>
    <n v="37"/>
    <x v="1"/>
    <s v="Travel_Rarely"/>
    <n v="309"/>
    <x v="0"/>
    <n v="10"/>
    <n v="4"/>
    <s v="Life Sciences"/>
    <n v="1"/>
    <n v="1105"/>
    <n v="4"/>
    <s v="Female"/>
    <n v="88"/>
    <n v="2"/>
    <x v="0"/>
    <x v="0"/>
    <s v="Very High"/>
    <s v="Divorced"/>
    <n v="6694"/>
    <n v="24223"/>
    <n v="2"/>
    <s v="Y"/>
    <x v="0"/>
    <n v="14"/>
    <n v="3"/>
    <n v="3"/>
    <n v="80"/>
    <n v="3"/>
    <n v="8"/>
    <n v="5"/>
    <n v="3"/>
    <n v="1"/>
    <n v="0"/>
    <n v="0"/>
    <n v="0"/>
    <x v="1"/>
    <x v="0"/>
    <x v="1"/>
  </r>
  <r>
    <n v="25"/>
    <x v="0"/>
    <s v="Travel_Rarely"/>
    <n v="1219"/>
    <x v="1"/>
    <n v="4"/>
    <n v="1"/>
    <s v="Technical Degree"/>
    <n v="1"/>
    <n v="1106"/>
    <n v="4"/>
    <s v="Male"/>
    <n v="32"/>
    <n v="3"/>
    <x v="1"/>
    <x v="2"/>
    <s v="Very High"/>
    <s v="Married"/>
    <n v="3691"/>
    <n v="4605"/>
    <n v="1"/>
    <s v="Y"/>
    <x v="0"/>
    <n v="15"/>
    <n v="3"/>
    <n v="2"/>
    <n v="80"/>
    <n v="1"/>
    <n v="7"/>
    <n v="3"/>
    <n v="4"/>
    <n v="7"/>
    <n v="7"/>
    <n v="5"/>
    <n v="6"/>
    <x v="0"/>
    <x v="0"/>
    <x v="0"/>
  </r>
  <r>
    <n v="26"/>
    <x v="0"/>
    <s v="Travel_Rarely"/>
    <n v="1330"/>
    <x v="1"/>
    <n v="21"/>
    <n v="3"/>
    <s v="Medical"/>
    <n v="1"/>
    <n v="1107"/>
    <n v="1"/>
    <s v="Male"/>
    <n v="37"/>
    <n v="3"/>
    <x v="1"/>
    <x v="2"/>
    <s v="High"/>
    <s v="Divorced"/>
    <n v="2377"/>
    <n v="19373"/>
    <n v="1"/>
    <s v="Y"/>
    <x v="1"/>
    <n v="20"/>
    <n v="4"/>
    <n v="3"/>
    <n v="80"/>
    <n v="1"/>
    <n v="1"/>
    <n v="0"/>
    <n v="2"/>
    <n v="1"/>
    <n v="1"/>
    <n v="0"/>
    <n v="0"/>
    <x v="1"/>
    <x v="0"/>
    <x v="2"/>
  </r>
  <r>
    <n v="33"/>
    <x v="0"/>
    <s v="Travel_Rarely"/>
    <n v="1017"/>
    <x v="1"/>
    <n v="25"/>
    <n v="3"/>
    <s v="Medical"/>
    <n v="1"/>
    <n v="1108"/>
    <n v="1"/>
    <s v="Male"/>
    <n v="55"/>
    <n v="2"/>
    <x v="1"/>
    <x v="1"/>
    <s v="Medium"/>
    <s v="Single"/>
    <n v="2313"/>
    <n v="2993"/>
    <n v="4"/>
    <s v="Y"/>
    <x v="0"/>
    <n v="20"/>
    <n v="4"/>
    <n v="2"/>
    <n v="80"/>
    <n v="0"/>
    <n v="5"/>
    <n v="0"/>
    <n v="3"/>
    <n v="2"/>
    <n v="2"/>
    <n v="2"/>
    <n v="2"/>
    <x v="1"/>
    <x v="0"/>
    <x v="2"/>
  </r>
  <r>
    <n v="42"/>
    <x v="1"/>
    <s v="Travel_Rarely"/>
    <n v="469"/>
    <x v="1"/>
    <n v="2"/>
    <n v="2"/>
    <s v="Medical"/>
    <n v="1"/>
    <n v="1109"/>
    <n v="4"/>
    <s v="Male"/>
    <n v="35"/>
    <n v="3"/>
    <x v="3"/>
    <x v="5"/>
    <s v="Low"/>
    <s v="Married"/>
    <n v="17665"/>
    <n v="14399"/>
    <n v="0"/>
    <s v="Y"/>
    <x v="1"/>
    <n v="17"/>
    <n v="3"/>
    <n v="4"/>
    <n v="80"/>
    <n v="1"/>
    <n v="23"/>
    <n v="3"/>
    <n v="3"/>
    <n v="22"/>
    <n v="6"/>
    <n v="13"/>
    <n v="7"/>
    <x v="3"/>
    <x v="2"/>
    <x v="0"/>
  </r>
  <r>
    <n v="28"/>
    <x v="0"/>
    <s v="Travel_Frequently"/>
    <n v="1009"/>
    <x v="1"/>
    <n v="1"/>
    <n v="3"/>
    <s v="Medical"/>
    <n v="1"/>
    <n v="1111"/>
    <n v="1"/>
    <s v="Male"/>
    <n v="45"/>
    <n v="2"/>
    <x v="1"/>
    <x v="2"/>
    <s v="Medium"/>
    <s v="Divorced"/>
    <n v="2596"/>
    <n v="7160"/>
    <n v="1"/>
    <s v="Y"/>
    <x v="1"/>
    <n v="15"/>
    <n v="3"/>
    <n v="1"/>
    <n v="80"/>
    <n v="2"/>
    <n v="1"/>
    <n v="2"/>
    <n v="3"/>
    <n v="1"/>
    <n v="0"/>
    <n v="0"/>
    <n v="0"/>
    <x v="1"/>
    <x v="0"/>
    <x v="0"/>
  </r>
  <r>
    <n v="50"/>
    <x v="0"/>
    <s v="Travel_Frequently"/>
    <n v="959"/>
    <x v="0"/>
    <n v="1"/>
    <n v="4"/>
    <s v="Other"/>
    <n v="1"/>
    <n v="1113"/>
    <n v="4"/>
    <s v="Male"/>
    <n v="81"/>
    <n v="3"/>
    <x v="0"/>
    <x v="0"/>
    <s v="High"/>
    <s v="Single"/>
    <n v="4728"/>
    <n v="17251"/>
    <n v="3"/>
    <s v="Y"/>
    <x v="0"/>
    <n v="14"/>
    <n v="3"/>
    <n v="4"/>
    <n v="80"/>
    <n v="0"/>
    <n v="5"/>
    <n v="4"/>
    <n v="3"/>
    <n v="0"/>
    <n v="0"/>
    <n v="0"/>
    <n v="0"/>
    <x v="1"/>
    <x v="0"/>
    <x v="0"/>
  </r>
  <r>
    <n v="33"/>
    <x v="1"/>
    <s v="Travel_Frequently"/>
    <n v="970"/>
    <x v="0"/>
    <n v="7"/>
    <n v="3"/>
    <s v="Life Sciences"/>
    <n v="1"/>
    <n v="1114"/>
    <n v="4"/>
    <s v="Female"/>
    <n v="30"/>
    <n v="3"/>
    <x v="0"/>
    <x v="0"/>
    <s v="Medium"/>
    <s v="Married"/>
    <n v="4302"/>
    <n v="13401"/>
    <n v="0"/>
    <s v="Y"/>
    <x v="1"/>
    <n v="17"/>
    <n v="3"/>
    <n v="3"/>
    <n v="80"/>
    <n v="1"/>
    <n v="4"/>
    <n v="3"/>
    <n v="3"/>
    <n v="3"/>
    <n v="2"/>
    <n v="0"/>
    <n v="2"/>
    <x v="2"/>
    <x v="0"/>
    <x v="0"/>
  </r>
  <r>
    <n v="34"/>
    <x v="1"/>
    <s v="Non-Travel"/>
    <n v="697"/>
    <x v="1"/>
    <n v="3"/>
    <n v="4"/>
    <s v="Life Sciences"/>
    <n v="1"/>
    <n v="1115"/>
    <n v="3"/>
    <s v="Male"/>
    <n v="40"/>
    <n v="2"/>
    <x v="1"/>
    <x v="1"/>
    <s v="Very High"/>
    <s v="Married"/>
    <n v="2979"/>
    <n v="22478"/>
    <n v="3"/>
    <s v="Y"/>
    <x v="1"/>
    <n v="17"/>
    <n v="3"/>
    <n v="4"/>
    <n v="80"/>
    <n v="3"/>
    <n v="6"/>
    <n v="2"/>
    <n v="3"/>
    <n v="0"/>
    <n v="0"/>
    <n v="0"/>
    <n v="0"/>
    <x v="1"/>
    <x v="0"/>
    <x v="0"/>
  </r>
  <r>
    <n v="48"/>
    <x v="1"/>
    <s v="Non-Travel"/>
    <n v="1262"/>
    <x v="1"/>
    <n v="1"/>
    <n v="4"/>
    <s v="Medical"/>
    <n v="1"/>
    <n v="1116"/>
    <n v="1"/>
    <s v="Male"/>
    <n v="35"/>
    <n v="4"/>
    <x v="3"/>
    <x v="5"/>
    <s v="Very High"/>
    <s v="Single"/>
    <n v="16885"/>
    <n v="16154"/>
    <n v="2"/>
    <s v="Y"/>
    <x v="1"/>
    <n v="22"/>
    <n v="4"/>
    <n v="3"/>
    <n v="80"/>
    <n v="0"/>
    <n v="27"/>
    <n v="3"/>
    <n v="2"/>
    <n v="5"/>
    <n v="4"/>
    <n v="2"/>
    <n v="1"/>
    <x v="0"/>
    <x v="2"/>
    <x v="0"/>
  </r>
  <r>
    <n v="45"/>
    <x v="1"/>
    <s v="Non-Travel"/>
    <n v="1050"/>
    <x v="0"/>
    <n v="9"/>
    <n v="4"/>
    <s v="Life Sciences"/>
    <n v="1"/>
    <n v="1117"/>
    <n v="2"/>
    <s v="Female"/>
    <n v="65"/>
    <n v="2"/>
    <x v="0"/>
    <x v="0"/>
    <s v="High"/>
    <s v="Married"/>
    <n v="5593"/>
    <n v="17970"/>
    <n v="1"/>
    <s v="Y"/>
    <x v="1"/>
    <n v="13"/>
    <n v="3"/>
    <n v="4"/>
    <n v="80"/>
    <n v="1"/>
    <n v="15"/>
    <n v="2"/>
    <n v="3"/>
    <n v="15"/>
    <n v="10"/>
    <n v="4"/>
    <n v="12"/>
    <x v="3"/>
    <x v="0"/>
    <x v="1"/>
  </r>
  <r>
    <n v="52"/>
    <x v="1"/>
    <s v="Travel_Rarely"/>
    <n v="994"/>
    <x v="1"/>
    <n v="7"/>
    <n v="4"/>
    <s v="Life Sciences"/>
    <n v="1"/>
    <n v="1118"/>
    <n v="2"/>
    <s v="Male"/>
    <n v="87"/>
    <n v="3"/>
    <x v="2"/>
    <x v="4"/>
    <s v="Medium"/>
    <s v="Single"/>
    <n v="10445"/>
    <n v="15322"/>
    <n v="7"/>
    <s v="Y"/>
    <x v="1"/>
    <n v="19"/>
    <n v="3"/>
    <n v="4"/>
    <n v="80"/>
    <n v="0"/>
    <n v="18"/>
    <n v="4"/>
    <n v="3"/>
    <n v="8"/>
    <n v="6"/>
    <n v="4"/>
    <n v="0"/>
    <x v="0"/>
    <x v="1"/>
    <x v="0"/>
  </r>
  <r>
    <n v="38"/>
    <x v="1"/>
    <s v="Travel_Rarely"/>
    <n v="770"/>
    <x v="0"/>
    <n v="10"/>
    <n v="4"/>
    <s v="Marketing"/>
    <n v="1"/>
    <n v="1119"/>
    <n v="3"/>
    <s v="Male"/>
    <n v="73"/>
    <n v="2"/>
    <x v="2"/>
    <x v="0"/>
    <s v="High"/>
    <s v="Divorced"/>
    <n v="8740"/>
    <n v="5569"/>
    <n v="0"/>
    <s v="Y"/>
    <x v="0"/>
    <n v="14"/>
    <n v="3"/>
    <n v="2"/>
    <n v="80"/>
    <n v="2"/>
    <n v="9"/>
    <n v="2"/>
    <n v="3"/>
    <n v="8"/>
    <n v="7"/>
    <n v="2"/>
    <n v="7"/>
    <x v="0"/>
    <x v="1"/>
    <x v="1"/>
  </r>
  <r>
    <n v="29"/>
    <x v="1"/>
    <s v="Travel_Rarely"/>
    <n v="1107"/>
    <x v="1"/>
    <n v="28"/>
    <n v="4"/>
    <s v="Life Sciences"/>
    <n v="1"/>
    <n v="1120"/>
    <n v="3"/>
    <s v="Female"/>
    <n v="93"/>
    <n v="3"/>
    <x v="1"/>
    <x v="1"/>
    <s v="Very High"/>
    <s v="Divorced"/>
    <n v="2514"/>
    <n v="26968"/>
    <n v="4"/>
    <s v="Y"/>
    <x v="1"/>
    <n v="22"/>
    <n v="4"/>
    <n v="1"/>
    <n v="80"/>
    <n v="1"/>
    <n v="11"/>
    <n v="1"/>
    <n v="3"/>
    <n v="7"/>
    <n v="5"/>
    <n v="1"/>
    <n v="7"/>
    <x v="0"/>
    <x v="0"/>
    <x v="2"/>
  </r>
  <r>
    <n v="28"/>
    <x v="1"/>
    <s v="Travel_Rarely"/>
    <n v="950"/>
    <x v="1"/>
    <n v="3"/>
    <n v="3"/>
    <s v="Medical"/>
    <n v="1"/>
    <n v="1121"/>
    <n v="4"/>
    <s v="Female"/>
    <n v="93"/>
    <n v="3"/>
    <x v="2"/>
    <x v="3"/>
    <s v="Medium"/>
    <s v="Divorced"/>
    <n v="7655"/>
    <n v="8039"/>
    <n v="0"/>
    <s v="Y"/>
    <x v="1"/>
    <n v="17"/>
    <n v="3"/>
    <n v="2"/>
    <n v="80"/>
    <n v="3"/>
    <n v="10"/>
    <n v="3"/>
    <n v="2"/>
    <n v="9"/>
    <n v="7"/>
    <n v="1"/>
    <n v="7"/>
    <x v="0"/>
    <x v="1"/>
    <x v="0"/>
  </r>
  <r>
    <n v="46"/>
    <x v="1"/>
    <s v="Travel_Rarely"/>
    <n v="406"/>
    <x v="0"/>
    <n v="3"/>
    <n v="1"/>
    <s v="Marketing"/>
    <n v="1"/>
    <n v="1124"/>
    <n v="1"/>
    <s v="Male"/>
    <n v="52"/>
    <n v="3"/>
    <x v="3"/>
    <x v="5"/>
    <s v="High"/>
    <s v="Married"/>
    <n v="17465"/>
    <n v="15596"/>
    <n v="3"/>
    <s v="Y"/>
    <x v="1"/>
    <n v="12"/>
    <n v="3"/>
    <n v="4"/>
    <n v="80"/>
    <n v="1"/>
    <n v="23"/>
    <n v="3"/>
    <n v="3"/>
    <n v="12"/>
    <n v="9"/>
    <n v="4"/>
    <n v="9"/>
    <x v="3"/>
    <x v="2"/>
    <x v="0"/>
  </r>
  <r>
    <n v="38"/>
    <x v="1"/>
    <s v="Travel_Rarely"/>
    <n v="130"/>
    <x v="0"/>
    <n v="2"/>
    <n v="2"/>
    <s v="Marketing"/>
    <n v="1"/>
    <n v="1125"/>
    <n v="4"/>
    <s v="Male"/>
    <n v="32"/>
    <n v="3"/>
    <x v="2"/>
    <x v="0"/>
    <s v="Medium"/>
    <s v="Single"/>
    <n v="7351"/>
    <n v="20619"/>
    <n v="7"/>
    <s v="Y"/>
    <x v="1"/>
    <n v="16"/>
    <n v="3"/>
    <n v="3"/>
    <n v="80"/>
    <n v="0"/>
    <n v="10"/>
    <n v="2"/>
    <n v="3"/>
    <n v="1"/>
    <n v="0"/>
    <n v="0"/>
    <n v="0"/>
    <x v="1"/>
    <x v="0"/>
    <x v="0"/>
  </r>
  <r>
    <n v="43"/>
    <x v="1"/>
    <s v="Travel_Frequently"/>
    <n v="1082"/>
    <x v="1"/>
    <n v="27"/>
    <n v="3"/>
    <s v="Life Sciences"/>
    <n v="1"/>
    <n v="1126"/>
    <n v="3"/>
    <s v="Female"/>
    <n v="83"/>
    <n v="3"/>
    <x v="2"/>
    <x v="3"/>
    <s v="Low"/>
    <s v="Married"/>
    <n v="10820"/>
    <n v="11535"/>
    <n v="8"/>
    <s v="Y"/>
    <x v="1"/>
    <n v="11"/>
    <n v="3"/>
    <n v="3"/>
    <n v="80"/>
    <n v="1"/>
    <n v="18"/>
    <n v="1"/>
    <n v="3"/>
    <n v="8"/>
    <n v="7"/>
    <n v="0"/>
    <n v="1"/>
    <x v="0"/>
    <x v="1"/>
    <x v="2"/>
  </r>
  <r>
    <n v="39"/>
    <x v="0"/>
    <s v="Travel_Frequently"/>
    <n v="203"/>
    <x v="1"/>
    <n v="2"/>
    <n v="3"/>
    <s v="Life Sciences"/>
    <n v="1"/>
    <n v="1127"/>
    <n v="1"/>
    <s v="Male"/>
    <n v="84"/>
    <n v="3"/>
    <x v="3"/>
    <x v="4"/>
    <s v="Very High"/>
    <s v="Divorced"/>
    <n v="12169"/>
    <n v="13547"/>
    <n v="7"/>
    <s v="Y"/>
    <x v="1"/>
    <n v="11"/>
    <n v="3"/>
    <n v="4"/>
    <n v="80"/>
    <n v="3"/>
    <n v="21"/>
    <n v="4"/>
    <n v="3"/>
    <n v="18"/>
    <n v="7"/>
    <n v="11"/>
    <n v="5"/>
    <x v="3"/>
    <x v="1"/>
    <x v="0"/>
  </r>
  <r>
    <n v="40"/>
    <x v="1"/>
    <s v="Travel_Rarely"/>
    <n v="1308"/>
    <x v="1"/>
    <n v="14"/>
    <n v="3"/>
    <s v="Medical"/>
    <n v="1"/>
    <n v="1128"/>
    <n v="3"/>
    <s v="Male"/>
    <n v="44"/>
    <n v="2"/>
    <x v="4"/>
    <x v="7"/>
    <s v="High"/>
    <s v="Single"/>
    <n v="19626"/>
    <n v="17544"/>
    <n v="1"/>
    <s v="Y"/>
    <x v="1"/>
    <n v="14"/>
    <n v="3"/>
    <n v="1"/>
    <n v="80"/>
    <n v="0"/>
    <n v="21"/>
    <n v="2"/>
    <n v="4"/>
    <n v="20"/>
    <n v="7"/>
    <n v="4"/>
    <n v="9"/>
    <x v="3"/>
    <x v="2"/>
    <x v="1"/>
  </r>
  <r>
    <n v="21"/>
    <x v="1"/>
    <s v="Travel_Rarely"/>
    <n v="984"/>
    <x v="1"/>
    <n v="1"/>
    <n v="1"/>
    <s v="Technical Degree"/>
    <n v="1"/>
    <n v="1131"/>
    <n v="4"/>
    <s v="Female"/>
    <n v="70"/>
    <n v="2"/>
    <x v="1"/>
    <x v="1"/>
    <s v="Medium"/>
    <s v="Single"/>
    <n v="2070"/>
    <n v="25326"/>
    <n v="1"/>
    <s v="Y"/>
    <x v="0"/>
    <n v="11"/>
    <n v="3"/>
    <n v="3"/>
    <n v="80"/>
    <n v="0"/>
    <n v="2"/>
    <n v="6"/>
    <n v="4"/>
    <n v="2"/>
    <n v="2"/>
    <n v="2"/>
    <n v="2"/>
    <x v="1"/>
    <x v="0"/>
    <x v="0"/>
  </r>
  <r>
    <n v="39"/>
    <x v="1"/>
    <s v="Non-Travel"/>
    <n v="439"/>
    <x v="1"/>
    <n v="9"/>
    <n v="3"/>
    <s v="Life Sciences"/>
    <n v="1"/>
    <n v="1132"/>
    <n v="3"/>
    <s v="Male"/>
    <n v="70"/>
    <n v="3"/>
    <x v="0"/>
    <x v="2"/>
    <s v="Medium"/>
    <s v="Single"/>
    <n v="6782"/>
    <n v="8770"/>
    <n v="9"/>
    <s v="Y"/>
    <x v="1"/>
    <n v="15"/>
    <n v="3"/>
    <n v="3"/>
    <n v="80"/>
    <n v="0"/>
    <n v="9"/>
    <n v="2"/>
    <n v="2"/>
    <n v="5"/>
    <n v="4"/>
    <n v="0"/>
    <n v="3"/>
    <x v="0"/>
    <x v="0"/>
    <x v="1"/>
  </r>
  <r>
    <n v="36"/>
    <x v="1"/>
    <s v="Non-Travel"/>
    <n v="217"/>
    <x v="1"/>
    <n v="18"/>
    <n v="4"/>
    <s v="Life Sciences"/>
    <n v="1"/>
    <n v="1133"/>
    <n v="1"/>
    <s v="Male"/>
    <n v="78"/>
    <n v="3"/>
    <x v="0"/>
    <x v="3"/>
    <s v="Very High"/>
    <s v="Single"/>
    <n v="7779"/>
    <n v="23238"/>
    <n v="2"/>
    <s v="Y"/>
    <x v="1"/>
    <n v="20"/>
    <n v="4"/>
    <n v="1"/>
    <n v="80"/>
    <n v="0"/>
    <n v="18"/>
    <n v="0"/>
    <n v="3"/>
    <n v="11"/>
    <n v="9"/>
    <n v="0"/>
    <n v="9"/>
    <x v="3"/>
    <x v="1"/>
    <x v="2"/>
  </r>
  <r>
    <n v="31"/>
    <x v="1"/>
    <s v="Travel_Frequently"/>
    <n v="793"/>
    <x v="0"/>
    <n v="20"/>
    <n v="3"/>
    <s v="Life Sciences"/>
    <n v="1"/>
    <n v="1135"/>
    <n v="3"/>
    <s v="Male"/>
    <n v="67"/>
    <n v="4"/>
    <x v="1"/>
    <x v="6"/>
    <s v="Very High"/>
    <s v="Married"/>
    <n v="2791"/>
    <n v="21981"/>
    <n v="0"/>
    <s v="Y"/>
    <x v="1"/>
    <n v="12"/>
    <n v="3"/>
    <n v="1"/>
    <n v="80"/>
    <n v="1"/>
    <n v="3"/>
    <n v="4"/>
    <n v="3"/>
    <n v="2"/>
    <n v="2"/>
    <n v="2"/>
    <n v="2"/>
    <x v="1"/>
    <x v="0"/>
    <x v="2"/>
  </r>
  <r>
    <n v="28"/>
    <x v="1"/>
    <s v="Travel_Rarely"/>
    <n v="1451"/>
    <x v="1"/>
    <n v="2"/>
    <n v="1"/>
    <s v="Life Sciences"/>
    <n v="1"/>
    <n v="1136"/>
    <n v="1"/>
    <s v="Male"/>
    <n v="67"/>
    <n v="2"/>
    <x v="1"/>
    <x v="1"/>
    <s v="Medium"/>
    <s v="Married"/>
    <n v="3201"/>
    <n v="19911"/>
    <n v="0"/>
    <s v="Y"/>
    <x v="1"/>
    <n v="17"/>
    <n v="3"/>
    <n v="1"/>
    <n v="80"/>
    <n v="0"/>
    <n v="6"/>
    <n v="2"/>
    <n v="1"/>
    <n v="5"/>
    <n v="3"/>
    <n v="0"/>
    <n v="4"/>
    <x v="0"/>
    <x v="0"/>
    <x v="0"/>
  </r>
  <r>
    <n v="35"/>
    <x v="1"/>
    <s v="Travel_Frequently"/>
    <n v="1182"/>
    <x v="0"/>
    <n v="11"/>
    <n v="2"/>
    <s v="Marketing"/>
    <n v="1"/>
    <n v="1137"/>
    <n v="4"/>
    <s v="Male"/>
    <n v="54"/>
    <n v="3"/>
    <x v="0"/>
    <x v="0"/>
    <s v="Very High"/>
    <s v="Divorced"/>
    <n v="4968"/>
    <n v="18500"/>
    <n v="1"/>
    <s v="Y"/>
    <x v="1"/>
    <n v="11"/>
    <n v="3"/>
    <n v="4"/>
    <n v="80"/>
    <n v="1"/>
    <n v="5"/>
    <n v="3"/>
    <n v="3"/>
    <n v="5"/>
    <n v="2"/>
    <n v="0"/>
    <n v="2"/>
    <x v="0"/>
    <x v="0"/>
    <x v="1"/>
  </r>
  <r>
    <n v="49"/>
    <x v="1"/>
    <s v="Travel_Rarely"/>
    <n v="174"/>
    <x v="0"/>
    <n v="8"/>
    <n v="4"/>
    <s v="Technical Degree"/>
    <n v="1"/>
    <n v="1138"/>
    <n v="4"/>
    <s v="Male"/>
    <n v="56"/>
    <n v="2"/>
    <x v="3"/>
    <x v="0"/>
    <s v="Medium"/>
    <s v="Married"/>
    <n v="13120"/>
    <n v="11879"/>
    <n v="6"/>
    <s v="Y"/>
    <x v="1"/>
    <n v="17"/>
    <n v="3"/>
    <n v="2"/>
    <n v="80"/>
    <n v="1"/>
    <n v="22"/>
    <n v="3"/>
    <n v="3"/>
    <n v="9"/>
    <n v="8"/>
    <n v="2"/>
    <n v="3"/>
    <x v="0"/>
    <x v="2"/>
    <x v="1"/>
  </r>
  <r>
    <n v="34"/>
    <x v="1"/>
    <s v="Travel_Frequently"/>
    <n v="1003"/>
    <x v="1"/>
    <n v="2"/>
    <n v="2"/>
    <s v="Life Sciences"/>
    <n v="1"/>
    <n v="1140"/>
    <n v="4"/>
    <s v="Male"/>
    <n v="95"/>
    <n v="3"/>
    <x v="0"/>
    <x v="3"/>
    <s v="High"/>
    <s v="Single"/>
    <n v="4033"/>
    <n v="15834"/>
    <n v="2"/>
    <s v="Y"/>
    <x v="1"/>
    <n v="11"/>
    <n v="3"/>
    <n v="4"/>
    <n v="80"/>
    <n v="0"/>
    <n v="5"/>
    <n v="3"/>
    <n v="2"/>
    <n v="3"/>
    <n v="2"/>
    <n v="0"/>
    <n v="2"/>
    <x v="2"/>
    <x v="0"/>
    <x v="0"/>
  </r>
  <r>
    <n v="29"/>
    <x v="1"/>
    <s v="Travel_Frequently"/>
    <n v="490"/>
    <x v="1"/>
    <n v="10"/>
    <n v="3"/>
    <s v="Life Sciences"/>
    <n v="1"/>
    <n v="1143"/>
    <n v="4"/>
    <s v="Female"/>
    <n v="61"/>
    <n v="3"/>
    <x v="1"/>
    <x v="1"/>
    <s v="Medium"/>
    <s v="Divorced"/>
    <n v="3291"/>
    <n v="17940"/>
    <n v="0"/>
    <s v="Y"/>
    <x v="1"/>
    <n v="14"/>
    <n v="3"/>
    <n v="4"/>
    <n v="80"/>
    <n v="2"/>
    <n v="8"/>
    <n v="2"/>
    <n v="2"/>
    <n v="7"/>
    <n v="5"/>
    <n v="1"/>
    <n v="1"/>
    <x v="0"/>
    <x v="0"/>
    <x v="1"/>
  </r>
  <r>
    <n v="42"/>
    <x v="1"/>
    <s v="Travel_Rarely"/>
    <n v="188"/>
    <x v="1"/>
    <n v="29"/>
    <n v="3"/>
    <s v="Medical"/>
    <n v="1"/>
    <n v="1148"/>
    <n v="2"/>
    <s v="Male"/>
    <n v="56"/>
    <n v="1"/>
    <x v="0"/>
    <x v="2"/>
    <s v="Very High"/>
    <s v="Single"/>
    <n v="4272"/>
    <n v="9558"/>
    <n v="4"/>
    <s v="Y"/>
    <x v="1"/>
    <n v="19"/>
    <n v="3"/>
    <n v="1"/>
    <n v="80"/>
    <n v="0"/>
    <n v="16"/>
    <n v="3"/>
    <n v="3"/>
    <n v="1"/>
    <n v="0"/>
    <n v="0"/>
    <n v="0"/>
    <x v="1"/>
    <x v="0"/>
    <x v="2"/>
  </r>
  <r>
    <n v="29"/>
    <x v="1"/>
    <s v="Travel_Rarely"/>
    <n v="718"/>
    <x v="1"/>
    <n v="8"/>
    <n v="1"/>
    <s v="Medical"/>
    <n v="1"/>
    <n v="1150"/>
    <n v="2"/>
    <s v="Male"/>
    <n v="79"/>
    <n v="2"/>
    <x v="0"/>
    <x v="3"/>
    <s v="Very High"/>
    <s v="Married"/>
    <n v="5056"/>
    <n v="17689"/>
    <n v="1"/>
    <s v="Y"/>
    <x v="0"/>
    <n v="15"/>
    <n v="3"/>
    <n v="3"/>
    <n v="80"/>
    <n v="1"/>
    <n v="10"/>
    <n v="2"/>
    <n v="2"/>
    <n v="10"/>
    <n v="7"/>
    <n v="1"/>
    <n v="2"/>
    <x v="0"/>
    <x v="0"/>
    <x v="1"/>
  </r>
  <r>
    <n v="38"/>
    <x v="1"/>
    <s v="Travel_Rarely"/>
    <n v="433"/>
    <x v="2"/>
    <n v="1"/>
    <n v="3"/>
    <s v="Human Resources"/>
    <n v="1"/>
    <n v="1152"/>
    <n v="3"/>
    <s v="Male"/>
    <n v="37"/>
    <n v="4"/>
    <x v="1"/>
    <x v="8"/>
    <s v="High"/>
    <s v="Married"/>
    <n v="2844"/>
    <n v="6004"/>
    <n v="1"/>
    <s v="Y"/>
    <x v="1"/>
    <n v="13"/>
    <n v="3"/>
    <n v="4"/>
    <n v="80"/>
    <n v="1"/>
    <n v="7"/>
    <n v="2"/>
    <n v="4"/>
    <n v="7"/>
    <n v="6"/>
    <n v="5"/>
    <n v="0"/>
    <x v="0"/>
    <x v="0"/>
    <x v="0"/>
  </r>
  <r>
    <n v="28"/>
    <x v="1"/>
    <s v="Travel_Frequently"/>
    <n v="773"/>
    <x v="1"/>
    <n v="6"/>
    <n v="3"/>
    <s v="Life Sciences"/>
    <n v="1"/>
    <n v="1154"/>
    <n v="3"/>
    <s v="Male"/>
    <n v="39"/>
    <n v="2"/>
    <x v="1"/>
    <x v="1"/>
    <s v="High"/>
    <s v="Divorced"/>
    <n v="2703"/>
    <n v="22088"/>
    <n v="1"/>
    <s v="Y"/>
    <x v="0"/>
    <n v="14"/>
    <n v="3"/>
    <n v="4"/>
    <n v="80"/>
    <n v="1"/>
    <n v="3"/>
    <n v="2"/>
    <n v="3"/>
    <n v="3"/>
    <n v="1"/>
    <n v="0"/>
    <n v="2"/>
    <x v="2"/>
    <x v="0"/>
    <x v="0"/>
  </r>
  <r>
    <n v="18"/>
    <x v="0"/>
    <s v="Non-Travel"/>
    <n v="247"/>
    <x v="1"/>
    <n v="8"/>
    <n v="1"/>
    <s v="Medical"/>
    <n v="1"/>
    <n v="1156"/>
    <n v="3"/>
    <s v="Male"/>
    <n v="80"/>
    <n v="3"/>
    <x v="1"/>
    <x v="2"/>
    <s v="High"/>
    <s v="Single"/>
    <n v="1904"/>
    <n v="13556"/>
    <n v="1"/>
    <s v="Y"/>
    <x v="1"/>
    <n v="12"/>
    <n v="3"/>
    <n v="4"/>
    <n v="80"/>
    <n v="0"/>
    <n v="0"/>
    <n v="0"/>
    <n v="3"/>
    <n v="0"/>
    <n v="0"/>
    <n v="0"/>
    <n v="0"/>
    <x v="1"/>
    <x v="0"/>
    <x v="1"/>
  </r>
  <r>
    <n v="33"/>
    <x v="0"/>
    <s v="Travel_Rarely"/>
    <n v="603"/>
    <x v="0"/>
    <n v="9"/>
    <n v="4"/>
    <s v="Marketing"/>
    <n v="1"/>
    <n v="1157"/>
    <n v="1"/>
    <s v="Female"/>
    <n v="77"/>
    <n v="3"/>
    <x v="0"/>
    <x v="0"/>
    <s v="Low"/>
    <s v="Single"/>
    <n v="8224"/>
    <n v="18385"/>
    <n v="0"/>
    <s v="Y"/>
    <x v="0"/>
    <n v="17"/>
    <n v="3"/>
    <n v="1"/>
    <n v="80"/>
    <n v="0"/>
    <n v="6"/>
    <n v="3"/>
    <n v="3"/>
    <n v="5"/>
    <n v="2"/>
    <n v="0"/>
    <n v="3"/>
    <x v="0"/>
    <x v="1"/>
    <x v="1"/>
  </r>
  <r>
    <n v="41"/>
    <x v="1"/>
    <s v="Travel_Rarely"/>
    <n v="167"/>
    <x v="1"/>
    <n v="12"/>
    <n v="4"/>
    <s v="Life Sciences"/>
    <n v="1"/>
    <n v="1158"/>
    <n v="2"/>
    <s v="Male"/>
    <n v="46"/>
    <n v="3"/>
    <x v="1"/>
    <x v="2"/>
    <s v="Very High"/>
    <s v="Married"/>
    <n v="4766"/>
    <n v="9051"/>
    <n v="3"/>
    <s v="Y"/>
    <x v="0"/>
    <n v="11"/>
    <n v="3"/>
    <n v="1"/>
    <n v="80"/>
    <n v="1"/>
    <n v="6"/>
    <n v="4"/>
    <n v="3"/>
    <n v="1"/>
    <n v="0"/>
    <n v="0"/>
    <n v="0"/>
    <x v="1"/>
    <x v="0"/>
    <x v="1"/>
  </r>
  <r>
    <n v="31"/>
    <x v="0"/>
    <s v="Travel_Frequently"/>
    <n v="874"/>
    <x v="1"/>
    <n v="15"/>
    <n v="3"/>
    <s v="Medical"/>
    <n v="1"/>
    <n v="1160"/>
    <n v="3"/>
    <s v="Male"/>
    <n v="72"/>
    <n v="3"/>
    <x v="1"/>
    <x v="2"/>
    <s v="High"/>
    <s v="Married"/>
    <n v="2610"/>
    <n v="6233"/>
    <n v="1"/>
    <s v="Y"/>
    <x v="1"/>
    <n v="12"/>
    <n v="3"/>
    <n v="3"/>
    <n v="80"/>
    <n v="1"/>
    <n v="2"/>
    <n v="5"/>
    <n v="2"/>
    <n v="2"/>
    <n v="2"/>
    <n v="2"/>
    <n v="2"/>
    <x v="1"/>
    <x v="0"/>
    <x v="1"/>
  </r>
  <r>
    <n v="37"/>
    <x v="1"/>
    <s v="Travel_Rarely"/>
    <n v="367"/>
    <x v="1"/>
    <n v="25"/>
    <n v="2"/>
    <s v="Medical"/>
    <n v="1"/>
    <n v="1161"/>
    <n v="3"/>
    <s v="Female"/>
    <n v="52"/>
    <n v="2"/>
    <x v="0"/>
    <x v="4"/>
    <s v="Very High"/>
    <s v="Divorced"/>
    <n v="5731"/>
    <n v="17171"/>
    <n v="7"/>
    <s v="Y"/>
    <x v="1"/>
    <n v="13"/>
    <n v="3"/>
    <n v="3"/>
    <n v="80"/>
    <n v="2"/>
    <n v="9"/>
    <n v="2"/>
    <n v="3"/>
    <n v="6"/>
    <n v="2"/>
    <n v="1"/>
    <n v="3"/>
    <x v="0"/>
    <x v="0"/>
    <x v="2"/>
  </r>
  <r>
    <n v="27"/>
    <x v="1"/>
    <s v="Travel_Rarely"/>
    <n v="199"/>
    <x v="1"/>
    <n v="6"/>
    <n v="3"/>
    <s v="Life Sciences"/>
    <n v="1"/>
    <n v="1162"/>
    <n v="4"/>
    <s v="Male"/>
    <n v="55"/>
    <n v="2"/>
    <x v="1"/>
    <x v="1"/>
    <s v="High"/>
    <s v="Married"/>
    <n v="2539"/>
    <n v="7950"/>
    <n v="1"/>
    <s v="Y"/>
    <x v="1"/>
    <n v="13"/>
    <n v="3"/>
    <n v="3"/>
    <n v="80"/>
    <n v="1"/>
    <n v="4"/>
    <n v="0"/>
    <n v="3"/>
    <n v="4"/>
    <n v="2"/>
    <n v="2"/>
    <n v="2"/>
    <x v="2"/>
    <x v="0"/>
    <x v="0"/>
  </r>
  <r>
    <n v="34"/>
    <x v="1"/>
    <s v="Travel_Rarely"/>
    <n v="1400"/>
    <x v="0"/>
    <n v="9"/>
    <n v="1"/>
    <s v="Life Sciences"/>
    <n v="1"/>
    <n v="1163"/>
    <n v="2"/>
    <s v="Female"/>
    <n v="70"/>
    <n v="3"/>
    <x v="0"/>
    <x v="0"/>
    <s v="High"/>
    <s v="Married"/>
    <n v="5714"/>
    <n v="5829"/>
    <n v="1"/>
    <s v="Y"/>
    <x v="1"/>
    <n v="20"/>
    <n v="4"/>
    <n v="1"/>
    <n v="80"/>
    <n v="0"/>
    <n v="6"/>
    <n v="3"/>
    <n v="2"/>
    <n v="6"/>
    <n v="5"/>
    <n v="1"/>
    <n v="3"/>
    <x v="0"/>
    <x v="0"/>
    <x v="1"/>
  </r>
  <r>
    <n v="35"/>
    <x v="1"/>
    <s v="Travel_Rarely"/>
    <n v="528"/>
    <x v="2"/>
    <n v="8"/>
    <n v="4"/>
    <s v="Technical Degree"/>
    <n v="1"/>
    <n v="1164"/>
    <n v="3"/>
    <s v="Male"/>
    <n v="100"/>
    <n v="3"/>
    <x v="1"/>
    <x v="8"/>
    <s v="High"/>
    <s v="Single"/>
    <n v="4323"/>
    <n v="7108"/>
    <n v="1"/>
    <s v="Y"/>
    <x v="1"/>
    <n v="17"/>
    <n v="3"/>
    <n v="2"/>
    <n v="80"/>
    <n v="0"/>
    <n v="6"/>
    <n v="2"/>
    <n v="1"/>
    <n v="5"/>
    <n v="4"/>
    <n v="1"/>
    <n v="4"/>
    <x v="0"/>
    <x v="0"/>
    <x v="1"/>
  </r>
  <r>
    <n v="29"/>
    <x v="0"/>
    <s v="Travel_Rarely"/>
    <n v="408"/>
    <x v="0"/>
    <n v="23"/>
    <n v="1"/>
    <s v="Life Sciences"/>
    <n v="1"/>
    <n v="1165"/>
    <n v="4"/>
    <s v="Female"/>
    <n v="45"/>
    <n v="2"/>
    <x v="2"/>
    <x v="0"/>
    <s v="Low"/>
    <s v="Married"/>
    <n v="7336"/>
    <n v="11162"/>
    <n v="1"/>
    <s v="Y"/>
    <x v="1"/>
    <n v="13"/>
    <n v="3"/>
    <n v="1"/>
    <n v="80"/>
    <n v="1"/>
    <n v="11"/>
    <n v="3"/>
    <n v="1"/>
    <n v="11"/>
    <n v="8"/>
    <n v="3"/>
    <n v="10"/>
    <x v="3"/>
    <x v="0"/>
    <x v="2"/>
  </r>
  <r>
    <n v="40"/>
    <x v="1"/>
    <s v="Travel_Frequently"/>
    <n v="593"/>
    <x v="1"/>
    <n v="9"/>
    <n v="4"/>
    <s v="Medical"/>
    <n v="1"/>
    <n v="1166"/>
    <n v="2"/>
    <s v="Female"/>
    <n v="88"/>
    <n v="3"/>
    <x v="2"/>
    <x v="7"/>
    <s v="High"/>
    <s v="Single"/>
    <n v="13499"/>
    <n v="13782"/>
    <n v="9"/>
    <s v="Y"/>
    <x v="1"/>
    <n v="17"/>
    <n v="3"/>
    <n v="3"/>
    <n v="80"/>
    <n v="0"/>
    <n v="20"/>
    <n v="3"/>
    <n v="2"/>
    <n v="18"/>
    <n v="7"/>
    <n v="2"/>
    <n v="13"/>
    <x v="3"/>
    <x v="2"/>
    <x v="1"/>
  </r>
  <r>
    <n v="42"/>
    <x v="0"/>
    <s v="Travel_Frequently"/>
    <n v="481"/>
    <x v="0"/>
    <n v="12"/>
    <n v="3"/>
    <s v="Life Sciences"/>
    <n v="1"/>
    <n v="1167"/>
    <n v="3"/>
    <s v="Male"/>
    <n v="44"/>
    <n v="3"/>
    <x v="3"/>
    <x v="0"/>
    <s v="Low"/>
    <s v="Single"/>
    <n v="13758"/>
    <n v="2447"/>
    <n v="0"/>
    <s v="Y"/>
    <x v="0"/>
    <n v="12"/>
    <n v="3"/>
    <n v="2"/>
    <n v="80"/>
    <n v="0"/>
    <n v="22"/>
    <n v="2"/>
    <n v="2"/>
    <n v="21"/>
    <n v="9"/>
    <n v="13"/>
    <n v="14"/>
    <x v="3"/>
    <x v="2"/>
    <x v="1"/>
  </r>
  <r>
    <n v="42"/>
    <x v="1"/>
    <s v="Travel_Rarely"/>
    <n v="647"/>
    <x v="0"/>
    <n v="4"/>
    <n v="4"/>
    <s v="Marketing"/>
    <n v="1"/>
    <n v="1171"/>
    <n v="2"/>
    <s v="Male"/>
    <n v="45"/>
    <n v="3"/>
    <x v="0"/>
    <x v="0"/>
    <s v="Low"/>
    <s v="Single"/>
    <n v="5155"/>
    <n v="2253"/>
    <n v="7"/>
    <s v="Y"/>
    <x v="1"/>
    <n v="13"/>
    <n v="3"/>
    <n v="4"/>
    <n v="80"/>
    <n v="0"/>
    <n v="9"/>
    <n v="3"/>
    <n v="4"/>
    <n v="6"/>
    <n v="4"/>
    <n v="1"/>
    <n v="5"/>
    <x v="0"/>
    <x v="0"/>
    <x v="0"/>
  </r>
  <r>
    <n v="35"/>
    <x v="1"/>
    <s v="Travel_Rarely"/>
    <n v="982"/>
    <x v="1"/>
    <n v="1"/>
    <n v="4"/>
    <s v="Medical"/>
    <n v="1"/>
    <n v="1172"/>
    <n v="4"/>
    <s v="Male"/>
    <n v="58"/>
    <n v="2"/>
    <x v="1"/>
    <x v="2"/>
    <s v="High"/>
    <s v="Married"/>
    <n v="2258"/>
    <n v="16340"/>
    <n v="6"/>
    <s v="Y"/>
    <x v="1"/>
    <n v="12"/>
    <n v="3"/>
    <n v="2"/>
    <n v="80"/>
    <n v="1"/>
    <n v="10"/>
    <n v="2"/>
    <n v="3"/>
    <n v="8"/>
    <n v="0"/>
    <n v="1"/>
    <n v="7"/>
    <x v="0"/>
    <x v="0"/>
    <x v="0"/>
  </r>
  <r>
    <n v="24"/>
    <x v="1"/>
    <s v="Travel_Rarely"/>
    <n v="477"/>
    <x v="1"/>
    <n v="24"/>
    <n v="3"/>
    <s v="Medical"/>
    <n v="1"/>
    <n v="1173"/>
    <n v="4"/>
    <s v="Male"/>
    <n v="49"/>
    <n v="3"/>
    <x v="1"/>
    <x v="2"/>
    <s v="Medium"/>
    <s v="Single"/>
    <n v="3597"/>
    <n v="6409"/>
    <n v="8"/>
    <s v="Y"/>
    <x v="1"/>
    <n v="22"/>
    <n v="4"/>
    <n v="4"/>
    <n v="80"/>
    <n v="0"/>
    <n v="6"/>
    <n v="2"/>
    <n v="3"/>
    <n v="4"/>
    <n v="3"/>
    <n v="1"/>
    <n v="2"/>
    <x v="2"/>
    <x v="0"/>
    <x v="2"/>
  </r>
  <r>
    <n v="28"/>
    <x v="0"/>
    <s v="Travel_Rarely"/>
    <n v="1485"/>
    <x v="1"/>
    <n v="12"/>
    <n v="1"/>
    <s v="Life Sciences"/>
    <n v="1"/>
    <n v="1175"/>
    <n v="3"/>
    <s v="Female"/>
    <n v="79"/>
    <n v="3"/>
    <x v="1"/>
    <x v="2"/>
    <s v="Very High"/>
    <s v="Married"/>
    <n v="2515"/>
    <n v="22955"/>
    <n v="1"/>
    <s v="Y"/>
    <x v="0"/>
    <n v="11"/>
    <n v="3"/>
    <n v="4"/>
    <n v="80"/>
    <n v="0"/>
    <n v="1"/>
    <n v="4"/>
    <n v="2"/>
    <n v="1"/>
    <n v="1"/>
    <n v="0"/>
    <n v="0"/>
    <x v="1"/>
    <x v="0"/>
    <x v="1"/>
  </r>
  <r>
    <n v="26"/>
    <x v="1"/>
    <s v="Travel_Rarely"/>
    <n v="1384"/>
    <x v="1"/>
    <n v="3"/>
    <n v="4"/>
    <s v="Medical"/>
    <n v="1"/>
    <n v="1177"/>
    <n v="1"/>
    <s v="Male"/>
    <n v="82"/>
    <n v="4"/>
    <x v="1"/>
    <x v="2"/>
    <s v="Very High"/>
    <s v="Married"/>
    <n v="4420"/>
    <n v="13421"/>
    <n v="1"/>
    <s v="Y"/>
    <x v="1"/>
    <n v="22"/>
    <n v="4"/>
    <n v="2"/>
    <n v="80"/>
    <n v="1"/>
    <n v="8"/>
    <n v="2"/>
    <n v="3"/>
    <n v="8"/>
    <n v="7"/>
    <n v="0"/>
    <n v="7"/>
    <x v="0"/>
    <x v="0"/>
    <x v="0"/>
  </r>
  <r>
    <n v="30"/>
    <x v="1"/>
    <s v="Travel_Rarely"/>
    <n v="852"/>
    <x v="0"/>
    <n v="10"/>
    <n v="3"/>
    <s v="Marketing"/>
    <n v="1"/>
    <n v="1179"/>
    <n v="3"/>
    <s v="Male"/>
    <n v="72"/>
    <n v="2"/>
    <x v="0"/>
    <x v="0"/>
    <s v="High"/>
    <s v="Married"/>
    <n v="6578"/>
    <n v="2706"/>
    <n v="1"/>
    <s v="Y"/>
    <x v="1"/>
    <n v="18"/>
    <n v="3"/>
    <n v="1"/>
    <n v="80"/>
    <n v="1"/>
    <n v="10"/>
    <n v="3"/>
    <n v="3"/>
    <n v="10"/>
    <n v="3"/>
    <n v="1"/>
    <n v="4"/>
    <x v="0"/>
    <x v="0"/>
    <x v="1"/>
  </r>
  <r>
    <n v="40"/>
    <x v="1"/>
    <s v="Travel_Frequently"/>
    <n v="902"/>
    <x v="1"/>
    <n v="26"/>
    <n v="2"/>
    <s v="Medical"/>
    <n v="1"/>
    <n v="1180"/>
    <n v="3"/>
    <s v="Female"/>
    <n v="92"/>
    <n v="2"/>
    <x v="0"/>
    <x v="1"/>
    <s v="Very High"/>
    <s v="Married"/>
    <n v="4422"/>
    <n v="21203"/>
    <n v="3"/>
    <s v="Y"/>
    <x v="0"/>
    <n v="13"/>
    <n v="3"/>
    <n v="4"/>
    <n v="80"/>
    <n v="1"/>
    <n v="16"/>
    <n v="3"/>
    <n v="1"/>
    <n v="1"/>
    <n v="1"/>
    <n v="0"/>
    <n v="0"/>
    <x v="1"/>
    <x v="0"/>
    <x v="2"/>
  </r>
  <r>
    <n v="35"/>
    <x v="1"/>
    <s v="Travel_Rarely"/>
    <n v="819"/>
    <x v="1"/>
    <n v="2"/>
    <n v="3"/>
    <s v="Life Sciences"/>
    <n v="1"/>
    <n v="1182"/>
    <n v="3"/>
    <s v="Male"/>
    <n v="44"/>
    <n v="2"/>
    <x v="2"/>
    <x v="3"/>
    <s v="Medium"/>
    <s v="Divorced"/>
    <n v="10274"/>
    <n v="19588"/>
    <n v="2"/>
    <s v="Y"/>
    <x v="1"/>
    <n v="18"/>
    <n v="3"/>
    <n v="2"/>
    <n v="80"/>
    <n v="1"/>
    <n v="15"/>
    <n v="2"/>
    <n v="4"/>
    <n v="7"/>
    <n v="7"/>
    <n v="6"/>
    <n v="4"/>
    <x v="0"/>
    <x v="1"/>
    <x v="0"/>
  </r>
  <r>
    <n v="34"/>
    <x v="1"/>
    <s v="Travel_Frequently"/>
    <n v="669"/>
    <x v="1"/>
    <n v="1"/>
    <n v="3"/>
    <s v="Medical"/>
    <n v="1"/>
    <n v="1184"/>
    <n v="4"/>
    <s v="Male"/>
    <n v="97"/>
    <n v="2"/>
    <x v="0"/>
    <x v="4"/>
    <s v="Low"/>
    <s v="Single"/>
    <n v="5343"/>
    <n v="25755"/>
    <n v="0"/>
    <s v="Y"/>
    <x v="1"/>
    <n v="20"/>
    <n v="4"/>
    <n v="3"/>
    <n v="80"/>
    <n v="0"/>
    <n v="14"/>
    <n v="3"/>
    <n v="3"/>
    <n v="13"/>
    <n v="9"/>
    <n v="4"/>
    <n v="9"/>
    <x v="3"/>
    <x v="0"/>
    <x v="0"/>
  </r>
  <r>
    <n v="35"/>
    <x v="1"/>
    <s v="Travel_Frequently"/>
    <n v="636"/>
    <x v="1"/>
    <n v="4"/>
    <n v="4"/>
    <s v="Other"/>
    <n v="1"/>
    <n v="1185"/>
    <n v="4"/>
    <s v="Male"/>
    <n v="47"/>
    <n v="2"/>
    <x v="1"/>
    <x v="2"/>
    <s v="Very High"/>
    <s v="Married"/>
    <n v="2376"/>
    <n v="26537"/>
    <n v="1"/>
    <s v="Y"/>
    <x v="1"/>
    <n v="13"/>
    <n v="3"/>
    <n v="2"/>
    <n v="80"/>
    <n v="1"/>
    <n v="2"/>
    <n v="2"/>
    <n v="4"/>
    <n v="2"/>
    <n v="2"/>
    <n v="2"/>
    <n v="2"/>
    <x v="1"/>
    <x v="0"/>
    <x v="0"/>
  </r>
  <r>
    <n v="43"/>
    <x v="0"/>
    <s v="Travel_Rarely"/>
    <n v="1372"/>
    <x v="0"/>
    <n v="9"/>
    <n v="3"/>
    <s v="Marketing"/>
    <n v="1"/>
    <n v="1188"/>
    <n v="1"/>
    <s v="Female"/>
    <n v="85"/>
    <n v="1"/>
    <x v="0"/>
    <x v="0"/>
    <s v="High"/>
    <s v="Single"/>
    <n v="5346"/>
    <n v="9489"/>
    <n v="8"/>
    <s v="Y"/>
    <x v="1"/>
    <n v="13"/>
    <n v="3"/>
    <n v="2"/>
    <n v="80"/>
    <n v="0"/>
    <n v="7"/>
    <n v="2"/>
    <n v="2"/>
    <n v="4"/>
    <n v="3"/>
    <n v="1"/>
    <n v="3"/>
    <x v="2"/>
    <x v="0"/>
    <x v="1"/>
  </r>
  <r>
    <n v="32"/>
    <x v="1"/>
    <s v="Non-Travel"/>
    <n v="862"/>
    <x v="0"/>
    <n v="2"/>
    <n v="1"/>
    <s v="Life Sciences"/>
    <n v="1"/>
    <n v="1190"/>
    <n v="3"/>
    <s v="Female"/>
    <n v="76"/>
    <n v="3"/>
    <x v="1"/>
    <x v="6"/>
    <s v="Low"/>
    <s v="Divorced"/>
    <n v="2827"/>
    <n v="14947"/>
    <n v="1"/>
    <s v="Y"/>
    <x v="1"/>
    <n v="12"/>
    <n v="3"/>
    <n v="3"/>
    <n v="80"/>
    <n v="3"/>
    <n v="1"/>
    <n v="3"/>
    <n v="3"/>
    <n v="1"/>
    <n v="0"/>
    <n v="0"/>
    <n v="0"/>
    <x v="1"/>
    <x v="0"/>
    <x v="0"/>
  </r>
  <r>
    <n v="56"/>
    <x v="1"/>
    <s v="Travel_Rarely"/>
    <n v="718"/>
    <x v="1"/>
    <n v="4"/>
    <n v="4"/>
    <s v="Technical Degree"/>
    <n v="1"/>
    <n v="1191"/>
    <n v="4"/>
    <s v="Female"/>
    <n v="92"/>
    <n v="3"/>
    <x v="4"/>
    <x v="5"/>
    <s v="Low"/>
    <s v="Divorced"/>
    <n v="19943"/>
    <n v="18575"/>
    <n v="4"/>
    <s v="Y"/>
    <x v="1"/>
    <n v="13"/>
    <n v="3"/>
    <n v="4"/>
    <n v="80"/>
    <n v="1"/>
    <n v="28"/>
    <n v="2"/>
    <n v="3"/>
    <n v="5"/>
    <n v="2"/>
    <n v="4"/>
    <n v="2"/>
    <x v="0"/>
    <x v="2"/>
    <x v="0"/>
  </r>
  <r>
    <n v="29"/>
    <x v="1"/>
    <s v="Travel_Rarely"/>
    <n v="1401"/>
    <x v="1"/>
    <n v="6"/>
    <n v="1"/>
    <s v="Medical"/>
    <n v="1"/>
    <n v="1192"/>
    <n v="2"/>
    <s v="Female"/>
    <n v="54"/>
    <n v="3"/>
    <x v="1"/>
    <x v="2"/>
    <s v="Very High"/>
    <s v="Married"/>
    <n v="3131"/>
    <n v="26342"/>
    <n v="1"/>
    <s v="Y"/>
    <x v="1"/>
    <n v="13"/>
    <n v="3"/>
    <n v="1"/>
    <n v="80"/>
    <n v="1"/>
    <n v="10"/>
    <n v="5"/>
    <n v="3"/>
    <n v="10"/>
    <n v="8"/>
    <n v="0"/>
    <n v="8"/>
    <x v="0"/>
    <x v="0"/>
    <x v="0"/>
  </r>
  <r>
    <n v="19"/>
    <x v="1"/>
    <s v="Travel_Rarely"/>
    <n v="645"/>
    <x v="1"/>
    <n v="9"/>
    <n v="2"/>
    <s v="Life Sciences"/>
    <n v="1"/>
    <n v="1193"/>
    <n v="3"/>
    <s v="Male"/>
    <n v="54"/>
    <n v="3"/>
    <x v="1"/>
    <x v="1"/>
    <s v="Low"/>
    <s v="Single"/>
    <n v="2552"/>
    <n v="7172"/>
    <n v="1"/>
    <s v="Y"/>
    <x v="1"/>
    <n v="25"/>
    <n v="4"/>
    <n v="3"/>
    <n v="80"/>
    <n v="0"/>
    <n v="1"/>
    <n v="4"/>
    <n v="3"/>
    <n v="1"/>
    <n v="1"/>
    <n v="0"/>
    <n v="0"/>
    <x v="1"/>
    <x v="0"/>
    <x v="1"/>
  </r>
  <r>
    <n v="45"/>
    <x v="1"/>
    <s v="Travel_Rarely"/>
    <n v="1457"/>
    <x v="1"/>
    <n v="7"/>
    <n v="3"/>
    <s v="Medical"/>
    <n v="1"/>
    <n v="1195"/>
    <n v="1"/>
    <s v="Female"/>
    <n v="83"/>
    <n v="3"/>
    <x v="1"/>
    <x v="1"/>
    <s v="High"/>
    <s v="Married"/>
    <n v="4477"/>
    <n v="20100"/>
    <n v="4"/>
    <s v="Y"/>
    <x v="0"/>
    <n v="19"/>
    <n v="3"/>
    <n v="3"/>
    <n v="80"/>
    <n v="1"/>
    <n v="7"/>
    <n v="2"/>
    <n v="2"/>
    <n v="3"/>
    <n v="2"/>
    <n v="0"/>
    <n v="2"/>
    <x v="2"/>
    <x v="0"/>
    <x v="0"/>
  </r>
  <r>
    <n v="37"/>
    <x v="1"/>
    <s v="Travel_Rarely"/>
    <n v="977"/>
    <x v="1"/>
    <n v="1"/>
    <n v="3"/>
    <s v="Life Sciences"/>
    <n v="1"/>
    <n v="1196"/>
    <n v="4"/>
    <s v="Female"/>
    <n v="56"/>
    <n v="2"/>
    <x v="0"/>
    <x v="3"/>
    <s v="Very High"/>
    <s v="Married"/>
    <n v="6474"/>
    <n v="9961"/>
    <n v="1"/>
    <s v="Y"/>
    <x v="1"/>
    <n v="13"/>
    <n v="3"/>
    <n v="2"/>
    <n v="80"/>
    <n v="1"/>
    <n v="14"/>
    <n v="2"/>
    <n v="2"/>
    <n v="14"/>
    <n v="8"/>
    <n v="3"/>
    <n v="11"/>
    <x v="3"/>
    <x v="0"/>
    <x v="0"/>
  </r>
  <r>
    <n v="20"/>
    <x v="1"/>
    <s v="Travel_Rarely"/>
    <n v="805"/>
    <x v="1"/>
    <n v="3"/>
    <n v="3"/>
    <s v="Life Sciences"/>
    <n v="1"/>
    <n v="1198"/>
    <n v="1"/>
    <s v="Male"/>
    <n v="87"/>
    <n v="2"/>
    <x v="1"/>
    <x v="2"/>
    <s v="High"/>
    <s v="Single"/>
    <n v="3033"/>
    <n v="12828"/>
    <n v="1"/>
    <s v="Y"/>
    <x v="1"/>
    <n v="12"/>
    <n v="3"/>
    <n v="1"/>
    <n v="80"/>
    <n v="0"/>
    <n v="2"/>
    <n v="2"/>
    <n v="2"/>
    <n v="2"/>
    <n v="2"/>
    <n v="1"/>
    <n v="2"/>
    <x v="1"/>
    <x v="0"/>
    <x v="0"/>
  </r>
  <r>
    <n v="44"/>
    <x v="0"/>
    <s v="Travel_Rarely"/>
    <n v="1097"/>
    <x v="1"/>
    <n v="10"/>
    <n v="4"/>
    <s v="Life Sciences"/>
    <n v="1"/>
    <n v="1200"/>
    <n v="3"/>
    <s v="Male"/>
    <n v="96"/>
    <n v="3"/>
    <x v="1"/>
    <x v="1"/>
    <s v="High"/>
    <s v="Single"/>
    <n v="2936"/>
    <n v="10826"/>
    <n v="1"/>
    <s v="Y"/>
    <x v="0"/>
    <n v="11"/>
    <n v="3"/>
    <n v="3"/>
    <n v="80"/>
    <n v="0"/>
    <n v="6"/>
    <n v="4"/>
    <n v="3"/>
    <n v="6"/>
    <n v="4"/>
    <n v="0"/>
    <n v="2"/>
    <x v="0"/>
    <x v="0"/>
    <x v="1"/>
  </r>
  <r>
    <n v="53"/>
    <x v="1"/>
    <s v="Travel_Rarely"/>
    <n v="1223"/>
    <x v="1"/>
    <n v="7"/>
    <n v="2"/>
    <s v="Medical"/>
    <n v="1"/>
    <n v="1201"/>
    <n v="4"/>
    <s v="Female"/>
    <n v="50"/>
    <n v="3"/>
    <x v="4"/>
    <x v="5"/>
    <s v="High"/>
    <s v="Divorced"/>
    <n v="18606"/>
    <n v="18640"/>
    <n v="3"/>
    <s v="Y"/>
    <x v="1"/>
    <n v="18"/>
    <n v="3"/>
    <n v="2"/>
    <n v="80"/>
    <n v="1"/>
    <n v="26"/>
    <n v="6"/>
    <n v="3"/>
    <n v="7"/>
    <n v="7"/>
    <n v="4"/>
    <n v="7"/>
    <x v="0"/>
    <x v="2"/>
    <x v="0"/>
  </r>
  <r>
    <n v="29"/>
    <x v="1"/>
    <s v="Travel_Rarely"/>
    <n v="942"/>
    <x v="1"/>
    <n v="15"/>
    <n v="1"/>
    <s v="Life Sciences"/>
    <n v="1"/>
    <n v="1202"/>
    <n v="2"/>
    <s v="Female"/>
    <n v="69"/>
    <n v="1"/>
    <x v="1"/>
    <x v="1"/>
    <s v="Very High"/>
    <s v="Married"/>
    <n v="2168"/>
    <n v="26933"/>
    <n v="0"/>
    <s v="Y"/>
    <x v="0"/>
    <n v="18"/>
    <n v="3"/>
    <n v="1"/>
    <n v="80"/>
    <n v="1"/>
    <n v="6"/>
    <n v="2"/>
    <n v="2"/>
    <n v="5"/>
    <n v="4"/>
    <n v="1"/>
    <n v="3"/>
    <x v="0"/>
    <x v="0"/>
    <x v="1"/>
  </r>
  <r>
    <n v="22"/>
    <x v="0"/>
    <s v="Travel_Frequently"/>
    <n v="1256"/>
    <x v="1"/>
    <n v="3"/>
    <n v="4"/>
    <s v="Life Sciences"/>
    <n v="1"/>
    <n v="1203"/>
    <n v="3"/>
    <s v="Male"/>
    <n v="48"/>
    <n v="2"/>
    <x v="1"/>
    <x v="1"/>
    <s v="Very High"/>
    <s v="Married"/>
    <n v="2853"/>
    <n v="4223"/>
    <n v="0"/>
    <s v="Y"/>
    <x v="0"/>
    <n v="11"/>
    <n v="3"/>
    <n v="2"/>
    <n v="80"/>
    <n v="1"/>
    <n v="1"/>
    <n v="5"/>
    <n v="3"/>
    <n v="0"/>
    <n v="0"/>
    <n v="0"/>
    <n v="0"/>
    <x v="1"/>
    <x v="0"/>
    <x v="0"/>
  </r>
  <r>
    <n v="46"/>
    <x v="1"/>
    <s v="Travel_Rarely"/>
    <n v="1402"/>
    <x v="0"/>
    <n v="2"/>
    <n v="3"/>
    <s v="Marketing"/>
    <n v="1"/>
    <n v="1204"/>
    <n v="3"/>
    <s v="Female"/>
    <n v="69"/>
    <n v="3"/>
    <x v="3"/>
    <x v="5"/>
    <s v="Low"/>
    <s v="Married"/>
    <n v="17048"/>
    <n v="24097"/>
    <n v="8"/>
    <s v="Y"/>
    <x v="1"/>
    <n v="23"/>
    <n v="4"/>
    <n v="1"/>
    <n v="80"/>
    <n v="0"/>
    <n v="28"/>
    <n v="2"/>
    <n v="3"/>
    <n v="26"/>
    <n v="15"/>
    <n v="15"/>
    <n v="9"/>
    <x v="3"/>
    <x v="2"/>
    <x v="0"/>
  </r>
  <r>
    <n v="44"/>
    <x v="1"/>
    <s v="Non-Travel"/>
    <n v="111"/>
    <x v="1"/>
    <n v="17"/>
    <n v="3"/>
    <s v="Life Sciences"/>
    <n v="1"/>
    <n v="1206"/>
    <n v="4"/>
    <s v="Male"/>
    <n v="74"/>
    <n v="1"/>
    <x v="1"/>
    <x v="1"/>
    <s v="High"/>
    <s v="Single"/>
    <n v="2290"/>
    <n v="4279"/>
    <n v="2"/>
    <s v="Y"/>
    <x v="1"/>
    <n v="13"/>
    <n v="3"/>
    <n v="4"/>
    <n v="80"/>
    <n v="0"/>
    <n v="6"/>
    <n v="3"/>
    <n v="3"/>
    <n v="0"/>
    <n v="0"/>
    <n v="0"/>
    <n v="0"/>
    <x v="1"/>
    <x v="0"/>
    <x v="2"/>
  </r>
  <r>
    <n v="33"/>
    <x v="1"/>
    <s v="Travel_Rarely"/>
    <n v="147"/>
    <x v="2"/>
    <n v="2"/>
    <n v="3"/>
    <s v="Human Resources"/>
    <n v="1"/>
    <n v="1207"/>
    <n v="2"/>
    <s v="Male"/>
    <n v="99"/>
    <n v="3"/>
    <x v="1"/>
    <x v="8"/>
    <s v="High"/>
    <s v="Married"/>
    <n v="3600"/>
    <n v="8429"/>
    <n v="1"/>
    <s v="Y"/>
    <x v="1"/>
    <n v="13"/>
    <n v="3"/>
    <n v="4"/>
    <n v="80"/>
    <n v="1"/>
    <n v="5"/>
    <n v="2"/>
    <n v="3"/>
    <n v="5"/>
    <n v="4"/>
    <n v="1"/>
    <n v="4"/>
    <x v="0"/>
    <x v="0"/>
    <x v="0"/>
  </r>
  <r>
    <n v="41"/>
    <x v="0"/>
    <s v="Non-Travel"/>
    <n v="906"/>
    <x v="1"/>
    <n v="5"/>
    <n v="2"/>
    <s v="Life Sciences"/>
    <n v="1"/>
    <n v="1210"/>
    <n v="1"/>
    <s v="Male"/>
    <n v="95"/>
    <n v="2"/>
    <x v="1"/>
    <x v="1"/>
    <s v="Low"/>
    <s v="Divorced"/>
    <n v="2107"/>
    <n v="20293"/>
    <n v="6"/>
    <s v="Y"/>
    <x v="1"/>
    <n v="17"/>
    <n v="3"/>
    <n v="1"/>
    <n v="80"/>
    <n v="1"/>
    <n v="5"/>
    <n v="2"/>
    <n v="1"/>
    <n v="1"/>
    <n v="0"/>
    <n v="0"/>
    <n v="0"/>
    <x v="1"/>
    <x v="0"/>
    <x v="0"/>
  </r>
  <r>
    <n v="30"/>
    <x v="1"/>
    <s v="Travel_Rarely"/>
    <n v="1329"/>
    <x v="0"/>
    <n v="29"/>
    <n v="4"/>
    <s v="Life Sciences"/>
    <n v="1"/>
    <n v="1211"/>
    <n v="3"/>
    <s v="Male"/>
    <n v="61"/>
    <n v="3"/>
    <x v="0"/>
    <x v="0"/>
    <s v="Low"/>
    <s v="Divorced"/>
    <n v="4115"/>
    <n v="13192"/>
    <n v="8"/>
    <s v="Y"/>
    <x v="1"/>
    <n v="19"/>
    <n v="3"/>
    <n v="3"/>
    <n v="80"/>
    <n v="3"/>
    <n v="8"/>
    <n v="3"/>
    <n v="3"/>
    <n v="4"/>
    <n v="3"/>
    <n v="0"/>
    <n v="3"/>
    <x v="2"/>
    <x v="0"/>
    <x v="2"/>
  </r>
  <r>
    <n v="40"/>
    <x v="1"/>
    <s v="Travel_Frequently"/>
    <n v="1184"/>
    <x v="0"/>
    <n v="2"/>
    <n v="4"/>
    <s v="Medical"/>
    <n v="1"/>
    <n v="1212"/>
    <n v="2"/>
    <s v="Male"/>
    <n v="62"/>
    <n v="3"/>
    <x v="0"/>
    <x v="0"/>
    <s v="Medium"/>
    <s v="Married"/>
    <n v="4327"/>
    <n v="25440"/>
    <n v="5"/>
    <s v="Y"/>
    <x v="1"/>
    <n v="12"/>
    <n v="3"/>
    <n v="4"/>
    <n v="80"/>
    <n v="3"/>
    <n v="5"/>
    <n v="2"/>
    <n v="3"/>
    <n v="0"/>
    <n v="0"/>
    <n v="0"/>
    <n v="0"/>
    <x v="1"/>
    <x v="0"/>
    <x v="0"/>
  </r>
  <r>
    <n v="50"/>
    <x v="1"/>
    <s v="Travel_Frequently"/>
    <n v="1421"/>
    <x v="1"/>
    <n v="2"/>
    <n v="3"/>
    <s v="Medical"/>
    <n v="1"/>
    <n v="1215"/>
    <n v="4"/>
    <s v="Female"/>
    <n v="30"/>
    <n v="3"/>
    <x v="3"/>
    <x v="5"/>
    <s v="Low"/>
    <s v="Married"/>
    <n v="17856"/>
    <n v="9490"/>
    <n v="2"/>
    <s v="Y"/>
    <x v="1"/>
    <n v="22"/>
    <n v="4"/>
    <n v="3"/>
    <n v="80"/>
    <n v="1"/>
    <n v="32"/>
    <n v="3"/>
    <n v="3"/>
    <n v="2"/>
    <n v="2"/>
    <n v="2"/>
    <n v="2"/>
    <x v="1"/>
    <x v="2"/>
    <x v="0"/>
  </r>
  <r>
    <n v="28"/>
    <x v="1"/>
    <s v="Travel_Rarely"/>
    <n v="1179"/>
    <x v="1"/>
    <n v="19"/>
    <n v="4"/>
    <s v="Medical"/>
    <n v="1"/>
    <n v="1216"/>
    <n v="4"/>
    <s v="Male"/>
    <n v="78"/>
    <n v="2"/>
    <x v="1"/>
    <x v="2"/>
    <s v="Low"/>
    <s v="Married"/>
    <n v="3196"/>
    <n v="12449"/>
    <n v="1"/>
    <s v="Y"/>
    <x v="1"/>
    <n v="12"/>
    <n v="3"/>
    <n v="3"/>
    <n v="80"/>
    <n v="3"/>
    <n v="6"/>
    <n v="2"/>
    <n v="3"/>
    <n v="6"/>
    <n v="5"/>
    <n v="3"/>
    <n v="3"/>
    <x v="0"/>
    <x v="0"/>
    <x v="2"/>
  </r>
  <r>
    <n v="46"/>
    <x v="1"/>
    <s v="Travel_Rarely"/>
    <n v="1450"/>
    <x v="1"/>
    <n v="15"/>
    <n v="2"/>
    <s v="Life Sciences"/>
    <n v="1"/>
    <n v="1217"/>
    <n v="4"/>
    <s v="Male"/>
    <n v="52"/>
    <n v="3"/>
    <x v="4"/>
    <x v="7"/>
    <s v="Medium"/>
    <s v="Married"/>
    <n v="19081"/>
    <n v="10849"/>
    <n v="5"/>
    <s v="Y"/>
    <x v="1"/>
    <n v="11"/>
    <n v="3"/>
    <n v="1"/>
    <n v="80"/>
    <n v="1"/>
    <n v="25"/>
    <n v="2"/>
    <n v="3"/>
    <n v="4"/>
    <n v="2"/>
    <n v="0"/>
    <n v="3"/>
    <x v="2"/>
    <x v="2"/>
    <x v="1"/>
  </r>
  <r>
    <n v="35"/>
    <x v="1"/>
    <s v="Travel_Rarely"/>
    <n v="1361"/>
    <x v="0"/>
    <n v="17"/>
    <n v="4"/>
    <s v="Life Sciences"/>
    <n v="1"/>
    <n v="1218"/>
    <n v="3"/>
    <s v="Male"/>
    <n v="94"/>
    <n v="3"/>
    <x v="0"/>
    <x v="0"/>
    <s v="Low"/>
    <s v="Married"/>
    <n v="8966"/>
    <n v="21026"/>
    <n v="3"/>
    <s v="Y"/>
    <x v="0"/>
    <n v="15"/>
    <n v="3"/>
    <n v="4"/>
    <n v="80"/>
    <n v="3"/>
    <n v="15"/>
    <n v="2"/>
    <n v="3"/>
    <n v="7"/>
    <n v="7"/>
    <n v="1"/>
    <n v="7"/>
    <x v="0"/>
    <x v="1"/>
    <x v="2"/>
  </r>
  <r>
    <n v="24"/>
    <x v="0"/>
    <s v="Travel_Rarely"/>
    <n v="984"/>
    <x v="1"/>
    <n v="17"/>
    <n v="2"/>
    <s v="Life Sciences"/>
    <n v="1"/>
    <n v="1219"/>
    <n v="4"/>
    <s v="Female"/>
    <n v="97"/>
    <n v="3"/>
    <x v="1"/>
    <x v="2"/>
    <s v="Medium"/>
    <s v="Married"/>
    <n v="2210"/>
    <n v="3372"/>
    <n v="1"/>
    <s v="Y"/>
    <x v="1"/>
    <n v="13"/>
    <n v="3"/>
    <n v="1"/>
    <n v="80"/>
    <n v="1"/>
    <n v="1"/>
    <n v="3"/>
    <n v="1"/>
    <n v="1"/>
    <n v="0"/>
    <n v="0"/>
    <n v="0"/>
    <x v="1"/>
    <x v="0"/>
    <x v="2"/>
  </r>
  <r>
    <n v="33"/>
    <x v="1"/>
    <s v="Travel_Frequently"/>
    <n v="1146"/>
    <x v="0"/>
    <n v="25"/>
    <n v="3"/>
    <s v="Medical"/>
    <n v="1"/>
    <n v="1220"/>
    <n v="2"/>
    <s v="Female"/>
    <n v="82"/>
    <n v="3"/>
    <x v="0"/>
    <x v="0"/>
    <s v="High"/>
    <s v="Married"/>
    <n v="4539"/>
    <n v="4905"/>
    <n v="1"/>
    <s v="Y"/>
    <x v="1"/>
    <n v="12"/>
    <n v="3"/>
    <n v="1"/>
    <n v="80"/>
    <n v="1"/>
    <n v="10"/>
    <n v="3"/>
    <n v="2"/>
    <n v="10"/>
    <n v="7"/>
    <n v="0"/>
    <n v="1"/>
    <x v="0"/>
    <x v="0"/>
    <x v="2"/>
  </r>
  <r>
    <n v="36"/>
    <x v="1"/>
    <s v="Travel_Rarely"/>
    <n v="917"/>
    <x v="1"/>
    <n v="6"/>
    <n v="4"/>
    <s v="Life Sciences"/>
    <n v="1"/>
    <n v="1221"/>
    <n v="3"/>
    <s v="Male"/>
    <n v="60"/>
    <n v="1"/>
    <x v="1"/>
    <x v="2"/>
    <s v="High"/>
    <s v="Divorced"/>
    <n v="2741"/>
    <n v="6865"/>
    <n v="1"/>
    <s v="Y"/>
    <x v="1"/>
    <n v="14"/>
    <n v="3"/>
    <n v="3"/>
    <n v="80"/>
    <n v="1"/>
    <n v="7"/>
    <n v="4"/>
    <n v="3"/>
    <n v="7"/>
    <n v="7"/>
    <n v="1"/>
    <n v="7"/>
    <x v="0"/>
    <x v="0"/>
    <x v="0"/>
  </r>
  <r>
    <n v="30"/>
    <x v="1"/>
    <s v="Travel_Rarely"/>
    <n v="853"/>
    <x v="1"/>
    <n v="7"/>
    <n v="4"/>
    <s v="Life Sciences"/>
    <n v="1"/>
    <n v="1224"/>
    <n v="3"/>
    <s v="Male"/>
    <n v="49"/>
    <n v="3"/>
    <x v="0"/>
    <x v="2"/>
    <s v="High"/>
    <s v="Divorced"/>
    <n v="3491"/>
    <n v="11309"/>
    <n v="1"/>
    <s v="Y"/>
    <x v="1"/>
    <n v="13"/>
    <n v="3"/>
    <n v="1"/>
    <n v="80"/>
    <n v="3"/>
    <n v="10"/>
    <n v="4"/>
    <n v="2"/>
    <n v="10"/>
    <n v="7"/>
    <n v="8"/>
    <n v="9"/>
    <x v="0"/>
    <x v="0"/>
    <x v="0"/>
  </r>
  <r>
    <n v="44"/>
    <x v="1"/>
    <s v="Travel_Rarely"/>
    <n v="200"/>
    <x v="1"/>
    <n v="29"/>
    <n v="4"/>
    <s v="Other"/>
    <n v="1"/>
    <n v="1225"/>
    <n v="4"/>
    <s v="Male"/>
    <n v="32"/>
    <n v="3"/>
    <x v="0"/>
    <x v="1"/>
    <s v="Very High"/>
    <s v="Single"/>
    <n v="4541"/>
    <n v="7744"/>
    <n v="1"/>
    <s v="Y"/>
    <x v="1"/>
    <n v="25"/>
    <n v="4"/>
    <n v="2"/>
    <n v="80"/>
    <n v="0"/>
    <n v="20"/>
    <n v="3"/>
    <n v="3"/>
    <n v="20"/>
    <n v="11"/>
    <n v="13"/>
    <n v="17"/>
    <x v="3"/>
    <x v="0"/>
    <x v="2"/>
  </r>
  <r>
    <n v="20"/>
    <x v="1"/>
    <s v="Travel_Rarely"/>
    <n v="654"/>
    <x v="0"/>
    <n v="21"/>
    <n v="3"/>
    <s v="Marketing"/>
    <n v="1"/>
    <n v="1226"/>
    <n v="3"/>
    <s v="Male"/>
    <n v="43"/>
    <n v="4"/>
    <x v="1"/>
    <x v="6"/>
    <s v="Very High"/>
    <s v="Single"/>
    <n v="2678"/>
    <n v="5050"/>
    <n v="1"/>
    <s v="Y"/>
    <x v="1"/>
    <n v="17"/>
    <n v="3"/>
    <n v="4"/>
    <n v="80"/>
    <n v="0"/>
    <n v="2"/>
    <n v="2"/>
    <n v="3"/>
    <n v="2"/>
    <n v="1"/>
    <n v="2"/>
    <n v="2"/>
    <x v="1"/>
    <x v="0"/>
    <x v="2"/>
  </r>
  <r>
    <n v="46"/>
    <x v="1"/>
    <s v="Travel_Rarely"/>
    <n v="150"/>
    <x v="1"/>
    <n v="2"/>
    <n v="4"/>
    <s v="Technical Degree"/>
    <n v="1"/>
    <n v="1228"/>
    <n v="4"/>
    <s v="Male"/>
    <n v="60"/>
    <n v="3"/>
    <x v="0"/>
    <x v="3"/>
    <s v="Very High"/>
    <s v="Divorced"/>
    <n v="7379"/>
    <n v="17433"/>
    <n v="2"/>
    <s v="Y"/>
    <x v="1"/>
    <n v="11"/>
    <n v="3"/>
    <n v="3"/>
    <n v="80"/>
    <n v="1"/>
    <n v="12"/>
    <n v="3"/>
    <n v="2"/>
    <n v="6"/>
    <n v="3"/>
    <n v="1"/>
    <n v="4"/>
    <x v="0"/>
    <x v="0"/>
    <x v="0"/>
  </r>
  <r>
    <n v="42"/>
    <x v="1"/>
    <s v="Non-Travel"/>
    <n v="179"/>
    <x v="2"/>
    <n v="2"/>
    <n v="5"/>
    <s v="Medical"/>
    <n v="1"/>
    <n v="1231"/>
    <n v="4"/>
    <s v="Male"/>
    <n v="79"/>
    <n v="4"/>
    <x v="0"/>
    <x v="8"/>
    <s v="Low"/>
    <s v="Married"/>
    <n v="6272"/>
    <n v="12858"/>
    <n v="7"/>
    <s v="Y"/>
    <x v="1"/>
    <n v="16"/>
    <n v="3"/>
    <n v="1"/>
    <n v="80"/>
    <n v="1"/>
    <n v="10"/>
    <n v="3"/>
    <n v="4"/>
    <n v="4"/>
    <n v="3"/>
    <n v="0"/>
    <n v="3"/>
    <x v="2"/>
    <x v="0"/>
    <x v="0"/>
  </r>
  <r>
    <n v="60"/>
    <x v="1"/>
    <s v="Travel_Rarely"/>
    <n v="696"/>
    <x v="0"/>
    <n v="7"/>
    <n v="4"/>
    <s v="Marketing"/>
    <n v="1"/>
    <n v="1233"/>
    <n v="2"/>
    <s v="Male"/>
    <n v="52"/>
    <n v="4"/>
    <x v="0"/>
    <x v="0"/>
    <s v="Very High"/>
    <s v="Divorced"/>
    <n v="5220"/>
    <n v="10893"/>
    <n v="0"/>
    <s v="Y"/>
    <x v="0"/>
    <n v="18"/>
    <n v="3"/>
    <n v="2"/>
    <n v="80"/>
    <n v="1"/>
    <n v="12"/>
    <n v="3"/>
    <n v="3"/>
    <n v="11"/>
    <n v="7"/>
    <n v="1"/>
    <n v="9"/>
    <x v="3"/>
    <x v="0"/>
    <x v="0"/>
  </r>
  <r>
    <n v="32"/>
    <x v="1"/>
    <s v="Travel_Frequently"/>
    <n v="116"/>
    <x v="1"/>
    <n v="13"/>
    <n v="3"/>
    <s v="Other"/>
    <n v="1"/>
    <n v="1234"/>
    <n v="3"/>
    <s v="Female"/>
    <n v="77"/>
    <n v="2"/>
    <x v="1"/>
    <x v="2"/>
    <s v="Medium"/>
    <s v="Married"/>
    <n v="2743"/>
    <n v="7331"/>
    <n v="1"/>
    <s v="Y"/>
    <x v="1"/>
    <n v="20"/>
    <n v="4"/>
    <n v="3"/>
    <n v="80"/>
    <n v="1"/>
    <n v="2"/>
    <n v="2"/>
    <n v="3"/>
    <n v="2"/>
    <n v="2"/>
    <n v="2"/>
    <n v="2"/>
    <x v="1"/>
    <x v="0"/>
    <x v="1"/>
  </r>
  <r>
    <n v="32"/>
    <x v="1"/>
    <s v="Travel_Frequently"/>
    <n v="1316"/>
    <x v="1"/>
    <n v="2"/>
    <n v="2"/>
    <s v="Life Sciences"/>
    <n v="1"/>
    <n v="1235"/>
    <n v="4"/>
    <s v="Female"/>
    <n v="38"/>
    <n v="3"/>
    <x v="0"/>
    <x v="1"/>
    <s v="High"/>
    <s v="Single"/>
    <n v="4998"/>
    <n v="2338"/>
    <n v="4"/>
    <s v="Y"/>
    <x v="0"/>
    <n v="14"/>
    <n v="3"/>
    <n v="4"/>
    <n v="80"/>
    <n v="0"/>
    <n v="10"/>
    <n v="2"/>
    <n v="3"/>
    <n v="8"/>
    <n v="7"/>
    <n v="0"/>
    <n v="7"/>
    <x v="0"/>
    <x v="0"/>
    <x v="0"/>
  </r>
  <r>
    <n v="36"/>
    <x v="1"/>
    <s v="Travel_Rarely"/>
    <n v="363"/>
    <x v="1"/>
    <n v="1"/>
    <n v="3"/>
    <s v="Technical Degree"/>
    <n v="1"/>
    <n v="1237"/>
    <n v="3"/>
    <s v="Female"/>
    <n v="77"/>
    <n v="1"/>
    <x v="2"/>
    <x v="3"/>
    <s v="Low"/>
    <s v="Divorced"/>
    <n v="10252"/>
    <n v="4235"/>
    <n v="2"/>
    <s v="Y"/>
    <x v="0"/>
    <n v="21"/>
    <n v="4"/>
    <n v="3"/>
    <n v="80"/>
    <n v="1"/>
    <n v="17"/>
    <n v="2"/>
    <n v="3"/>
    <n v="7"/>
    <n v="7"/>
    <n v="7"/>
    <n v="7"/>
    <x v="0"/>
    <x v="1"/>
    <x v="0"/>
  </r>
  <r>
    <n v="33"/>
    <x v="1"/>
    <s v="Travel_Rarely"/>
    <n v="117"/>
    <x v="1"/>
    <n v="9"/>
    <n v="3"/>
    <s v="Medical"/>
    <n v="1"/>
    <n v="1238"/>
    <n v="1"/>
    <s v="Male"/>
    <n v="60"/>
    <n v="3"/>
    <x v="1"/>
    <x v="1"/>
    <s v="Very High"/>
    <s v="Married"/>
    <n v="2781"/>
    <n v="6311"/>
    <n v="0"/>
    <s v="Y"/>
    <x v="1"/>
    <n v="13"/>
    <n v="3"/>
    <n v="2"/>
    <n v="80"/>
    <n v="1"/>
    <n v="15"/>
    <n v="5"/>
    <n v="3"/>
    <n v="14"/>
    <n v="10"/>
    <n v="4"/>
    <n v="10"/>
    <x v="3"/>
    <x v="0"/>
    <x v="1"/>
  </r>
  <r>
    <n v="40"/>
    <x v="1"/>
    <s v="Travel_Rarely"/>
    <n v="107"/>
    <x v="0"/>
    <n v="10"/>
    <n v="3"/>
    <s v="Technical Degree"/>
    <n v="1"/>
    <n v="1239"/>
    <n v="2"/>
    <s v="Female"/>
    <n v="84"/>
    <n v="2"/>
    <x v="0"/>
    <x v="0"/>
    <s v="Medium"/>
    <s v="Divorced"/>
    <n v="6852"/>
    <n v="11591"/>
    <n v="7"/>
    <s v="Y"/>
    <x v="1"/>
    <n v="12"/>
    <n v="3"/>
    <n v="2"/>
    <n v="80"/>
    <n v="1"/>
    <n v="7"/>
    <n v="2"/>
    <n v="4"/>
    <n v="5"/>
    <n v="1"/>
    <n v="1"/>
    <n v="3"/>
    <x v="0"/>
    <x v="0"/>
    <x v="1"/>
  </r>
  <r>
    <n v="25"/>
    <x v="1"/>
    <s v="Travel_Rarely"/>
    <n v="1356"/>
    <x v="0"/>
    <n v="10"/>
    <n v="4"/>
    <s v="Life Sciences"/>
    <n v="1"/>
    <n v="1240"/>
    <n v="3"/>
    <s v="Male"/>
    <n v="57"/>
    <n v="3"/>
    <x v="0"/>
    <x v="0"/>
    <s v="Very High"/>
    <s v="Single"/>
    <n v="4950"/>
    <n v="20623"/>
    <n v="0"/>
    <s v="Y"/>
    <x v="1"/>
    <n v="14"/>
    <n v="3"/>
    <n v="2"/>
    <n v="80"/>
    <n v="0"/>
    <n v="5"/>
    <n v="4"/>
    <n v="3"/>
    <n v="4"/>
    <n v="3"/>
    <n v="1"/>
    <n v="1"/>
    <x v="2"/>
    <x v="0"/>
    <x v="1"/>
  </r>
  <r>
    <n v="30"/>
    <x v="1"/>
    <s v="Travel_Rarely"/>
    <n v="1465"/>
    <x v="1"/>
    <n v="1"/>
    <n v="3"/>
    <s v="Medical"/>
    <n v="1"/>
    <n v="1241"/>
    <n v="4"/>
    <s v="Male"/>
    <n v="63"/>
    <n v="3"/>
    <x v="1"/>
    <x v="1"/>
    <s v="Medium"/>
    <s v="Married"/>
    <n v="3579"/>
    <n v="9369"/>
    <n v="0"/>
    <s v="Y"/>
    <x v="0"/>
    <n v="21"/>
    <n v="4"/>
    <n v="1"/>
    <n v="80"/>
    <n v="1"/>
    <n v="12"/>
    <n v="2"/>
    <n v="3"/>
    <n v="11"/>
    <n v="9"/>
    <n v="5"/>
    <n v="7"/>
    <x v="3"/>
    <x v="0"/>
    <x v="0"/>
  </r>
  <r>
    <n v="42"/>
    <x v="1"/>
    <s v="Travel_Frequently"/>
    <n v="458"/>
    <x v="1"/>
    <n v="26"/>
    <n v="5"/>
    <s v="Medical"/>
    <n v="1"/>
    <n v="1242"/>
    <n v="1"/>
    <s v="Female"/>
    <n v="60"/>
    <n v="3"/>
    <x v="2"/>
    <x v="7"/>
    <s v="Low"/>
    <s v="Married"/>
    <n v="13191"/>
    <n v="23281"/>
    <n v="3"/>
    <s v="Y"/>
    <x v="0"/>
    <n v="17"/>
    <n v="3"/>
    <n v="3"/>
    <n v="80"/>
    <n v="0"/>
    <n v="20"/>
    <n v="6"/>
    <n v="3"/>
    <n v="1"/>
    <n v="0"/>
    <n v="0"/>
    <n v="0"/>
    <x v="1"/>
    <x v="2"/>
    <x v="2"/>
  </r>
  <r>
    <n v="35"/>
    <x v="1"/>
    <s v="Non-Travel"/>
    <n v="1212"/>
    <x v="0"/>
    <n v="8"/>
    <n v="2"/>
    <s v="Marketing"/>
    <n v="1"/>
    <n v="1243"/>
    <n v="3"/>
    <s v="Female"/>
    <n v="78"/>
    <n v="2"/>
    <x v="2"/>
    <x v="0"/>
    <s v="Very High"/>
    <s v="Married"/>
    <n v="10377"/>
    <n v="13755"/>
    <n v="4"/>
    <s v="Y"/>
    <x v="0"/>
    <n v="11"/>
    <n v="3"/>
    <n v="2"/>
    <n v="80"/>
    <n v="1"/>
    <n v="16"/>
    <n v="6"/>
    <n v="2"/>
    <n v="13"/>
    <n v="2"/>
    <n v="4"/>
    <n v="12"/>
    <x v="3"/>
    <x v="1"/>
    <x v="1"/>
  </r>
  <r>
    <n v="27"/>
    <x v="1"/>
    <s v="Travel_Rarely"/>
    <n v="1103"/>
    <x v="1"/>
    <n v="14"/>
    <n v="3"/>
    <s v="Life Sciences"/>
    <n v="1"/>
    <n v="1244"/>
    <n v="1"/>
    <s v="Male"/>
    <n v="42"/>
    <n v="3"/>
    <x v="1"/>
    <x v="1"/>
    <s v="Low"/>
    <s v="Married"/>
    <n v="2235"/>
    <n v="14377"/>
    <n v="1"/>
    <s v="Y"/>
    <x v="0"/>
    <n v="14"/>
    <n v="3"/>
    <n v="4"/>
    <n v="80"/>
    <n v="2"/>
    <n v="9"/>
    <n v="3"/>
    <n v="2"/>
    <n v="9"/>
    <n v="7"/>
    <n v="6"/>
    <n v="8"/>
    <x v="0"/>
    <x v="0"/>
    <x v="1"/>
  </r>
  <r>
    <n v="54"/>
    <x v="1"/>
    <s v="Travel_Frequently"/>
    <n v="966"/>
    <x v="1"/>
    <n v="1"/>
    <n v="4"/>
    <s v="Life Sciences"/>
    <n v="1"/>
    <n v="1245"/>
    <n v="4"/>
    <s v="Female"/>
    <n v="53"/>
    <n v="3"/>
    <x v="2"/>
    <x v="3"/>
    <s v="High"/>
    <s v="Divorced"/>
    <n v="10502"/>
    <n v="9659"/>
    <n v="7"/>
    <s v="Y"/>
    <x v="1"/>
    <n v="17"/>
    <n v="3"/>
    <n v="1"/>
    <n v="80"/>
    <n v="1"/>
    <n v="33"/>
    <n v="2"/>
    <n v="1"/>
    <n v="5"/>
    <n v="4"/>
    <n v="1"/>
    <n v="4"/>
    <x v="0"/>
    <x v="1"/>
    <x v="0"/>
  </r>
  <r>
    <n v="44"/>
    <x v="1"/>
    <s v="Travel_Rarely"/>
    <n v="1117"/>
    <x v="1"/>
    <n v="2"/>
    <n v="1"/>
    <s v="Life Sciences"/>
    <n v="1"/>
    <n v="1246"/>
    <n v="1"/>
    <s v="Female"/>
    <n v="72"/>
    <n v="4"/>
    <x v="1"/>
    <x v="1"/>
    <s v="Very High"/>
    <s v="Married"/>
    <n v="2011"/>
    <n v="19982"/>
    <n v="1"/>
    <s v="Y"/>
    <x v="1"/>
    <n v="13"/>
    <n v="3"/>
    <n v="4"/>
    <n v="80"/>
    <n v="1"/>
    <n v="10"/>
    <n v="5"/>
    <n v="3"/>
    <n v="10"/>
    <n v="5"/>
    <n v="7"/>
    <n v="7"/>
    <x v="0"/>
    <x v="0"/>
    <x v="0"/>
  </r>
  <r>
    <n v="19"/>
    <x v="0"/>
    <s v="Non-Travel"/>
    <n v="504"/>
    <x v="1"/>
    <n v="10"/>
    <n v="3"/>
    <s v="Medical"/>
    <n v="1"/>
    <n v="1248"/>
    <n v="1"/>
    <s v="Female"/>
    <n v="96"/>
    <n v="2"/>
    <x v="1"/>
    <x v="1"/>
    <s v="Medium"/>
    <s v="Single"/>
    <n v="1859"/>
    <n v="6148"/>
    <n v="1"/>
    <s v="Y"/>
    <x v="0"/>
    <n v="25"/>
    <n v="4"/>
    <n v="2"/>
    <n v="80"/>
    <n v="0"/>
    <n v="1"/>
    <n v="2"/>
    <n v="4"/>
    <n v="1"/>
    <n v="1"/>
    <n v="0"/>
    <n v="0"/>
    <x v="1"/>
    <x v="0"/>
    <x v="1"/>
  </r>
  <r>
    <n v="29"/>
    <x v="1"/>
    <s v="Travel_Rarely"/>
    <n v="1010"/>
    <x v="1"/>
    <n v="1"/>
    <n v="3"/>
    <s v="Life Sciences"/>
    <n v="1"/>
    <n v="1249"/>
    <n v="1"/>
    <s v="Female"/>
    <n v="97"/>
    <n v="3"/>
    <x v="1"/>
    <x v="1"/>
    <s v="Very High"/>
    <s v="Divorced"/>
    <n v="3760"/>
    <n v="5598"/>
    <n v="1"/>
    <s v="Y"/>
    <x v="1"/>
    <n v="15"/>
    <n v="3"/>
    <n v="1"/>
    <n v="80"/>
    <n v="3"/>
    <n v="3"/>
    <n v="5"/>
    <n v="3"/>
    <n v="3"/>
    <n v="2"/>
    <n v="1"/>
    <n v="2"/>
    <x v="2"/>
    <x v="0"/>
    <x v="0"/>
  </r>
  <r>
    <n v="54"/>
    <x v="1"/>
    <s v="Travel_Rarely"/>
    <n v="685"/>
    <x v="1"/>
    <n v="3"/>
    <n v="3"/>
    <s v="Life Sciences"/>
    <n v="1"/>
    <n v="1250"/>
    <n v="4"/>
    <s v="Male"/>
    <n v="85"/>
    <n v="3"/>
    <x v="3"/>
    <x v="7"/>
    <s v="Very High"/>
    <s v="Married"/>
    <n v="17779"/>
    <n v="23474"/>
    <n v="3"/>
    <s v="Y"/>
    <x v="1"/>
    <n v="14"/>
    <n v="3"/>
    <n v="1"/>
    <n v="80"/>
    <n v="0"/>
    <n v="36"/>
    <n v="2"/>
    <n v="3"/>
    <n v="10"/>
    <n v="9"/>
    <n v="0"/>
    <n v="9"/>
    <x v="0"/>
    <x v="2"/>
    <x v="0"/>
  </r>
  <r>
    <n v="31"/>
    <x v="1"/>
    <s v="Travel_Rarely"/>
    <n v="1332"/>
    <x v="1"/>
    <n v="11"/>
    <n v="2"/>
    <s v="Medical"/>
    <n v="1"/>
    <n v="1251"/>
    <n v="3"/>
    <s v="Male"/>
    <n v="80"/>
    <n v="3"/>
    <x v="0"/>
    <x v="4"/>
    <s v="Low"/>
    <s v="Married"/>
    <n v="6833"/>
    <n v="17089"/>
    <n v="1"/>
    <s v="Y"/>
    <x v="0"/>
    <n v="12"/>
    <n v="3"/>
    <n v="4"/>
    <n v="80"/>
    <n v="0"/>
    <n v="6"/>
    <n v="2"/>
    <n v="2"/>
    <n v="6"/>
    <n v="5"/>
    <n v="0"/>
    <n v="1"/>
    <x v="0"/>
    <x v="0"/>
    <x v="1"/>
  </r>
  <r>
    <n v="31"/>
    <x v="1"/>
    <s v="Travel_Rarely"/>
    <n v="1062"/>
    <x v="1"/>
    <n v="24"/>
    <n v="3"/>
    <s v="Medical"/>
    <n v="1"/>
    <n v="1252"/>
    <n v="3"/>
    <s v="Female"/>
    <n v="96"/>
    <n v="2"/>
    <x v="0"/>
    <x v="4"/>
    <s v="Low"/>
    <s v="Single"/>
    <n v="6812"/>
    <n v="17198"/>
    <n v="1"/>
    <s v="Y"/>
    <x v="1"/>
    <n v="19"/>
    <n v="3"/>
    <n v="2"/>
    <n v="80"/>
    <n v="0"/>
    <n v="10"/>
    <n v="2"/>
    <n v="3"/>
    <n v="10"/>
    <n v="9"/>
    <n v="1"/>
    <n v="8"/>
    <x v="0"/>
    <x v="0"/>
    <x v="2"/>
  </r>
  <r>
    <n v="59"/>
    <x v="1"/>
    <s v="Travel_Rarely"/>
    <n v="326"/>
    <x v="0"/>
    <n v="3"/>
    <n v="3"/>
    <s v="Life Sciences"/>
    <n v="1"/>
    <n v="1254"/>
    <n v="3"/>
    <s v="Female"/>
    <n v="48"/>
    <n v="2"/>
    <x v="0"/>
    <x v="0"/>
    <s v="Very High"/>
    <s v="Single"/>
    <n v="5171"/>
    <n v="16490"/>
    <n v="5"/>
    <s v="Y"/>
    <x v="1"/>
    <n v="17"/>
    <n v="3"/>
    <n v="4"/>
    <n v="80"/>
    <n v="0"/>
    <n v="13"/>
    <n v="2"/>
    <n v="3"/>
    <n v="6"/>
    <n v="1"/>
    <n v="0"/>
    <n v="5"/>
    <x v="0"/>
    <x v="0"/>
    <x v="0"/>
  </r>
  <r>
    <n v="43"/>
    <x v="1"/>
    <s v="Travel_Rarely"/>
    <n v="920"/>
    <x v="1"/>
    <n v="3"/>
    <n v="3"/>
    <s v="Life Sciences"/>
    <n v="1"/>
    <n v="1255"/>
    <n v="3"/>
    <s v="Male"/>
    <n v="96"/>
    <n v="1"/>
    <x v="4"/>
    <x v="7"/>
    <s v="Very High"/>
    <s v="Married"/>
    <n v="19740"/>
    <n v="18625"/>
    <n v="3"/>
    <s v="Y"/>
    <x v="1"/>
    <n v="14"/>
    <n v="3"/>
    <n v="2"/>
    <n v="80"/>
    <n v="1"/>
    <n v="25"/>
    <n v="2"/>
    <n v="3"/>
    <n v="8"/>
    <n v="7"/>
    <n v="0"/>
    <n v="7"/>
    <x v="0"/>
    <x v="2"/>
    <x v="0"/>
  </r>
  <r>
    <n v="49"/>
    <x v="1"/>
    <s v="Travel_Rarely"/>
    <n v="1098"/>
    <x v="1"/>
    <n v="4"/>
    <n v="2"/>
    <s v="Medical"/>
    <n v="1"/>
    <n v="1256"/>
    <n v="1"/>
    <s v="Male"/>
    <n v="85"/>
    <n v="2"/>
    <x v="4"/>
    <x v="5"/>
    <s v="High"/>
    <s v="Married"/>
    <n v="18711"/>
    <n v="12124"/>
    <n v="2"/>
    <s v="Y"/>
    <x v="1"/>
    <n v="13"/>
    <n v="3"/>
    <n v="3"/>
    <n v="80"/>
    <n v="1"/>
    <n v="23"/>
    <n v="2"/>
    <n v="4"/>
    <n v="1"/>
    <n v="0"/>
    <n v="0"/>
    <n v="0"/>
    <x v="1"/>
    <x v="2"/>
    <x v="0"/>
  </r>
  <r>
    <n v="36"/>
    <x v="1"/>
    <s v="Travel_Frequently"/>
    <n v="469"/>
    <x v="1"/>
    <n v="3"/>
    <n v="3"/>
    <s v="Technical Degree"/>
    <n v="1"/>
    <n v="1257"/>
    <n v="3"/>
    <s v="Male"/>
    <n v="46"/>
    <n v="3"/>
    <x v="1"/>
    <x v="1"/>
    <s v="Medium"/>
    <s v="Married"/>
    <n v="3692"/>
    <n v="9256"/>
    <n v="1"/>
    <s v="Y"/>
    <x v="1"/>
    <n v="12"/>
    <n v="3"/>
    <n v="3"/>
    <n v="80"/>
    <n v="0"/>
    <n v="12"/>
    <n v="2"/>
    <n v="2"/>
    <n v="11"/>
    <n v="10"/>
    <n v="0"/>
    <n v="7"/>
    <x v="3"/>
    <x v="0"/>
    <x v="0"/>
  </r>
  <r>
    <n v="48"/>
    <x v="1"/>
    <s v="Travel_Rarely"/>
    <n v="969"/>
    <x v="1"/>
    <n v="2"/>
    <n v="2"/>
    <s v="Technical Degree"/>
    <n v="1"/>
    <n v="1258"/>
    <n v="4"/>
    <s v="Male"/>
    <n v="76"/>
    <n v="4"/>
    <x v="1"/>
    <x v="2"/>
    <s v="Medium"/>
    <s v="Single"/>
    <n v="2559"/>
    <n v="16620"/>
    <n v="5"/>
    <s v="Y"/>
    <x v="1"/>
    <n v="11"/>
    <n v="3"/>
    <n v="3"/>
    <n v="80"/>
    <n v="0"/>
    <n v="7"/>
    <n v="4"/>
    <n v="2"/>
    <n v="1"/>
    <n v="0"/>
    <n v="0"/>
    <n v="0"/>
    <x v="1"/>
    <x v="0"/>
    <x v="0"/>
  </r>
  <r>
    <n v="27"/>
    <x v="1"/>
    <s v="Travel_Rarely"/>
    <n v="1167"/>
    <x v="1"/>
    <n v="4"/>
    <n v="2"/>
    <s v="Life Sciences"/>
    <n v="1"/>
    <n v="1259"/>
    <n v="1"/>
    <s v="Male"/>
    <n v="76"/>
    <n v="3"/>
    <x v="1"/>
    <x v="1"/>
    <s v="High"/>
    <s v="Divorced"/>
    <n v="2517"/>
    <n v="3208"/>
    <n v="1"/>
    <s v="Y"/>
    <x v="1"/>
    <n v="11"/>
    <n v="3"/>
    <n v="2"/>
    <n v="80"/>
    <n v="3"/>
    <n v="5"/>
    <n v="2"/>
    <n v="3"/>
    <n v="5"/>
    <n v="3"/>
    <n v="0"/>
    <n v="3"/>
    <x v="0"/>
    <x v="0"/>
    <x v="0"/>
  </r>
  <r>
    <n v="29"/>
    <x v="1"/>
    <s v="Travel_Rarely"/>
    <n v="1329"/>
    <x v="1"/>
    <n v="7"/>
    <n v="3"/>
    <s v="Life Sciences"/>
    <n v="1"/>
    <n v="1260"/>
    <n v="3"/>
    <s v="Male"/>
    <n v="82"/>
    <n v="3"/>
    <x v="0"/>
    <x v="4"/>
    <s v="Very High"/>
    <s v="Divorced"/>
    <n v="6623"/>
    <n v="4204"/>
    <n v="1"/>
    <s v="Y"/>
    <x v="0"/>
    <n v="11"/>
    <n v="3"/>
    <n v="2"/>
    <n v="80"/>
    <n v="2"/>
    <n v="6"/>
    <n v="2"/>
    <n v="3"/>
    <n v="6"/>
    <n v="0"/>
    <n v="1"/>
    <n v="0"/>
    <x v="0"/>
    <x v="0"/>
    <x v="0"/>
  </r>
  <r>
    <n v="48"/>
    <x v="1"/>
    <s v="Travel_Rarely"/>
    <n v="715"/>
    <x v="1"/>
    <n v="1"/>
    <n v="3"/>
    <s v="Life Sciences"/>
    <n v="1"/>
    <n v="1263"/>
    <n v="4"/>
    <s v="Male"/>
    <n v="76"/>
    <n v="2"/>
    <x v="4"/>
    <x v="7"/>
    <s v="Very High"/>
    <s v="Single"/>
    <n v="18265"/>
    <n v="8733"/>
    <n v="6"/>
    <s v="Y"/>
    <x v="1"/>
    <n v="12"/>
    <n v="3"/>
    <n v="3"/>
    <n v="80"/>
    <n v="0"/>
    <n v="25"/>
    <n v="3"/>
    <n v="4"/>
    <n v="1"/>
    <n v="0"/>
    <n v="0"/>
    <n v="0"/>
    <x v="1"/>
    <x v="2"/>
    <x v="0"/>
  </r>
  <r>
    <n v="29"/>
    <x v="1"/>
    <s v="Travel_Rarely"/>
    <n v="694"/>
    <x v="1"/>
    <n v="1"/>
    <n v="3"/>
    <s v="Life Sciences"/>
    <n v="1"/>
    <n v="1264"/>
    <n v="4"/>
    <s v="Female"/>
    <n v="87"/>
    <n v="2"/>
    <x v="3"/>
    <x v="7"/>
    <s v="Very High"/>
    <s v="Divorced"/>
    <n v="16124"/>
    <n v="3423"/>
    <n v="3"/>
    <s v="Y"/>
    <x v="1"/>
    <n v="14"/>
    <n v="3"/>
    <n v="2"/>
    <n v="80"/>
    <n v="2"/>
    <n v="9"/>
    <n v="2"/>
    <n v="2"/>
    <n v="7"/>
    <n v="7"/>
    <n v="1"/>
    <n v="7"/>
    <x v="0"/>
    <x v="2"/>
    <x v="0"/>
  </r>
  <r>
    <n v="34"/>
    <x v="1"/>
    <s v="Travel_Rarely"/>
    <n v="1320"/>
    <x v="1"/>
    <n v="20"/>
    <n v="3"/>
    <s v="Technical Degree"/>
    <n v="1"/>
    <n v="1265"/>
    <n v="3"/>
    <s v="Female"/>
    <n v="89"/>
    <n v="4"/>
    <x v="1"/>
    <x v="1"/>
    <s v="High"/>
    <s v="Married"/>
    <n v="2585"/>
    <n v="21643"/>
    <n v="0"/>
    <s v="Y"/>
    <x v="1"/>
    <n v="17"/>
    <n v="3"/>
    <n v="4"/>
    <n v="80"/>
    <n v="0"/>
    <n v="2"/>
    <n v="5"/>
    <n v="2"/>
    <n v="1"/>
    <n v="0"/>
    <n v="0"/>
    <n v="0"/>
    <x v="1"/>
    <x v="0"/>
    <x v="2"/>
  </r>
  <r>
    <n v="44"/>
    <x v="1"/>
    <s v="Travel_Rarely"/>
    <n v="1099"/>
    <x v="0"/>
    <n v="5"/>
    <n v="3"/>
    <s v="Marketing"/>
    <n v="1"/>
    <n v="1267"/>
    <n v="2"/>
    <s v="Male"/>
    <n v="88"/>
    <n v="3"/>
    <x v="4"/>
    <x v="5"/>
    <s v="Medium"/>
    <s v="Married"/>
    <n v="18213"/>
    <n v="8751"/>
    <n v="7"/>
    <s v="Y"/>
    <x v="1"/>
    <n v="11"/>
    <n v="3"/>
    <n v="3"/>
    <n v="80"/>
    <n v="1"/>
    <n v="26"/>
    <n v="5"/>
    <n v="3"/>
    <n v="22"/>
    <n v="9"/>
    <n v="3"/>
    <n v="10"/>
    <x v="3"/>
    <x v="2"/>
    <x v="0"/>
  </r>
  <r>
    <n v="33"/>
    <x v="1"/>
    <s v="Travel_Rarely"/>
    <n v="536"/>
    <x v="0"/>
    <n v="10"/>
    <n v="5"/>
    <s v="Marketing"/>
    <n v="1"/>
    <n v="1268"/>
    <n v="4"/>
    <s v="Male"/>
    <n v="82"/>
    <n v="4"/>
    <x v="2"/>
    <x v="0"/>
    <s v="High"/>
    <s v="Divorced"/>
    <n v="8380"/>
    <n v="21708"/>
    <n v="0"/>
    <s v="Y"/>
    <x v="0"/>
    <n v="14"/>
    <n v="3"/>
    <n v="4"/>
    <n v="80"/>
    <n v="2"/>
    <n v="10"/>
    <n v="3"/>
    <n v="3"/>
    <n v="9"/>
    <n v="8"/>
    <n v="0"/>
    <n v="8"/>
    <x v="0"/>
    <x v="1"/>
    <x v="1"/>
  </r>
  <r>
    <n v="19"/>
    <x v="1"/>
    <s v="Travel_Rarely"/>
    <n v="265"/>
    <x v="1"/>
    <n v="25"/>
    <n v="3"/>
    <s v="Life Sciences"/>
    <n v="1"/>
    <n v="1269"/>
    <n v="2"/>
    <s v="Female"/>
    <n v="57"/>
    <n v="4"/>
    <x v="1"/>
    <x v="1"/>
    <s v="Very High"/>
    <s v="Single"/>
    <n v="2994"/>
    <n v="21221"/>
    <n v="1"/>
    <s v="Y"/>
    <x v="0"/>
    <n v="12"/>
    <n v="3"/>
    <n v="4"/>
    <n v="80"/>
    <n v="0"/>
    <n v="1"/>
    <n v="2"/>
    <n v="3"/>
    <n v="1"/>
    <n v="0"/>
    <n v="0"/>
    <n v="1"/>
    <x v="1"/>
    <x v="0"/>
    <x v="2"/>
  </r>
  <r>
    <n v="23"/>
    <x v="1"/>
    <s v="Travel_Rarely"/>
    <n v="373"/>
    <x v="1"/>
    <n v="1"/>
    <n v="2"/>
    <s v="Life Sciences"/>
    <n v="1"/>
    <n v="1270"/>
    <n v="4"/>
    <s v="Male"/>
    <n v="47"/>
    <n v="3"/>
    <x v="1"/>
    <x v="1"/>
    <s v="High"/>
    <s v="Married"/>
    <n v="1223"/>
    <n v="16901"/>
    <n v="1"/>
    <s v="Y"/>
    <x v="1"/>
    <n v="22"/>
    <n v="4"/>
    <n v="4"/>
    <n v="80"/>
    <n v="1"/>
    <n v="1"/>
    <n v="2"/>
    <n v="3"/>
    <n v="1"/>
    <n v="0"/>
    <n v="0"/>
    <n v="1"/>
    <x v="1"/>
    <x v="0"/>
    <x v="0"/>
  </r>
  <r>
    <n v="25"/>
    <x v="0"/>
    <s v="Travel_Frequently"/>
    <n v="599"/>
    <x v="0"/>
    <n v="24"/>
    <n v="1"/>
    <s v="Life Sciences"/>
    <n v="1"/>
    <n v="1273"/>
    <n v="3"/>
    <s v="Male"/>
    <n v="73"/>
    <n v="1"/>
    <x v="1"/>
    <x v="6"/>
    <s v="Very High"/>
    <s v="Single"/>
    <n v="1118"/>
    <n v="8040"/>
    <n v="1"/>
    <s v="Y"/>
    <x v="0"/>
    <n v="14"/>
    <n v="3"/>
    <n v="4"/>
    <n v="80"/>
    <n v="0"/>
    <n v="1"/>
    <n v="4"/>
    <n v="3"/>
    <n v="1"/>
    <n v="0"/>
    <n v="1"/>
    <n v="0"/>
    <x v="1"/>
    <x v="0"/>
    <x v="2"/>
  </r>
  <r>
    <n v="26"/>
    <x v="1"/>
    <s v="Travel_Rarely"/>
    <n v="583"/>
    <x v="1"/>
    <n v="4"/>
    <n v="2"/>
    <s v="Life Sciences"/>
    <n v="1"/>
    <n v="1275"/>
    <n v="3"/>
    <s v="Male"/>
    <n v="53"/>
    <n v="3"/>
    <x v="1"/>
    <x v="1"/>
    <s v="Very High"/>
    <s v="Single"/>
    <n v="2875"/>
    <n v="9973"/>
    <n v="1"/>
    <s v="Y"/>
    <x v="0"/>
    <n v="20"/>
    <n v="4"/>
    <n v="2"/>
    <n v="80"/>
    <n v="0"/>
    <n v="8"/>
    <n v="2"/>
    <n v="2"/>
    <n v="8"/>
    <n v="5"/>
    <n v="2"/>
    <n v="2"/>
    <x v="0"/>
    <x v="0"/>
    <x v="0"/>
  </r>
  <r>
    <n v="45"/>
    <x v="0"/>
    <s v="Travel_Rarely"/>
    <n v="1449"/>
    <x v="0"/>
    <n v="2"/>
    <n v="3"/>
    <s v="Marketing"/>
    <n v="1"/>
    <n v="1277"/>
    <n v="1"/>
    <s v="Female"/>
    <n v="94"/>
    <n v="1"/>
    <x v="4"/>
    <x v="5"/>
    <s v="Medium"/>
    <s v="Single"/>
    <n v="18824"/>
    <n v="2493"/>
    <n v="2"/>
    <s v="Y"/>
    <x v="0"/>
    <n v="16"/>
    <n v="3"/>
    <n v="1"/>
    <n v="80"/>
    <n v="0"/>
    <n v="26"/>
    <n v="2"/>
    <n v="3"/>
    <n v="24"/>
    <n v="10"/>
    <n v="1"/>
    <n v="11"/>
    <x v="3"/>
    <x v="2"/>
    <x v="0"/>
  </r>
  <r>
    <n v="55"/>
    <x v="1"/>
    <s v="Non-Travel"/>
    <n v="177"/>
    <x v="1"/>
    <n v="8"/>
    <n v="1"/>
    <s v="Medical"/>
    <n v="1"/>
    <n v="1278"/>
    <n v="4"/>
    <s v="Male"/>
    <n v="37"/>
    <n v="2"/>
    <x v="3"/>
    <x v="4"/>
    <s v="Medium"/>
    <s v="Divorced"/>
    <n v="13577"/>
    <n v="25592"/>
    <n v="1"/>
    <s v="Y"/>
    <x v="0"/>
    <n v="15"/>
    <n v="3"/>
    <n v="4"/>
    <n v="80"/>
    <n v="1"/>
    <n v="34"/>
    <n v="3"/>
    <n v="3"/>
    <n v="33"/>
    <n v="9"/>
    <n v="15"/>
    <n v="0"/>
    <x v="3"/>
    <x v="2"/>
    <x v="1"/>
  </r>
  <r>
    <n v="21"/>
    <x v="0"/>
    <s v="Travel_Frequently"/>
    <n v="251"/>
    <x v="1"/>
    <n v="10"/>
    <n v="2"/>
    <s v="Life Sciences"/>
    <n v="1"/>
    <n v="1279"/>
    <n v="1"/>
    <s v="Female"/>
    <n v="45"/>
    <n v="2"/>
    <x v="1"/>
    <x v="2"/>
    <s v="High"/>
    <s v="Single"/>
    <n v="2625"/>
    <n v="25308"/>
    <n v="1"/>
    <s v="Y"/>
    <x v="1"/>
    <n v="20"/>
    <n v="4"/>
    <n v="3"/>
    <n v="80"/>
    <n v="0"/>
    <n v="2"/>
    <n v="2"/>
    <n v="1"/>
    <n v="2"/>
    <n v="2"/>
    <n v="2"/>
    <n v="2"/>
    <x v="1"/>
    <x v="0"/>
    <x v="1"/>
  </r>
  <r>
    <n v="46"/>
    <x v="1"/>
    <s v="Travel_Rarely"/>
    <n v="168"/>
    <x v="0"/>
    <n v="4"/>
    <n v="2"/>
    <s v="Marketing"/>
    <n v="1"/>
    <n v="1280"/>
    <n v="4"/>
    <s v="Female"/>
    <n v="33"/>
    <n v="2"/>
    <x v="4"/>
    <x v="5"/>
    <s v="Medium"/>
    <s v="Married"/>
    <n v="18789"/>
    <n v="9946"/>
    <n v="2"/>
    <s v="Y"/>
    <x v="1"/>
    <n v="14"/>
    <n v="3"/>
    <n v="3"/>
    <n v="80"/>
    <n v="1"/>
    <n v="26"/>
    <n v="2"/>
    <n v="3"/>
    <n v="11"/>
    <n v="4"/>
    <n v="0"/>
    <n v="8"/>
    <x v="3"/>
    <x v="2"/>
    <x v="0"/>
  </r>
  <r>
    <n v="34"/>
    <x v="1"/>
    <s v="Travel_Rarely"/>
    <n v="131"/>
    <x v="0"/>
    <n v="2"/>
    <n v="3"/>
    <s v="Marketing"/>
    <n v="1"/>
    <n v="1281"/>
    <n v="3"/>
    <s v="Female"/>
    <n v="86"/>
    <n v="3"/>
    <x v="0"/>
    <x v="0"/>
    <s v="Low"/>
    <s v="Single"/>
    <n v="4538"/>
    <n v="6039"/>
    <n v="0"/>
    <s v="Y"/>
    <x v="0"/>
    <n v="12"/>
    <n v="3"/>
    <n v="4"/>
    <n v="80"/>
    <n v="0"/>
    <n v="4"/>
    <n v="3"/>
    <n v="3"/>
    <n v="3"/>
    <n v="2"/>
    <n v="0"/>
    <n v="2"/>
    <x v="2"/>
    <x v="0"/>
    <x v="0"/>
  </r>
  <r>
    <n v="51"/>
    <x v="1"/>
    <s v="Travel_Frequently"/>
    <n v="237"/>
    <x v="0"/>
    <n v="9"/>
    <n v="3"/>
    <s v="Life Sciences"/>
    <n v="1"/>
    <n v="1282"/>
    <n v="4"/>
    <s v="Male"/>
    <n v="83"/>
    <n v="3"/>
    <x v="4"/>
    <x v="5"/>
    <s v="Medium"/>
    <s v="Divorced"/>
    <n v="19847"/>
    <n v="19196"/>
    <n v="4"/>
    <s v="Y"/>
    <x v="0"/>
    <n v="24"/>
    <n v="4"/>
    <n v="1"/>
    <n v="80"/>
    <n v="1"/>
    <n v="31"/>
    <n v="5"/>
    <n v="2"/>
    <n v="29"/>
    <n v="10"/>
    <n v="11"/>
    <n v="10"/>
    <x v="3"/>
    <x v="2"/>
    <x v="1"/>
  </r>
  <r>
    <n v="59"/>
    <x v="1"/>
    <s v="Travel_Rarely"/>
    <n v="1429"/>
    <x v="1"/>
    <n v="18"/>
    <n v="4"/>
    <s v="Medical"/>
    <n v="1"/>
    <n v="1283"/>
    <n v="4"/>
    <s v="Male"/>
    <n v="67"/>
    <n v="3"/>
    <x v="2"/>
    <x v="3"/>
    <s v="Very High"/>
    <s v="Single"/>
    <n v="10512"/>
    <n v="20002"/>
    <n v="6"/>
    <s v="Y"/>
    <x v="1"/>
    <n v="12"/>
    <n v="3"/>
    <n v="4"/>
    <n v="80"/>
    <n v="0"/>
    <n v="25"/>
    <n v="6"/>
    <n v="2"/>
    <n v="9"/>
    <n v="7"/>
    <n v="5"/>
    <n v="4"/>
    <x v="0"/>
    <x v="1"/>
    <x v="2"/>
  </r>
  <r>
    <n v="34"/>
    <x v="1"/>
    <s v="Travel_Frequently"/>
    <n v="135"/>
    <x v="1"/>
    <n v="19"/>
    <n v="3"/>
    <s v="Medical"/>
    <n v="1"/>
    <n v="1285"/>
    <n v="3"/>
    <s v="Female"/>
    <n v="46"/>
    <n v="3"/>
    <x v="0"/>
    <x v="2"/>
    <s v="Medium"/>
    <s v="Divorced"/>
    <n v="4444"/>
    <n v="22534"/>
    <n v="4"/>
    <s v="Y"/>
    <x v="1"/>
    <n v="13"/>
    <n v="3"/>
    <n v="3"/>
    <n v="80"/>
    <n v="2"/>
    <n v="15"/>
    <n v="2"/>
    <n v="4"/>
    <n v="11"/>
    <n v="8"/>
    <n v="5"/>
    <n v="10"/>
    <x v="3"/>
    <x v="0"/>
    <x v="2"/>
  </r>
  <r>
    <n v="28"/>
    <x v="1"/>
    <s v="Travel_Frequently"/>
    <n v="791"/>
    <x v="1"/>
    <n v="1"/>
    <n v="4"/>
    <s v="Medical"/>
    <n v="1"/>
    <n v="1286"/>
    <n v="4"/>
    <s v="Male"/>
    <n v="44"/>
    <n v="3"/>
    <x v="1"/>
    <x v="2"/>
    <s v="High"/>
    <s v="Single"/>
    <n v="2154"/>
    <n v="6842"/>
    <n v="0"/>
    <s v="Y"/>
    <x v="0"/>
    <n v="11"/>
    <n v="3"/>
    <n v="3"/>
    <n v="80"/>
    <n v="0"/>
    <n v="5"/>
    <n v="2"/>
    <n v="2"/>
    <n v="4"/>
    <n v="2"/>
    <n v="0"/>
    <n v="2"/>
    <x v="2"/>
    <x v="0"/>
    <x v="0"/>
  </r>
  <r>
    <n v="44"/>
    <x v="1"/>
    <s v="Travel_Rarely"/>
    <n v="1199"/>
    <x v="1"/>
    <n v="4"/>
    <n v="2"/>
    <s v="Life Sciences"/>
    <n v="1"/>
    <n v="1288"/>
    <n v="3"/>
    <s v="Male"/>
    <n v="92"/>
    <n v="4"/>
    <x v="4"/>
    <x v="5"/>
    <s v="Low"/>
    <s v="Divorced"/>
    <n v="19190"/>
    <n v="17477"/>
    <n v="1"/>
    <s v="Y"/>
    <x v="1"/>
    <n v="14"/>
    <n v="3"/>
    <n v="4"/>
    <n v="80"/>
    <n v="2"/>
    <n v="26"/>
    <n v="4"/>
    <n v="2"/>
    <n v="25"/>
    <n v="9"/>
    <n v="14"/>
    <n v="13"/>
    <x v="3"/>
    <x v="2"/>
    <x v="0"/>
  </r>
  <r>
    <n v="34"/>
    <x v="1"/>
    <s v="Travel_Frequently"/>
    <n v="648"/>
    <x v="2"/>
    <n v="11"/>
    <n v="3"/>
    <s v="Life Sciences"/>
    <n v="1"/>
    <n v="1289"/>
    <n v="3"/>
    <s v="Male"/>
    <n v="56"/>
    <n v="2"/>
    <x v="0"/>
    <x v="8"/>
    <s v="Medium"/>
    <s v="Married"/>
    <n v="4490"/>
    <n v="21833"/>
    <n v="4"/>
    <s v="Y"/>
    <x v="1"/>
    <n v="11"/>
    <n v="3"/>
    <n v="4"/>
    <n v="80"/>
    <n v="2"/>
    <n v="14"/>
    <n v="5"/>
    <n v="4"/>
    <n v="10"/>
    <n v="9"/>
    <n v="1"/>
    <n v="8"/>
    <x v="0"/>
    <x v="0"/>
    <x v="1"/>
  </r>
  <r>
    <n v="35"/>
    <x v="1"/>
    <s v="Travel_Rarely"/>
    <n v="735"/>
    <x v="1"/>
    <n v="6"/>
    <n v="1"/>
    <s v="Life Sciences"/>
    <n v="1"/>
    <n v="1291"/>
    <n v="3"/>
    <s v="Male"/>
    <n v="66"/>
    <n v="3"/>
    <x v="1"/>
    <x v="1"/>
    <s v="High"/>
    <s v="Married"/>
    <n v="3506"/>
    <n v="6020"/>
    <n v="0"/>
    <s v="Y"/>
    <x v="0"/>
    <n v="14"/>
    <n v="3"/>
    <n v="4"/>
    <n v="80"/>
    <n v="0"/>
    <n v="4"/>
    <n v="3"/>
    <n v="3"/>
    <n v="3"/>
    <n v="2"/>
    <n v="2"/>
    <n v="2"/>
    <x v="2"/>
    <x v="0"/>
    <x v="0"/>
  </r>
  <r>
    <n v="42"/>
    <x v="1"/>
    <s v="Travel_Rarely"/>
    <n v="603"/>
    <x v="1"/>
    <n v="7"/>
    <n v="4"/>
    <s v="Medical"/>
    <n v="1"/>
    <n v="1292"/>
    <n v="2"/>
    <s v="Female"/>
    <n v="78"/>
    <n v="4"/>
    <x v="0"/>
    <x v="1"/>
    <s v="Medium"/>
    <s v="Married"/>
    <n v="2372"/>
    <n v="5628"/>
    <n v="6"/>
    <s v="Y"/>
    <x v="0"/>
    <n v="16"/>
    <n v="3"/>
    <n v="4"/>
    <n v="80"/>
    <n v="0"/>
    <n v="18"/>
    <n v="2"/>
    <n v="3"/>
    <n v="1"/>
    <n v="0"/>
    <n v="0"/>
    <n v="0"/>
    <x v="1"/>
    <x v="0"/>
    <x v="0"/>
  </r>
  <r>
    <n v="43"/>
    <x v="1"/>
    <s v="Travel_Rarely"/>
    <n v="531"/>
    <x v="0"/>
    <n v="4"/>
    <n v="4"/>
    <s v="Marketing"/>
    <n v="1"/>
    <n v="1293"/>
    <n v="4"/>
    <s v="Female"/>
    <n v="56"/>
    <n v="2"/>
    <x v="2"/>
    <x v="0"/>
    <s v="Very High"/>
    <s v="Single"/>
    <n v="10231"/>
    <n v="20364"/>
    <n v="3"/>
    <s v="Y"/>
    <x v="1"/>
    <n v="14"/>
    <n v="3"/>
    <n v="4"/>
    <n v="80"/>
    <n v="0"/>
    <n v="23"/>
    <n v="3"/>
    <n v="4"/>
    <n v="21"/>
    <n v="7"/>
    <n v="15"/>
    <n v="17"/>
    <x v="3"/>
    <x v="1"/>
    <x v="0"/>
  </r>
  <r>
    <n v="36"/>
    <x v="1"/>
    <s v="Travel_Rarely"/>
    <n v="429"/>
    <x v="1"/>
    <n v="2"/>
    <n v="4"/>
    <s v="Life Sciences"/>
    <n v="1"/>
    <n v="1294"/>
    <n v="3"/>
    <s v="Female"/>
    <n v="53"/>
    <n v="3"/>
    <x v="0"/>
    <x v="3"/>
    <s v="Medium"/>
    <s v="Single"/>
    <n v="5410"/>
    <n v="2323"/>
    <n v="9"/>
    <s v="Y"/>
    <x v="0"/>
    <n v="11"/>
    <n v="3"/>
    <n v="4"/>
    <n v="80"/>
    <n v="0"/>
    <n v="18"/>
    <n v="2"/>
    <n v="3"/>
    <n v="16"/>
    <n v="14"/>
    <n v="5"/>
    <n v="12"/>
    <x v="3"/>
    <x v="0"/>
    <x v="0"/>
  </r>
  <r>
    <n v="44"/>
    <x v="0"/>
    <s v="Travel_Rarely"/>
    <n v="621"/>
    <x v="1"/>
    <n v="15"/>
    <n v="3"/>
    <s v="Medical"/>
    <n v="1"/>
    <n v="1295"/>
    <n v="1"/>
    <s v="Female"/>
    <n v="73"/>
    <n v="3"/>
    <x v="2"/>
    <x v="4"/>
    <s v="Very High"/>
    <s v="Married"/>
    <n v="7978"/>
    <n v="14075"/>
    <n v="1"/>
    <s v="Y"/>
    <x v="1"/>
    <n v="11"/>
    <n v="3"/>
    <n v="4"/>
    <n v="80"/>
    <n v="1"/>
    <n v="10"/>
    <n v="2"/>
    <n v="3"/>
    <n v="10"/>
    <n v="7"/>
    <n v="0"/>
    <n v="5"/>
    <x v="0"/>
    <x v="1"/>
    <x v="1"/>
  </r>
  <r>
    <n v="28"/>
    <x v="1"/>
    <s v="Travel_Frequently"/>
    <n v="193"/>
    <x v="1"/>
    <n v="2"/>
    <n v="3"/>
    <s v="Life Sciences"/>
    <n v="1"/>
    <n v="1296"/>
    <n v="4"/>
    <s v="Male"/>
    <n v="52"/>
    <n v="2"/>
    <x v="1"/>
    <x v="2"/>
    <s v="Very High"/>
    <s v="Married"/>
    <n v="3867"/>
    <n v="14222"/>
    <n v="1"/>
    <s v="Y"/>
    <x v="0"/>
    <n v="12"/>
    <n v="3"/>
    <n v="2"/>
    <n v="80"/>
    <n v="1"/>
    <n v="2"/>
    <n v="2"/>
    <n v="3"/>
    <n v="2"/>
    <n v="2"/>
    <n v="2"/>
    <n v="2"/>
    <x v="1"/>
    <x v="0"/>
    <x v="0"/>
  </r>
  <r>
    <n v="51"/>
    <x v="1"/>
    <s v="Travel_Frequently"/>
    <n v="968"/>
    <x v="1"/>
    <n v="6"/>
    <n v="2"/>
    <s v="Medical"/>
    <n v="1"/>
    <n v="1297"/>
    <n v="2"/>
    <s v="Female"/>
    <n v="40"/>
    <n v="2"/>
    <x v="1"/>
    <x v="2"/>
    <s v="High"/>
    <s v="Single"/>
    <n v="2838"/>
    <n v="4257"/>
    <n v="0"/>
    <s v="Y"/>
    <x v="1"/>
    <n v="14"/>
    <n v="3"/>
    <n v="2"/>
    <n v="80"/>
    <n v="0"/>
    <n v="8"/>
    <n v="6"/>
    <n v="2"/>
    <n v="7"/>
    <n v="0"/>
    <n v="7"/>
    <n v="7"/>
    <x v="0"/>
    <x v="0"/>
    <x v="0"/>
  </r>
  <r>
    <n v="30"/>
    <x v="1"/>
    <s v="Non-Travel"/>
    <n v="879"/>
    <x v="1"/>
    <n v="9"/>
    <n v="2"/>
    <s v="Medical"/>
    <n v="1"/>
    <n v="1298"/>
    <n v="3"/>
    <s v="Female"/>
    <n v="72"/>
    <n v="3"/>
    <x v="0"/>
    <x v="3"/>
    <s v="High"/>
    <s v="Single"/>
    <n v="4695"/>
    <n v="12858"/>
    <n v="7"/>
    <s v="Y"/>
    <x v="0"/>
    <n v="18"/>
    <n v="3"/>
    <n v="3"/>
    <n v="80"/>
    <n v="0"/>
    <n v="10"/>
    <n v="3"/>
    <n v="3"/>
    <n v="8"/>
    <n v="4"/>
    <n v="1"/>
    <n v="7"/>
    <x v="0"/>
    <x v="0"/>
    <x v="1"/>
  </r>
  <r>
    <n v="29"/>
    <x v="0"/>
    <s v="Travel_Rarely"/>
    <n v="806"/>
    <x v="1"/>
    <n v="7"/>
    <n v="3"/>
    <s v="Technical Degree"/>
    <n v="1"/>
    <n v="1299"/>
    <n v="2"/>
    <s v="Female"/>
    <n v="39"/>
    <n v="3"/>
    <x v="1"/>
    <x v="2"/>
    <s v="High"/>
    <s v="Divorced"/>
    <n v="3339"/>
    <n v="17285"/>
    <n v="3"/>
    <s v="Y"/>
    <x v="0"/>
    <n v="13"/>
    <n v="3"/>
    <n v="1"/>
    <n v="80"/>
    <n v="2"/>
    <n v="10"/>
    <n v="2"/>
    <n v="3"/>
    <n v="7"/>
    <n v="7"/>
    <n v="7"/>
    <n v="7"/>
    <x v="0"/>
    <x v="0"/>
    <x v="0"/>
  </r>
  <r>
    <n v="28"/>
    <x v="1"/>
    <s v="Travel_Rarely"/>
    <n v="640"/>
    <x v="1"/>
    <n v="1"/>
    <n v="3"/>
    <s v="Technical Degree"/>
    <n v="1"/>
    <n v="1301"/>
    <n v="4"/>
    <s v="Male"/>
    <n v="84"/>
    <n v="3"/>
    <x v="1"/>
    <x v="1"/>
    <s v="Low"/>
    <s v="Single"/>
    <n v="2080"/>
    <n v="4732"/>
    <n v="2"/>
    <s v="Y"/>
    <x v="1"/>
    <n v="11"/>
    <n v="3"/>
    <n v="2"/>
    <n v="80"/>
    <n v="0"/>
    <n v="5"/>
    <n v="2"/>
    <n v="2"/>
    <n v="3"/>
    <n v="2"/>
    <n v="1"/>
    <n v="2"/>
    <x v="2"/>
    <x v="0"/>
    <x v="0"/>
  </r>
  <r>
    <n v="25"/>
    <x v="1"/>
    <s v="Travel_Rarely"/>
    <n v="266"/>
    <x v="1"/>
    <n v="1"/>
    <n v="3"/>
    <s v="Medical"/>
    <n v="1"/>
    <n v="1303"/>
    <n v="4"/>
    <s v="Female"/>
    <n v="40"/>
    <n v="3"/>
    <x v="1"/>
    <x v="1"/>
    <s v="Medium"/>
    <s v="Single"/>
    <n v="2096"/>
    <n v="18830"/>
    <n v="1"/>
    <s v="Y"/>
    <x v="1"/>
    <n v="18"/>
    <n v="3"/>
    <n v="4"/>
    <n v="80"/>
    <n v="0"/>
    <n v="2"/>
    <n v="3"/>
    <n v="2"/>
    <n v="2"/>
    <n v="2"/>
    <n v="2"/>
    <n v="1"/>
    <x v="1"/>
    <x v="0"/>
    <x v="0"/>
  </r>
  <r>
    <n v="32"/>
    <x v="1"/>
    <s v="Travel_Rarely"/>
    <n v="604"/>
    <x v="0"/>
    <n v="8"/>
    <n v="3"/>
    <s v="Medical"/>
    <n v="1"/>
    <n v="1304"/>
    <n v="3"/>
    <s v="Male"/>
    <n v="56"/>
    <n v="4"/>
    <x v="0"/>
    <x v="0"/>
    <s v="Very High"/>
    <s v="Married"/>
    <n v="6209"/>
    <n v="11693"/>
    <n v="1"/>
    <s v="Y"/>
    <x v="1"/>
    <n v="15"/>
    <n v="3"/>
    <n v="3"/>
    <n v="80"/>
    <n v="2"/>
    <n v="10"/>
    <n v="4"/>
    <n v="4"/>
    <n v="10"/>
    <n v="7"/>
    <n v="0"/>
    <n v="8"/>
    <x v="0"/>
    <x v="0"/>
    <x v="1"/>
  </r>
  <r>
    <n v="45"/>
    <x v="1"/>
    <s v="Travel_Frequently"/>
    <n v="364"/>
    <x v="1"/>
    <n v="25"/>
    <n v="3"/>
    <s v="Medical"/>
    <n v="1"/>
    <n v="1306"/>
    <n v="2"/>
    <s v="Female"/>
    <n v="83"/>
    <n v="3"/>
    <x v="4"/>
    <x v="5"/>
    <s v="Medium"/>
    <s v="Single"/>
    <n v="18061"/>
    <n v="13035"/>
    <n v="3"/>
    <s v="Y"/>
    <x v="1"/>
    <n v="22"/>
    <n v="4"/>
    <n v="3"/>
    <n v="80"/>
    <n v="0"/>
    <n v="22"/>
    <n v="4"/>
    <n v="3"/>
    <n v="0"/>
    <n v="0"/>
    <n v="0"/>
    <n v="0"/>
    <x v="1"/>
    <x v="2"/>
    <x v="2"/>
  </r>
  <r>
    <n v="39"/>
    <x v="1"/>
    <s v="Travel_Rarely"/>
    <n v="412"/>
    <x v="1"/>
    <n v="13"/>
    <n v="4"/>
    <s v="Medical"/>
    <n v="1"/>
    <n v="1307"/>
    <n v="3"/>
    <s v="Female"/>
    <n v="94"/>
    <n v="2"/>
    <x v="3"/>
    <x v="5"/>
    <s v="Medium"/>
    <s v="Divorced"/>
    <n v="17123"/>
    <n v="17334"/>
    <n v="6"/>
    <s v="Y"/>
    <x v="0"/>
    <n v="13"/>
    <n v="3"/>
    <n v="4"/>
    <n v="80"/>
    <n v="2"/>
    <n v="21"/>
    <n v="4"/>
    <n v="3"/>
    <n v="19"/>
    <n v="9"/>
    <n v="15"/>
    <n v="2"/>
    <x v="3"/>
    <x v="2"/>
    <x v="1"/>
  </r>
  <r>
    <n v="58"/>
    <x v="1"/>
    <s v="Travel_Rarely"/>
    <n v="848"/>
    <x v="1"/>
    <n v="23"/>
    <n v="4"/>
    <s v="Life Sciences"/>
    <n v="1"/>
    <n v="1308"/>
    <n v="1"/>
    <s v="Male"/>
    <n v="88"/>
    <n v="3"/>
    <x v="1"/>
    <x v="1"/>
    <s v="High"/>
    <s v="Divorced"/>
    <n v="2372"/>
    <n v="26076"/>
    <n v="1"/>
    <s v="Y"/>
    <x v="1"/>
    <n v="12"/>
    <n v="3"/>
    <n v="4"/>
    <n v="80"/>
    <n v="2"/>
    <n v="2"/>
    <n v="3"/>
    <n v="3"/>
    <n v="2"/>
    <n v="2"/>
    <n v="2"/>
    <n v="2"/>
    <x v="1"/>
    <x v="0"/>
    <x v="2"/>
  </r>
  <r>
    <n v="32"/>
    <x v="0"/>
    <s v="Travel_Rarely"/>
    <n v="1089"/>
    <x v="1"/>
    <n v="7"/>
    <n v="2"/>
    <s v="Life Sciences"/>
    <n v="1"/>
    <n v="1309"/>
    <n v="4"/>
    <s v="Male"/>
    <n v="79"/>
    <n v="3"/>
    <x v="0"/>
    <x v="2"/>
    <s v="High"/>
    <s v="Married"/>
    <n v="4883"/>
    <n v="22845"/>
    <n v="1"/>
    <s v="Y"/>
    <x v="1"/>
    <n v="18"/>
    <n v="3"/>
    <n v="1"/>
    <n v="80"/>
    <n v="1"/>
    <n v="10"/>
    <n v="3"/>
    <n v="3"/>
    <n v="10"/>
    <n v="4"/>
    <n v="1"/>
    <n v="1"/>
    <x v="0"/>
    <x v="0"/>
    <x v="0"/>
  </r>
  <r>
    <n v="39"/>
    <x v="0"/>
    <s v="Travel_Rarely"/>
    <n v="360"/>
    <x v="1"/>
    <n v="23"/>
    <n v="3"/>
    <s v="Medical"/>
    <n v="1"/>
    <n v="1310"/>
    <n v="3"/>
    <s v="Male"/>
    <n v="93"/>
    <n v="3"/>
    <x v="1"/>
    <x v="1"/>
    <s v="Low"/>
    <s v="Single"/>
    <n v="3904"/>
    <n v="22154"/>
    <n v="0"/>
    <s v="Y"/>
    <x v="1"/>
    <n v="13"/>
    <n v="3"/>
    <n v="1"/>
    <n v="80"/>
    <n v="0"/>
    <n v="6"/>
    <n v="2"/>
    <n v="3"/>
    <n v="5"/>
    <n v="2"/>
    <n v="0"/>
    <n v="3"/>
    <x v="0"/>
    <x v="0"/>
    <x v="2"/>
  </r>
  <r>
    <n v="30"/>
    <x v="1"/>
    <s v="Travel_Rarely"/>
    <n v="1138"/>
    <x v="1"/>
    <n v="6"/>
    <n v="3"/>
    <s v="Technical Degree"/>
    <n v="1"/>
    <n v="1311"/>
    <n v="1"/>
    <s v="Female"/>
    <n v="48"/>
    <n v="2"/>
    <x v="0"/>
    <x v="2"/>
    <s v="Very High"/>
    <s v="Married"/>
    <n v="4627"/>
    <n v="23631"/>
    <n v="0"/>
    <s v="Y"/>
    <x v="1"/>
    <n v="12"/>
    <n v="3"/>
    <n v="1"/>
    <n v="80"/>
    <n v="1"/>
    <n v="10"/>
    <n v="6"/>
    <n v="3"/>
    <n v="9"/>
    <n v="2"/>
    <n v="6"/>
    <n v="7"/>
    <x v="0"/>
    <x v="0"/>
    <x v="0"/>
  </r>
  <r>
    <n v="36"/>
    <x v="1"/>
    <s v="Travel_Rarely"/>
    <n v="325"/>
    <x v="1"/>
    <n v="10"/>
    <n v="4"/>
    <s v="Technical Degree"/>
    <n v="1"/>
    <n v="1312"/>
    <n v="4"/>
    <s v="Female"/>
    <n v="63"/>
    <n v="3"/>
    <x v="2"/>
    <x v="4"/>
    <s v="High"/>
    <s v="Married"/>
    <n v="7094"/>
    <n v="5747"/>
    <n v="3"/>
    <s v="Y"/>
    <x v="1"/>
    <n v="12"/>
    <n v="3"/>
    <n v="1"/>
    <n v="80"/>
    <n v="0"/>
    <n v="10"/>
    <n v="0"/>
    <n v="3"/>
    <n v="7"/>
    <n v="7"/>
    <n v="1"/>
    <n v="7"/>
    <x v="0"/>
    <x v="0"/>
    <x v="1"/>
  </r>
  <r>
    <n v="46"/>
    <x v="1"/>
    <s v="Travel_Rarely"/>
    <n v="991"/>
    <x v="2"/>
    <n v="1"/>
    <n v="2"/>
    <s v="Life Sciences"/>
    <n v="1"/>
    <n v="1314"/>
    <n v="4"/>
    <s v="Female"/>
    <n v="44"/>
    <n v="3"/>
    <x v="1"/>
    <x v="8"/>
    <s v="Low"/>
    <s v="Single"/>
    <n v="3423"/>
    <n v="22957"/>
    <n v="6"/>
    <s v="Y"/>
    <x v="1"/>
    <n v="12"/>
    <n v="3"/>
    <n v="3"/>
    <n v="80"/>
    <n v="0"/>
    <n v="10"/>
    <n v="3"/>
    <n v="4"/>
    <n v="7"/>
    <n v="6"/>
    <n v="5"/>
    <n v="7"/>
    <x v="0"/>
    <x v="0"/>
    <x v="0"/>
  </r>
  <r>
    <n v="28"/>
    <x v="1"/>
    <s v="Non-Travel"/>
    <n v="1476"/>
    <x v="1"/>
    <n v="1"/>
    <n v="3"/>
    <s v="Life Sciences"/>
    <n v="1"/>
    <n v="1315"/>
    <n v="3"/>
    <s v="Female"/>
    <n v="55"/>
    <n v="1"/>
    <x v="0"/>
    <x v="2"/>
    <s v="Very High"/>
    <s v="Married"/>
    <n v="6674"/>
    <n v="16392"/>
    <n v="0"/>
    <s v="Y"/>
    <x v="1"/>
    <n v="11"/>
    <n v="3"/>
    <n v="1"/>
    <n v="80"/>
    <n v="3"/>
    <n v="10"/>
    <n v="6"/>
    <n v="3"/>
    <n v="9"/>
    <n v="8"/>
    <n v="7"/>
    <n v="5"/>
    <x v="0"/>
    <x v="0"/>
    <x v="0"/>
  </r>
  <r>
    <n v="50"/>
    <x v="1"/>
    <s v="Travel_Rarely"/>
    <n v="1322"/>
    <x v="1"/>
    <n v="28"/>
    <n v="3"/>
    <s v="Life Sciences"/>
    <n v="1"/>
    <n v="1317"/>
    <n v="4"/>
    <s v="Female"/>
    <n v="43"/>
    <n v="3"/>
    <x v="3"/>
    <x v="7"/>
    <s v="Low"/>
    <s v="Married"/>
    <n v="16880"/>
    <n v="22422"/>
    <n v="4"/>
    <s v="Y"/>
    <x v="0"/>
    <n v="11"/>
    <n v="3"/>
    <n v="2"/>
    <n v="80"/>
    <n v="0"/>
    <n v="25"/>
    <n v="2"/>
    <n v="3"/>
    <n v="3"/>
    <n v="2"/>
    <n v="1"/>
    <n v="2"/>
    <x v="2"/>
    <x v="2"/>
    <x v="2"/>
  </r>
  <r>
    <n v="40"/>
    <x v="0"/>
    <s v="Travel_Rarely"/>
    <n v="299"/>
    <x v="0"/>
    <n v="25"/>
    <n v="4"/>
    <s v="Marketing"/>
    <n v="1"/>
    <n v="1318"/>
    <n v="4"/>
    <s v="Male"/>
    <n v="57"/>
    <n v="2"/>
    <x v="2"/>
    <x v="0"/>
    <s v="Medium"/>
    <s v="Single"/>
    <n v="9094"/>
    <n v="17235"/>
    <n v="2"/>
    <s v="Y"/>
    <x v="0"/>
    <n v="12"/>
    <n v="3"/>
    <n v="3"/>
    <n v="80"/>
    <n v="0"/>
    <n v="9"/>
    <n v="2"/>
    <n v="3"/>
    <n v="5"/>
    <n v="4"/>
    <n v="1"/>
    <n v="0"/>
    <x v="0"/>
    <x v="1"/>
    <x v="2"/>
  </r>
  <r>
    <n v="52"/>
    <x v="0"/>
    <s v="Travel_Rarely"/>
    <n v="1030"/>
    <x v="0"/>
    <n v="5"/>
    <n v="3"/>
    <s v="Life Sciences"/>
    <n v="1"/>
    <n v="1319"/>
    <n v="2"/>
    <s v="Male"/>
    <n v="64"/>
    <n v="3"/>
    <x v="2"/>
    <x v="0"/>
    <s v="Medium"/>
    <s v="Single"/>
    <n v="8446"/>
    <n v="21534"/>
    <n v="9"/>
    <s v="Y"/>
    <x v="0"/>
    <n v="19"/>
    <n v="3"/>
    <n v="3"/>
    <n v="80"/>
    <n v="0"/>
    <n v="10"/>
    <n v="2"/>
    <n v="2"/>
    <n v="8"/>
    <n v="7"/>
    <n v="7"/>
    <n v="7"/>
    <x v="0"/>
    <x v="1"/>
    <x v="0"/>
  </r>
  <r>
    <n v="30"/>
    <x v="1"/>
    <s v="Travel_Rarely"/>
    <n v="634"/>
    <x v="1"/>
    <n v="17"/>
    <n v="4"/>
    <s v="Medical"/>
    <n v="1"/>
    <n v="1321"/>
    <n v="2"/>
    <s v="Female"/>
    <n v="95"/>
    <n v="3"/>
    <x v="2"/>
    <x v="5"/>
    <s v="Low"/>
    <s v="Married"/>
    <n v="11916"/>
    <n v="25927"/>
    <n v="1"/>
    <s v="Y"/>
    <x v="0"/>
    <n v="23"/>
    <n v="4"/>
    <n v="4"/>
    <n v="80"/>
    <n v="2"/>
    <n v="9"/>
    <n v="2"/>
    <n v="3"/>
    <n v="9"/>
    <n v="1"/>
    <n v="0"/>
    <n v="8"/>
    <x v="0"/>
    <x v="1"/>
    <x v="2"/>
  </r>
  <r>
    <n v="39"/>
    <x v="1"/>
    <s v="Travel_Rarely"/>
    <n v="524"/>
    <x v="1"/>
    <n v="18"/>
    <n v="2"/>
    <s v="Life Sciences"/>
    <n v="1"/>
    <n v="1322"/>
    <n v="1"/>
    <s v="Male"/>
    <n v="32"/>
    <n v="3"/>
    <x v="0"/>
    <x v="3"/>
    <s v="High"/>
    <s v="Single"/>
    <n v="4534"/>
    <n v="13352"/>
    <n v="0"/>
    <s v="Y"/>
    <x v="1"/>
    <n v="11"/>
    <n v="3"/>
    <n v="1"/>
    <n v="80"/>
    <n v="0"/>
    <n v="9"/>
    <n v="6"/>
    <n v="3"/>
    <n v="8"/>
    <n v="7"/>
    <n v="1"/>
    <n v="7"/>
    <x v="0"/>
    <x v="0"/>
    <x v="2"/>
  </r>
  <r>
    <n v="31"/>
    <x v="1"/>
    <s v="Non-Travel"/>
    <n v="587"/>
    <x v="0"/>
    <n v="2"/>
    <n v="4"/>
    <s v="Life Sciences"/>
    <n v="1"/>
    <n v="1324"/>
    <n v="4"/>
    <s v="Female"/>
    <n v="57"/>
    <n v="3"/>
    <x v="2"/>
    <x v="0"/>
    <s v="High"/>
    <s v="Divorced"/>
    <n v="9852"/>
    <n v="8935"/>
    <n v="1"/>
    <s v="Y"/>
    <x v="0"/>
    <n v="19"/>
    <n v="3"/>
    <n v="1"/>
    <n v="80"/>
    <n v="1"/>
    <n v="10"/>
    <n v="5"/>
    <n v="2"/>
    <n v="10"/>
    <n v="8"/>
    <n v="9"/>
    <n v="6"/>
    <x v="0"/>
    <x v="1"/>
    <x v="0"/>
  </r>
  <r>
    <n v="41"/>
    <x v="1"/>
    <s v="Non-Travel"/>
    <n v="256"/>
    <x v="0"/>
    <n v="10"/>
    <n v="2"/>
    <s v="Medical"/>
    <n v="1"/>
    <n v="1329"/>
    <n v="3"/>
    <s v="Male"/>
    <n v="40"/>
    <n v="1"/>
    <x v="0"/>
    <x v="0"/>
    <s v="Medium"/>
    <s v="Single"/>
    <n v="6151"/>
    <n v="22074"/>
    <n v="1"/>
    <s v="Y"/>
    <x v="1"/>
    <n v="13"/>
    <n v="3"/>
    <n v="1"/>
    <n v="80"/>
    <n v="0"/>
    <n v="19"/>
    <n v="4"/>
    <n v="3"/>
    <n v="19"/>
    <n v="2"/>
    <n v="11"/>
    <n v="9"/>
    <x v="3"/>
    <x v="0"/>
    <x v="1"/>
  </r>
  <r>
    <n v="31"/>
    <x v="0"/>
    <s v="Travel_Frequently"/>
    <n v="1060"/>
    <x v="0"/>
    <n v="1"/>
    <n v="3"/>
    <s v="Life Sciences"/>
    <n v="1"/>
    <n v="1331"/>
    <n v="4"/>
    <s v="Female"/>
    <n v="54"/>
    <n v="3"/>
    <x v="1"/>
    <x v="6"/>
    <s v="Medium"/>
    <s v="Single"/>
    <n v="2302"/>
    <n v="8319"/>
    <n v="1"/>
    <s v="Y"/>
    <x v="0"/>
    <n v="11"/>
    <n v="3"/>
    <n v="1"/>
    <n v="80"/>
    <n v="0"/>
    <n v="3"/>
    <n v="2"/>
    <n v="4"/>
    <n v="3"/>
    <n v="2"/>
    <n v="2"/>
    <n v="2"/>
    <x v="2"/>
    <x v="0"/>
    <x v="0"/>
  </r>
  <r>
    <n v="44"/>
    <x v="0"/>
    <s v="Travel_Rarely"/>
    <n v="935"/>
    <x v="1"/>
    <n v="3"/>
    <n v="3"/>
    <s v="Life Sciences"/>
    <n v="1"/>
    <n v="1333"/>
    <n v="1"/>
    <s v="Male"/>
    <n v="89"/>
    <n v="3"/>
    <x v="1"/>
    <x v="2"/>
    <s v="Low"/>
    <s v="Married"/>
    <n v="2362"/>
    <n v="14669"/>
    <n v="4"/>
    <s v="Y"/>
    <x v="1"/>
    <n v="12"/>
    <n v="3"/>
    <n v="3"/>
    <n v="80"/>
    <n v="0"/>
    <n v="10"/>
    <n v="4"/>
    <n v="4"/>
    <n v="3"/>
    <n v="2"/>
    <n v="1"/>
    <n v="2"/>
    <x v="2"/>
    <x v="0"/>
    <x v="0"/>
  </r>
  <r>
    <n v="42"/>
    <x v="1"/>
    <s v="Non-Travel"/>
    <n v="495"/>
    <x v="1"/>
    <n v="2"/>
    <n v="1"/>
    <s v="Life Sciences"/>
    <n v="1"/>
    <n v="1334"/>
    <n v="3"/>
    <s v="Male"/>
    <n v="37"/>
    <n v="3"/>
    <x v="3"/>
    <x v="5"/>
    <s v="High"/>
    <s v="Married"/>
    <n v="17861"/>
    <n v="26582"/>
    <n v="0"/>
    <s v="Y"/>
    <x v="0"/>
    <n v="13"/>
    <n v="3"/>
    <n v="4"/>
    <n v="80"/>
    <n v="0"/>
    <n v="21"/>
    <n v="3"/>
    <n v="2"/>
    <n v="20"/>
    <n v="8"/>
    <n v="2"/>
    <n v="10"/>
    <x v="3"/>
    <x v="2"/>
    <x v="0"/>
  </r>
  <r>
    <n v="55"/>
    <x v="1"/>
    <s v="Travel_Rarely"/>
    <n v="282"/>
    <x v="1"/>
    <n v="2"/>
    <n v="2"/>
    <s v="Medical"/>
    <n v="1"/>
    <n v="1336"/>
    <n v="4"/>
    <s v="Female"/>
    <n v="58"/>
    <n v="1"/>
    <x v="4"/>
    <x v="5"/>
    <s v="High"/>
    <s v="Married"/>
    <n v="19187"/>
    <n v="6992"/>
    <n v="4"/>
    <s v="Y"/>
    <x v="1"/>
    <n v="14"/>
    <n v="3"/>
    <n v="4"/>
    <n v="80"/>
    <n v="1"/>
    <n v="23"/>
    <n v="5"/>
    <n v="3"/>
    <n v="19"/>
    <n v="9"/>
    <n v="9"/>
    <n v="11"/>
    <x v="3"/>
    <x v="2"/>
    <x v="0"/>
  </r>
  <r>
    <n v="56"/>
    <x v="1"/>
    <s v="Travel_Rarely"/>
    <n v="206"/>
    <x v="2"/>
    <n v="8"/>
    <n v="4"/>
    <s v="Life Sciences"/>
    <n v="1"/>
    <n v="1338"/>
    <n v="4"/>
    <s v="Male"/>
    <n v="99"/>
    <n v="3"/>
    <x v="4"/>
    <x v="5"/>
    <s v="Medium"/>
    <s v="Single"/>
    <n v="19717"/>
    <n v="4022"/>
    <n v="6"/>
    <s v="Y"/>
    <x v="1"/>
    <n v="14"/>
    <n v="3"/>
    <n v="1"/>
    <n v="80"/>
    <n v="0"/>
    <n v="36"/>
    <n v="4"/>
    <n v="3"/>
    <n v="7"/>
    <n v="3"/>
    <n v="7"/>
    <n v="7"/>
    <x v="0"/>
    <x v="2"/>
    <x v="1"/>
  </r>
  <r>
    <n v="40"/>
    <x v="1"/>
    <s v="Non-Travel"/>
    <n v="458"/>
    <x v="1"/>
    <n v="16"/>
    <n v="2"/>
    <s v="Life Sciences"/>
    <n v="1"/>
    <n v="1340"/>
    <n v="3"/>
    <s v="Male"/>
    <n v="74"/>
    <n v="3"/>
    <x v="1"/>
    <x v="1"/>
    <s v="High"/>
    <s v="Divorced"/>
    <n v="3544"/>
    <n v="8532"/>
    <n v="9"/>
    <s v="Y"/>
    <x v="1"/>
    <n v="16"/>
    <n v="3"/>
    <n v="2"/>
    <n v="80"/>
    <n v="1"/>
    <n v="6"/>
    <n v="0"/>
    <n v="3"/>
    <n v="4"/>
    <n v="2"/>
    <n v="0"/>
    <n v="0"/>
    <x v="2"/>
    <x v="0"/>
    <x v="2"/>
  </r>
  <r>
    <n v="34"/>
    <x v="1"/>
    <s v="Travel_Rarely"/>
    <n v="943"/>
    <x v="1"/>
    <n v="9"/>
    <n v="3"/>
    <s v="Life Sciences"/>
    <n v="1"/>
    <n v="1344"/>
    <n v="4"/>
    <s v="Male"/>
    <n v="86"/>
    <n v="3"/>
    <x v="2"/>
    <x v="4"/>
    <s v="Very High"/>
    <s v="Divorced"/>
    <n v="8500"/>
    <n v="5494"/>
    <n v="0"/>
    <s v="Y"/>
    <x v="1"/>
    <n v="11"/>
    <n v="3"/>
    <n v="4"/>
    <n v="80"/>
    <n v="1"/>
    <n v="10"/>
    <n v="0"/>
    <n v="2"/>
    <n v="9"/>
    <n v="7"/>
    <n v="1"/>
    <n v="6"/>
    <x v="0"/>
    <x v="1"/>
    <x v="1"/>
  </r>
  <r>
    <n v="40"/>
    <x v="1"/>
    <s v="Travel_Rarely"/>
    <n v="523"/>
    <x v="1"/>
    <n v="2"/>
    <n v="3"/>
    <s v="Life Sciences"/>
    <n v="1"/>
    <n v="1346"/>
    <n v="3"/>
    <s v="Male"/>
    <n v="98"/>
    <n v="3"/>
    <x v="0"/>
    <x v="1"/>
    <s v="Very High"/>
    <s v="Single"/>
    <n v="4661"/>
    <n v="22455"/>
    <n v="1"/>
    <s v="Y"/>
    <x v="1"/>
    <n v="13"/>
    <n v="3"/>
    <n v="3"/>
    <n v="80"/>
    <n v="0"/>
    <n v="9"/>
    <n v="4"/>
    <n v="3"/>
    <n v="9"/>
    <n v="8"/>
    <n v="8"/>
    <n v="8"/>
    <x v="0"/>
    <x v="0"/>
    <x v="0"/>
  </r>
  <r>
    <n v="41"/>
    <x v="1"/>
    <s v="Travel_Frequently"/>
    <n v="1018"/>
    <x v="0"/>
    <n v="1"/>
    <n v="3"/>
    <s v="Marketing"/>
    <n v="1"/>
    <n v="1349"/>
    <n v="3"/>
    <s v="Female"/>
    <n v="66"/>
    <n v="3"/>
    <x v="0"/>
    <x v="0"/>
    <s v="Low"/>
    <s v="Divorced"/>
    <n v="4103"/>
    <n v="4297"/>
    <n v="0"/>
    <s v="Y"/>
    <x v="1"/>
    <n v="17"/>
    <n v="3"/>
    <n v="4"/>
    <n v="80"/>
    <n v="1"/>
    <n v="10"/>
    <n v="2"/>
    <n v="3"/>
    <n v="9"/>
    <n v="3"/>
    <n v="1"/>
    <n v="7"/>
    <x v="0"/>
    <x v="0"/>
    <x v="0"/>
  </r>
  <r>
    <n v="35"/>
    <x v="1"/>
    <s v="Travel_Frequently"/>
    <n v="482"/>
    <x v="1"/>
    <n v="4"/>
    <n v="4"/>
    <s v="Life Sciences"/>
    <n v="1"/>
    <n v="1350"/>
    <n v="3"/>
    <s v="Male"/>
    <n v="87"/>
    <n v="3"/>
    <x v="0"/>
    <x v="1"/>
    <s v="High"/>
    <s v="Single"/>
    <n v="4249"/>
    <n v="2690"/>
    <n v="1"/>
    <s v="Y"/>
    <x v="0"/>
    <n v="11"/>
    <n v="3"/>
    <n v="2"/>
    <n v="80"/>
    <n v="0"/>
    <n v="9"/>
    <n v="3"/>
    <n v="3"/>
    <n v="9"/>
    <n v="6"/>
    <n v="1"/>
    <n v="1"/>
    <x v="0"/>
    <x v="0"/>
    <x v="0"/>
  </r>
  <r>
    <n v="51"/>
    <x v="1"/>
    <s v="Travel_Rarely"/>
    <n v="770"/>
    <x v="2"/>
    <n v="5"/>
    <n v="3"/>
    <s v="Life Sciences"/>
    <n v="1"/>
    <n v="1352"/>
    <n v="3"/>
    <s v="Male"/>
    <n v="84"/>
    <n v="3"/>
    <x v="3"/>
    <x v="5"/>
    <s v="Medium"/>
    <s v="Divorced"/>
    <n v="14026"/>
    <n v="17588"/>
    <n v="1"/>
    <s v="Y"/>
    <x v="0"/>
    <n v="11"/>
    <n v="3"/>
    <n v="2"/>
    <n v="80"/>
    <n v="1"/>
    <n v="33"/>
    <n v="2"/>
    <n v="3"/>
    <n v="33"/>
    <n v="9"/>
    <n v="0"/>
    <n v="10"/>
    <x v="3"/>
    <x v="2"/>
    <x v="0"/>
  </r>
  <r>
    <n v="38"/>
    <x v="1"/>
    <s v="Travel_Rarely"/>
    <n v="1009"/>
    <x v="0"/>
    <n v="2"/>
    <n v="2"/>
    <s v="Life Sciences"/>
    <n v="1"/>
    <n v="1355"/>
    <n v="2"/>
    <s v="Female"/>
    <n v="31"/>
    <n v="3"/>
    <x v="0"/>
    <x v="0"/>
    <s v="Low"/>
    <s v="Divorced"/>
    <n v="6893"/>
    <n v="19461"/>
    <n v="3"/>
    <s v="Y"/>
    <x v="1"/>
    <n v="15"/>
    <n v="3"/>
    <n v="4"/>
    <n v="80"/>
    <n v="1"/>
    <n v="11"/>
    <n v="3"/>
    <n v="3"/>
    <n v="7"/>
    <n v="7"/>
    <n v="1"/>
    <n v="7"/>
    <x v="0"/>
    <x v="0"/>
    <x v="0"/>
  </r>
  <r>
    <n v="34"/>
    <x v="1"/>
    <s v="Travel_Rarely"/>
    <n v="507"/>
    <x v="0"/>
    <n v="15"/>
    <n v="2"/>
    <s v="Medical"/>
    <n v="1"/>
    <n v="1356"/>
    <n v="3"/>
    <s v="Female"/>
    <n v="66"/>
    <n v="3"/>
    <x v="0"/>
    <x v="0"/>
    <s v="Low"/>
    <s v="Single"/>
    <n v="6125"/>
    <n v="23553"/>
    <n v="1"/>
    <s v="Y"/>
    <x v="1"/>
    <n v="12"/>
    <n v="3"/>
    <n v="4"/>
    <n v="80"/>
    <n v="0"/>
    <n v="10"/>
    <n v="6"/>
    <n v="4"/>
    <n v="10"/>
    <n v="8"/>
    <n v="9"/>
    <n v="6"/>
    <x v="0"/>
    <x v="0"/>
    <x v="1"/>
  </r>
  <r>
    <n v="25"/>
    <x v="1"/>
    <s v="Travel_Rarely"/>
    <n v="882"/>
    <x v="1"/>
    <n v="19"/>
    <n v="1"/>
    <s v="Medical"/>
    <n v="1"/>
    <n v="1358"/>
    <n v="4"/>
    <s v="Male"/>
    <n v="67"/>
    <n v="3"/>
    <x v="1"/>
    <x v="2"/>
    <s v="Very High"/>
    <s v="Married"/>
    <n v="3669"/>
    <n v="9075"/>
    <n v="3"/>
    <s v="Y"/>
    <x v="1"/>
    <n v="11"/>
    <n v="3"/>
    <n v="3"/>
    <n v="80"/>
    <n v="3"/>
    <n v="7"/>
    <n v="6"/>
    <n v="2"/>
    <n v="3"/>
    <n v="2"/>
    <n v="1"/>
    <n v="2"/>
    <x v="2"/>
    <x v="0"/>
    <x v="2"/>
  </r>
  <r>
    <n v="58"/>
    <x v="0"/>
    <s v="Travel_Rarely"/>
    <n v="601"/>
    <x v="1"/>
    <n v="7"/>
    <n v="4"/>
    <s v="Medical"/>
    <n v="1"/>
    <n v="1360"/>
    <n v="3"/>
    <s v="Female"/>
    <n v="53"/>
    <n v="2"/>
    <x v="2"/>
    <x v="3"/>
    <s v="Low"/>
    <s v="Married"/>
    <n v="10008"/>
    <n v="12023"/>
    <n v="7"/>
    <s v="Y"/>
    <x v="0"/>
    <n v="14"/>
    <n v="3"/>
    <n v="4"/>
    <n v="80"/>
    <n v="0"/>
    <n v="31"/>
    <n v="0"/>
    <n v="2"/>
    <n v="10"/>
    <n v="9"/>
    <n v="5"/>
    <n v="9"/>
    <x v="0"/>
    <x v="1"/>
    <x v="0"/>
  </r>
  <r>
    <n v="40"/>
    <x v="1"/>
    <s v="Travel_Rarely"/>
    <n v="329"/>
    <x v="1"/>
    <n v="1"/>
    <n v="4"/>
    <s v="Life Sciences"/>
    <n v="1"/>
    <n v="1361"/>
    <n v="2"/>
    <s v="Male"/>
    <n v="88"/>
    <n v="3"/>
    <x v="1"/>
    <x v="2"/>
    <s v="Medium"/>
    <s v="Married"/>
    <n v="2387"/>
    <n v="6762"/>
    <n v="3"/>
    <s v="Y"/>
    <x v="1"/>
    <n v="22"/>
    <n v="4"/>
    <n v="3"/>
    <n v="80"/>
    <n v="1"/>
    <n v="7"/>
    <n v="3"/>
    <n v="3"/>
    <n v="4"/>
    <n v="2"/>
    <n v="0"/>
    <n v="3"/>
    <x v="2"/>
    <x v="0"/>
    <x v="0"/>
  </r>
  <r>
    <n v="36"/>
    <x v="1"/>
    <s v="Travel_Frequently"/>
    <n v="607"/>
    <x v="0"/>
    <n v="7"/>
    <n v="3"/>
    <s v="Marketing"/>
    <n v="1"/>
    <n v="1362"/>
    <n v="1"/>
    <s v="Female"/>
    <n v="83"/>
    <n v="4"/>
    <x v="0"/>
    <x v="0"/>
    <s v="Low"/>
    <s v="Married"/>
    <n v="4639"/>
    <n v="2261"/>
    <n v="2"/>
    <s v="Y"/>
    <x v="1"/>
    <n v="16"/>
    <n v="3"/>
    <n v="4"/>
    <n v="80"/>
    <n v="1"/>
    <n v="17"/>
    <n v="2"/>
    <n v="2"/>
    <n v="15"/>
    <n v="7"/>
    <n v="6"/>
    <n v="13"/>
    <x v="3"/>
    <x v="0"/>
    <x v="0"/>
  </r>
  <r>
    <n v="48"/>
    <x v="1"/>
    <s v="Travel_Rarely"/>
    <n v="855"/>
    <x v="1"/>
    <n v="4"/>
    <n v="3"/>
    <s v="Life Sciences"/>
    <n v="1"/>
    <n v="1363"/>
    <n v="4"/>
    <s v="Male"/>
    <n v="54"/>
    <n v="3"/>
    <x v="2"/>
    <x v="3"/>
    <s v="Very High"/>
    <s v="Single"/>
    <n v="7898"/>
    <n v="18706"/>
    <n v="1"/>
    <s v="Y"/>
    <x v="1"/>
    <n v="11"/>
    <n v="3"/>
    <n v="3"/>
    <n v="80"/>
    <n v="0"/>
    <n v="11"/>
    <n v="2"/>
    <n v="3"/>
    <n v="10"/>
    <n v="9"/>
    <n v="0"/>
    <n v="8"/>
    <x v="0"/>
    <x v="1"/>
    <x v="0"/>
  </r>
  <r>
    <n v="27"/>
    <x v="1"/>
    <s v="Travel_Rarely"/>
    <n v="1291"/>
    <x v="0"/>
    <n v="11"/>
    <n v="3"/>
    <s v="Medical"/>
    <n v="1"/>
    <n v="1364"/>
    <n v="3"/>
    <s v="Female"/>
    <n v="98"/>
    <n v="4"/>
    <x v="1"/>
    <x v="6"/>
    <s v="Very High"/>
    <s v="Married"/>
    <n v="2534"/>
    <n v="6527"/>
    <n v="8"/>
    <s v="Y"/>
    <x v="1"/>
    <n v="14"/>
    <n v="3"/>
    <n v="2"/>
    <n v="80"/>
    <n v="1"/>
    <n v="5"/>
    <n v="4"/>
    <n v="3"/>
    <n v="1"/>
    <n v="0"/>
    <n v="0"/>
    <n v="0"/>
    <x v="1"/>
    <x v="0"/>
    <x v="1"/>
  </r>
  <r>
    <n v="51"/>
    <x v="1"/>
    <s v="Travel_Rarely"/>
    <n v="1405"/>
    <x v="1"/>
    <n v="11"/>
    <n v="2"/>
    <s v="Technical Degree"/>
    <n v="1"/>
    <n v="1367"/>
    <n v="4"/>
    <s v="Female"/>
    <n v="82"/>
    <n v="2"/>
    <x v="3"/>
    <x v="3"/>
    <s v="Medium"/>
    <s v="Single"/>
    <n v="13142"/>
    <n v="24439"/>
    <n v="3"/>
    <s v="Y"/>
    <x v="1"/>
    <n v="16"/>
    <n v="3"/>
    <n v="2"/>
    <n v="80"/>
    <n v="0"/>
    <n v="29"/>
    <n v="1"/>
    <n v="2"/>
    <n v="5"/>
    <n v="2"/>
    <n v="0"/>
    <n v="3"/>
    <x v="0"/>
    <x v="2"/>
    <x v="1"/>
  </r>
  <r>
    <n v="18"/>
    <x v="1"/>
    <s v="Non-Travel"/>
    <n v="1124"/>
    <x v="1"/>
    <n v="1"/>
    <n v="3"/>
    <s v="Life Sciences"/>
    <n v="1"/>
    <n v="1368"/>
    <n v="4"/>
    <s v="Female"/>
    <n v="97"/>
    <n v="3"/>
    <x v="1"/>
    <x v="2"/>
    <s v="Very High"/>
    <s v="Single"/>
    <n v="1611"/>
    <n v="19305"/>
    <n v="1"/>
    <s v="Y"/>
    <x v="1"/>
    <n v="15"/>
    <n v="3"/>
    <n v="3"/>
    <n v="80"/>
    <n v="0"/>
    <n v="0"/>
    <n v="5"/>
    <n v="4"/>
    <n v="0"/>
    <n v="0"/>
    <n v="0"/>
    <n v="0"/>
    <x v="1"/>
    <x v="0"/>
    <x v="0"/>
  </r>
  <r>
    <n v="35"/>
    <x v="1"/>
    <s v="Travel_Rarely"/>
    <n v="817"/>
    <x v="1"/>
    <n v="1"/>
    <n v="3"/>
    <s v="Medical"/>
    <n v="1"/>
    <n v="1369"/>
    <n v="4"/>
    <s v="Female"/>
    <n v="60"/>
    <n v="2"/>
    <x v="0"/>
    <x v="2"/>
    <s v="Very High"/>
    <s v="Married"/>
    <n v="5363"/>
    <n v="10846"/>
    <n v="0"/>
    <s v="Y"/>
    <x v="1"/>
    <n v="12"/>
    <n v="3"/>
    <n v="2"/>
    <n v="80"/>
    <n v="1"/>
    <n v="10"/>
    <n v="0"/>
    <n v="3"/>
    <n v="9"/>
    <n v="7"/>
    <n v="0"/>
    <n v="0"/>
    <x v="0"/>
    <x v="0"/>
    <x v="0"/>
  </r>
  <r>
    <n v="27"/>
    <x v="1"/>
    <s v="Travel_Frequently"/>
    <n v="793"/>
    <x v="0"/>
    <n v="2"/>
    <n v="1"/>
    <s v="Life Sciences"/>
    <n v="1"/>
    <n v="1371"/>
    <n v="4"/>
    <s v="Male"/>
    <n v="43"/>
    <n v="1"/>
    <x v="0"/>
    <x v="0"/>
    <s v="Very High"/>
    <s v="Single"/>
    <n v="5071"/>
    <n v="20392"/>
    <n v="3"/>
    <s v="Y"/>
    <x v="1"/>
    <n v="20"/>
    <n v="4"/>
    <n v="2"/>
    <n v="80"/>
    <n v="0"/>
    <n v="8"/>
    <n v="3"/>
    <n v="3"/>
    <n v="6"/>
    <n v="2"/>
    <n v="0"/>
    <n v="0"/>
    <x v="0"/>
    <x v="0"/>
    <x v="0"/>
  </r>
  <r>
    <n v="55"/>
    <x v="0"/>
    <s v="Travel_Rarely"/>
    <n v="267"/>
    <x v="0"/>
    <n v="13"/>
    <n v="4"/>
    <s v="Marketing"/>
    <n v="1"/>
    <n v="1372"/>
    <n v="1"/>
    <s v="Male"/>
    <n v="85"/>
    <n v="4"/>
    <x v="3"/>
    <x v="0"/>
    <s v="High"/>
    <s v="Single"/>
    <n v="13695"/>
    <n v="9277"/>
    <n v="6"/>
    <s v="Y"/>
    <x v="0"/>
    <n v="17"/>
    <n v="3"/>
    <n v="3"/>
    <n v="80"/>
    <n v="0"/>
    <n v="24"/>
    <n v="2"/>
    <n v="2"/>
    <n v="19"/>
    <n v="7"/>
    <n v="3"/>
    <n v="8"/>
    <x v="3"/>
    <x v="2"/>
    <x v="1"/>
  </r>
  <r>
    <n v="56"/>
    <x v="1"/>
    <s v="Travel_Rarely"/>
    <n v="1369"/>
    <x v="1"/>
    <n v="23"/>
    <n v="3"/>
    <s v="Life Sciences"/>
    <n v="1"/>
    <n v="1373"/>
    <n v="4"/>
    <s v="Male"/>
    <n v="68"/>
    <n v="3"/>
    <x v="3"/>
    <x v="3"/>
    <s v="Medium"/>
    <s v="Married"/>
    <n v="13402"/>
    <n v="18235"/>
    <n v="4"/>
    <s v="Y"/>
    <x v="0"/>
    <n v="12"/>
    <n v="3"/>
    <n v="1"/>
    <n v="80"/>
    <n v="1"/>
    <n v="33"/>
    <n v="0"/>
    <n v="3"/>
    <n v="19"/>
    <n v="16"/>
    <n v="15"/>
    <n v="9"/>
    <x v="3"/>
    <x v="2"/>
    <x v="2"/>
  </r>
  <r>
    <n v="34"/>
    <x v="1"/>
    <s v="Non-Travel"/>
    <n v="999"/>
    <x v="1"/>
    <n v="26"/>
    <n v="1"/>
    <s v="Technical Degree"/>
    <n v="1"/>
    <n v="1374"/>
    <n v="1"/>
    <s v="Female"/>
    <n v="92"/>
    <n v="2"/>
    <x v="1"/>
    <x v="1"/>
    <s v="High"/>
    <s v="Divorced"/>
    <n v="2029"/>
    <n v="15891"/>
    <n v="1"/>
    <s v="Y"/>
    <x v="1"/>
    <n v="20"/>
    <n v="4"/>
    <n v="3"/>
    <n v="80"/>
    <n v="3"/>
    <n v="5"/>
    <n v="2"/>
    <n v="3"/>
    <n v="5"/>
    <n v="4"/>
    <n v="0"/>
    <n v="0"/>
    <x v="0"/>
    <x v="0"/>
    <x v="2"/>
  </r>
  <r>
    <n v="40"/>
    <x v="1"/>
    <s v="Travel_Rarely"/>
    <n v="1202"/>
    <x v="1"/>
    <n v="2"/>
    <n v="1"/>
    <s v="Medical"/>
    <n v="1"/>
    <n v="1375"/>
    <n v="2"/>
    <s v="Female"/>
    <n v="89"/>
    <n v="4"/>
    <x v="0"/>
    <x v="4"/>
    <s v="High"/>
    <s v="Divorced"/>
    <n v="6377"/>
    <n v="13888"/>
    <n v="5"/>
    <s v="Y"/>
    <x v="1"/>
    <n v="20"/>
    <n v="4"/>
    <n v="2"/>
    <n v="80"/>
    <n v="3"/>
    <n v="15"/>
    <n v="0"/>
    <n v="3"/>
    <n v="12"/>
    <n v="11"/>
    <n v="11"/>
    <n v="8"/>
    <x v="3"/>
    <x v="0"/>
    <x v="0"/>
  </r>
  <r>
    <n v="34"/>
    <x v="1"/>
    <s v="Travel_Rarely"/>
    <n v="285"/>
    <x v="1"/>
    <n v="29"/>
    <n v="3"/>
    <s v="Medical"/>
    <n v="1"/>
    <n v="1377"/>
    <n v="2"/>
    <s v="Male"/>
    <n v="86"/>
    <n v="3"/>
    <x v="0"/>
    <x v="2"/>
    <s v="High"/>
    <s v="Married"/>
    <n v="5429"/>
    <n v="17491"/>
    <n v="4"/>
    <s v="Y"/>
    <x v="1"/>
    <n v="13"/>
    <n v="3"/>
    <n v="1"/>
    <n v="80"/>
    <n v="2"/>
    <n v="10"/>
    <n v="1"/>
    <n v="3"/>
    <n v="8"/>
    <n v="7"/>
    <n v="7"/>
    <n v="7"/>
    <x v="0"/>
    <x v="0"/>
    <x v="2"/>
  </r>
  <r>
    <n v="31"/>
    <x v="0"/>
    <s v="Travel_Frequently"/>
    <n v="703"/>
    <x v="0"/>
    <n v="2"/>
    <n v="3"/>
    <s v="Life Sciences"/>
    <n v="1"/>
    <n v="1379"/>
    <n v="3"/>
    <s v="Female"/>
    <n v="90"/>
    <n v="2"/>
    <x v="1"/>
    <x v="6"/>
    <s v="Very High"/>
    <s v="Single"/>
    <n v="2785"/>
    <n v="11882"/>
    <n v="7"/>
    <s v="Y"/>
    <x v="1"/>
    <n v="14"/>
    <n v="3"/>
    <n v="3"/>
    <n v="80"/>
    <n v="0"/>
    <n v="3"/>
    <n v="3"/>
    <n v="4"/>
    <n v="1"/>
    <n v="0"/>
    <n v="0"/>
    <n v="0"/>
    <x v="1"/>
    <x v="0"/>
    <x v="0"/>
  </r>
  <r>
    <n v="35"/>
    <x v="0"/>
    <s v="Travel_Frequently"/>
    <n v="662"/>
    <x v="0"/>
    <n v="18"/>
    <n v="4"/>
    <s v="Marketing"/>
    <n v="1"/>
    <n v="1380"/>
    <n v="4"/>
    <s v="Female"/>
    <n v="67"/>
    <n v="3"/>
    <x v="0"/>
    <x v="0"/>
    <s v="High"/>
    <s v="Married"/>
    <n v="4614"/>
    <n v="23288"/>
    <n v="0"/>
    <s v="Y"/>
    <x v="0"/>
    <n v="18"/>
    <n v="3"/>
    <n v="3"/>
    <n v="80"/>
    <n v="1"/>
    <n v="5"/>
    <n v="0"/>
    <n v="2"/>
    <n v="4"/>
    <n v="2"/>
    <n v="3"/>
    <n v="2"/>
    <x v="2"/>
    <x v="0"/>
    <x v="2"/>
  </r>
  <r>
    <n v="38"/>
    <x v="1"/>
    <s v="Travel_Frequently"/>
    <n v="693"/>
    <x v="1"/>
    <n v="7"/>
    <n v="3"/>
    <s v="Life Sciences"/>
    <n v="1"/>
    <n v="1382"/>
    <n v="4"/>
    <s v="Male"/>
    <n v="57"/>
    <n v="4"/>
    <x v="1"/>
    <x v="1"/>
    <s v="High"/>
    <s v="Divorced"/>
    <n v="2610"/>
    <n v="15748"/>
    <n v="1"/>
    <s v="Y"/>
    <x v="1"/>
    <n v="11"/>
    <n v="3"/>
    <n v="4"/>
    <n v="80"/>
    <n v="3"/>
    <n v="4"/>
    <n v="2"/>
    <n v="3"/>
    <n v="4"/>
    <n v="2"/>
    <n v="0"/>
    <n v="3"/>
    <x v="2"/>
    <x v="0"/>
    <x v="0"/>
  </r>
  <r>
    <n v="34"/>
    <x v="1"/>
    <s v="Travel_Rarely"/>
    <n v="404"/>
    <x v="1"/>
    <n v="2"/>
    <n v="4"/>
    <s v="Technical Degree"/>
    <n v="1"/>
    <n v="1383"/>
    <n v="3"/>
    <s v="Female"/>
    <n v="98"/>
    <n v="3"/>
    <x v="0"/>
    <x v="4"/>
    <s v="Very High"/>
    <s v="Single"/>
    <n v="6687"/>
    <n v="6163"/>
    <n v="1"/>
    <s v="Y"/>
    <x v="1"/>
    <n v="11"/>
    <n v="3"/>
    <n v="4"/>
    <n v="80"/>
    <n v="0"/>
    <n v="14"/>
    <n v="2"/>
    <n v="4"/>
    <n v="14"/>
    <n v="11"/>
    <n v="4"/>
    <n v="11"/>
    <x v="3"/>
    <x v="0"/>
    <x v="0"/>
  </r>
  <r>
    <n v="28"/>
    <x v="1"/>
    <s v="Travel_Rarely"/>
    <n v="736"/>
    <x v="0"/>
    <n v="26"/>
    <n v="3"/>
    <s v="Life Sciences"/>
    <n v="1"/>
    <n v="1387"/>
    <n v="3"/>
    <s v="Male"/>
    <n v="48"/>
    <n v="2"/>
    <x v="0"/>
    <x v="0"/>
    <s v="Low"/>
    <s v="Married"/>
    <n v="4724"/>
    <n v="24232"/>
    <n v="1"/>
    <s v="Y"/>
    <x v="1"/>
    <n v="11"/>
    <n v="3"/>
    <n v="3"/>
    <n v="80"/>
    <n v="1"/>
    <n v="5"/>
    <n v="0"/>
    <n v="3"/>
    <n v="5"/>
    <n v="3"/>
    <n v="0"/>
    <n v="4"/>
    <x v="0"/>
    <x v="0"/>
    <x v="2"/>
  </r>
  <r>
    <n v="31"/>
    <x v="0"/>
    <s v="Travel_Rarely"/>
    <n v="330"/>
    <x v="1"/>
    <n v="22"/>
    <n v="4"/>
    <s v="Medical"/>
    <n v="1"/>
    <n v="1389"/>
    <n v="4"/>
    <s v="Male"/>
    <n v="98"/>
    <n v="3"/>
    <x v="0"/>
    <x v="3"/>
    <s v="High"/>
    <s v="Married"/>
    <n v="6179"/>
    <n v="21057"/>
    <n v="1"/>
    <s v="Y"/>
    <x v="0"/>
    <n v="15"/>
    <n v="3"/>
    <n v="4"/>
    <n v="80"/>
    <n v="2"/>
    <n v="10"/>
    <n v="3"/>
    <n v="2"/>
    <n v="10"/>
    <n v="2"/>
    <n v="6"/>
    <n v="7"/>
    <x v="0"/>
    <x v="0"/>
    <x v="2"/>
  </r>
  <r>
    <n v="39"/>
    <x v="1"/>
    <s v="Travel_Rarely"/>
    <n v="1498"/>
    <x v="0"/>
    <n v="21"/>
    <n v="4"/>
    <s v="Life Sciences"/>
    <n v="1"/>
    <n v="1390"/>
    <n v="1"/>
    <s v="Male"/>
    <n v="44"/>
    <n v="2"/>
    <x v="0"/>
    <x v="0"/>
    <s v="Very High"/>
    <s v="Married"/>
    <n v="6120"/>
    <n v="3567"/>
    <n v="3"/>
    <s v="Y"/>
    <x v="0"/>
    <n v="12"/>
    <n v="3"/>
    <n v="4"/>
    <n v="80"/>
    <n v="2"/>
    <n v="8"/>
    <n v="2"/>
    <n v="4"/>
    <n v="5"/>
    <n v="4"/>
    <n v="1"/>
    <n v="4"/>
    <x v="0"/>
    <x v="0"/>
    <x v="2"/>
  </r>
  <r>
    <n v="51"/>
    <x v="1"/>
    <s v="Travel_Frequently"/>
    <n v="541"/>
    <x v="0"/>
    <n v="2"/>
    <n v="3"/>
    <s v="Marketing"/>
    <n v="1"/>
    <n v="1391"/>
    <n v="2"/>
    <s v="Male"/>
    <n v="52"/>
    <n v="3"/>
    <x v="2"/>
    <x v="0"/>
    <s v="Medium"/>
    <s v="Married"/>
    <n v="10596"/>
    <n v="15395"/>
    <n v="2"/>
    <s v="Y"/>
    <x v="1"/>
    <n v="11"/>
    <n v="3"/>
    <n v="2"/>
    <n v="80"/>
    <n v="0"/>
    <n v="14"/>
    <n v="5"/>
    <n v="3"/>
    <n v="4"/>
    <n v="2"/>
    <n v="3"/>
    <n v="2"/>
    <x v="2"/>
    <x v="1"/>
    <x v="0"/>
  </r>
  <r>
    <n v="41"/>
    <x v="1"/>
    <s v="Travel_Frequently"/>
    <n v="1200"/>
    <x v="1"/>
    <n v="22"/>
    <n v="3"/>
    <s v="Life Sciences"/>
    <n v="1"/>
    <n v="1392"/>
    <n v="4"/>
    <s v="Female"/>
    <n v="75"/>
    <n v="3"/>
    <x v="0"/>
    <x v="1"/>
    <s v="Very High"/>
    <s v="Divorced"/>
    <n v="5467"/>
    <n v="13953"/>
    <n v="3"/>
    <s v="Y"/>
    <x v="0"/>
    <n v="14"/>
    <n v="3"/>
    <n v="1"/>
    <n v="80"/>
    <n v="2"/>
    <n v="12"/>
    <n v="4"/>
    <n v="2"/>
    <n v="6"/>
    <n v="2"/>
    <n v="3"/>
    <n v="3"/>
    <x v="0"/>
    <x v="0"/>
    <x v="2"/>
  </r>
  <r>
    <n v="37"/>
    <x v="1"/>
    <s v="Travel_Rarely"/>
    <n v="1439"/>
    <x v="1"/>
    <n v="4"/>
    <n v="1"/>
    <s v="Life Sciences"/>
    <n v="1"/>
    <n v="1394"/>
    <n v="3"/>
    <s v="Male"/>
    <n v="54"/>
    <n v="3"/>
    <x v="1"/>
    <x v="1"/>
    <s v="High"/>
    <s v="Married"/>
    <n v="2996"/>
    <n v="5182"/>
    <n v="7"/>
    <s v="Y"/>
    <x v="0"/>
    <n v="15"/>
    <n v="3"/>
    <n v="4"/>
    <n v="80"/>
    <n v="0"/>
    <n v="8"/>
    <n v="2"/>
    <n v="3"/>
    <n v="6"/>
    <n v="4"/>
    <n v="1"/>
    <n v="3"/>
    <x v="0"/>
    <x v="0"/>
    <x v="0"/>
  </r>
  <r>
    <n v="33"/>
    <x v="1"/>
    <s v="Travel_Frequently"/>
    <n v="1111"/>
    <x v="0"/>
    <n v="5"/>
    <n v="1"/>
    <s v="Life Sciences"/>
    <n v="1"/>
    <n v="1395"/>
    <n v="2"/>
    <s v="Male"/>
    <n v="61"/>
    <n v="3"/>
    <x v="0"/>
    <x v="0"/>
    <s v="Very High"/>
    <s v="Married"/>
    <n v="9998"/>
    <n v="19293"/>
    <n v="6"/>
    <s v="Y"/>
    <x v="1"/>
    <n v="13"/>
    <n v="3"/>
    <n v="1"/>
    <n v="80"/>
    <n v="0"/>
    <n v="8"/>
    <n v="2"/>
    <n v="4"/>
    <n v="5"/>
    <n v="4"/>
    <n v="1"/>
    <n v="2"/>
    <x v="0"/>
    <x v="1"/>
    <x v="0"/>
  </r>
  <r>
    <n v="32"/>
    <x v="1"/>
    <s v="Travel_Rarely"/>
    <n v="499"/>
    <x v="0"/>
    <n v="2"/>
    <n v="1"/>
    <s v="Marketing"/>
    <n v="1"/>
    <n v="1396"/>
    <n v="3"/>
    <s v="Male"/>
    <n v="36"/>
    <n v="3"/>
    <x v="0"/>
    <x v="0"/>
    <s v="Medium"/>
    <s v="Married"/>
    <n v="4078"/>
    <n v="20497"/>
    <n v="0"/>
    <s v="Y"/>
    <x v="0"/>
    <n v="13"/>
    <n v="3"/>
    <n v="1"/>
    <n v="80"/>
    <n v="3"/>
    <n v="4"/>
    <n v="3"/>
    <n v="2"/>
    <n v="3"/>
    <n v="2"/>
    <n v="1"/>
    <n v="2"/>
    <x v="2"/>
    <x v="0"/>
    <x v="0"/>
  </r>
  <r>
    <n v="39"/>
    <x v="1"/>
    <s v="Non-Travel"/>
    <n v="1485"/>
    <x v="1"/>
    <n v="25"/>
    <n v="2"/>
    <s v="Life Sciences"/>
    <n v="1"/>
    <n v="1397"/>
    <n v="3"/>
    <s v="Male"/>
    <n v="71"/>
    <n v="3"/>
    <x v="2"/>
    <x v="4"/>
    <s v="High"/>
    <s v="Married"/>
    <n v="10920"/>
    <n v="3449"/>
    <n v="3"/>
    <s v="Y"/>
    <x v="1"/>
    <n v="21"/>
    <n v="4"/>
    <n v="2"/>
    <n v="80"/>
    <n v="1"/>
    <n v="13"/>
    <n v="2"/>
    <n v="3"/>
    <n v="6"/>
    <n v="4"/>
    <n v="0"/>
    <n v="5"/>
    <x v="0"/>
    <x v="1"/>
    <x v="2"/>
  </r>
  <r>
    <n v="25"/>
    <x v="1"/>
    <s v="Travel_Rarely"/>
    <n v="1372"/>
    <x v="0"/>
    <n v="18"/>
    <n v="1"/>
    <s v="Life Sciences"/>
    <n v="1"/>
    <n v="1399"/>
    <n v="1"/>
    <s v="Male"/>
    <n v="93"/>
    <n v="4"/>
    <x v="0"/>
    <x v="0"/>
    <s v="High"/>
    <s v="Married"/>
    <n v="6232"/>
    <n v="12477"/>
    <n v="2"/>
    <s v="Y"/>
    <x v="1"/>
    <n v="11"/>
    <n v="3"/>
    <n v="2"/>
    <n v="80"/>
    <n v="0"/>
    <n v="6"/>
    <n v="3"/>
    <n v="2"/>
    <n v="3"/>
    <n v="2"/>
    <n v="1"/>
    <n v="2"/>
    <x v="2"/>
    <x v="0"/>
    <x v="2"/>
  </r>
  <r>
    <n v="52"/>
    <x v="1"/>
    <s v="Travel_Frequently"/>
    <n v="322"/>
    <x v="1"/>
    <n v="28"/>
    <n v="2"/>
    <s v="Medical"/>
    <n v="1"/>
    <n v="1401"/>
    <n v="4"/>
    <s v="Female"/>
    <n v="59"/>
    <n v="4"/>
    <x v="3"/>
    <x v="3"/>
    <s v="High"/>
    <s v="Married"/>
    <n v="13247"/>
    <n v="9731"/>
    <n v="2"/>
    <s v="Y"/>
    <x v="0"/>
    <n v="11"/>
    <n v="3"/>
    <n v="2"/>
    <n v="80"/>
    <n v="1"/>
    <n v="24"/>
    <n v="3"/>
    <n v="2"/>
    <n v="5"/>
    <n v="3"/>
    <n v="0"/>
    <n v="2"/>
    <x v="0"/>
    <x v="2"/>
    <x v="2"/>
  </r>
  <r>
    <n v="43"/>
    <x v="1"/>
    <s v="Travel_Rarely"/>
    <n v="930"/>
    <x v="1"/>
    <n v="6"/>
    <n v="3"/>
    <s v="Medical"/>
    <n v="1"/>
    <n v="1402"/>
    <n v="1"/>
    <s v="Female"/>
    <n v="73"/>
    <n v="2"/>
    <x v="0"/>
    <x v="1"/>
    <s v="High"/>
    <s v="Single"/>
    <n v="4081"/>
    <n v="20003"/>
    <n v="1"/>
    <s v="Y"/>
    <x v="0"/>
    <n v="14"/>
    <n v="3"/>
    <n v="1"/>
    <n v="80"/>
    <n v="0"/>
    <n v="20"/>
    <n v="3"/>
    <n v="1"/>
    <n v="20"/>
    <n v="7"/>
    <n v="1"/>
    <n v="8"/>
    <x v="3"/>
    <x v="0"/>
    <x v="0"/>
  </r>
  <r>
    <n v="27"/>
    <x v="1"/>
    <s v="Travel_Rarely"/>
    <n v="205"/>
    <x v="0"/>
    <n v="10"/>
    <n v="3"/>
    <s v="Marketing"/>
    <n v="1"/>
    <n v="1403"/>
    <n v="4"/>
    <s v="Female"/>
    <n v="98"/>
    <n v="2"/>
    <x v="0"/>
    <x v="0"/>
    <s v="Very High"/>
    <s v="Married"/>
    <n v="5769"/>
    <n v="7100"/>
    <n v="1"/>
    <s v="Y"/>
    <x v="0"/>
    <n v="11"/>
    <n v="3"/>
    <n v="4"/>
    <n v="80"/>
    <n v="0"/>
    <n v="6"/>
    <n v="3"/>
    <n v="3"/>
    <n v="6"/>
    <n v="2"/>
    <n v="4"/>
    <n v="4"/>
    <x v="0"/>
    <x v="0"/>
    <x v="1"/>
  </r>
  <r>
    <n v="27"/>
    <x v="0"/>
    <s v="Travel_Rarely"/>
    <n v="135"/>
    <x v="1"/>
    <n v="17"/>
    <n v="4"/>
    <s v="Life Sciences"/>
    <n v="1"/>
    <n v="1405"/>
    <n v="4"/>
    <s v="Female"/>
    <n v="51"/>
    <n v="3"/>
    <x v="1"/>
    <x v="1"/>
    <s v="High"/>
    <s v="Single"/>
    <n v="2394"/>
    <n v="25681"/>
    <n v="1"/>
    <s v="Y"/>
    <x v="0"/>
    <n v="13"/>
    <n v="3"/>
    <n v="4"/>
    <n v="80"/>
    <n v="0"/>
    <n v="8"/>
    <n v="2"/>
    <n v="3"/>
    <n v="8"/>
    <n v="2"/>
    <n v="7"/>
    <n v="7"/>
    <x v="0"/>
    <x v="0"/>
    <x v="2"/>
  </r>
  <r>
    <n v="26"/>
    <x v="1"/>
    <s v="Travel_Rarely"/>
    <n v="683"/>
    <x v="1"/>
    <n v="2"/>
    <n v="1"/>
    <s v="Medical"/>
    <n v="1"/>
    <n v="1407"/>
    <n v="1"/>
    <s v="Male"/>
    <n v="36"/>
    <n v="2"/>
    <x v="1"/>
    <x v="1"/>
    <s v="Very High"/>
    <s v="Single"/>
    <n v="3904"/>
    <n v="4050"/>
    <n v="0"/>
    <s v="Y"/>
    <x v="1"/>
    <n v="12"/>
    <n v="3"/>
    <n v="4"/>
    <n v="80"/>
    <n v="0"/>
    <n v="5"/>
    <n v="2"/>
    <n v="3"/>
    <n v="4"/>
    <n v="3"/>
    <n v="1"/>
    <n v="1"/>
    <x v="2"/>
    <x v="0"/>
    <x v="0"/>
  </r>
  <r>
    <n v="42"/>
    <x v="1"/>
    <s v="Travel_Rarely"/>
    <n v="1147"/>
    <x v="2"/>
    <n v="10"/>
    <n v="3"/>
    <s v="Human Resources"/>
    <n v="1"/>
    <n v="1408"/>
    <n v="3"/>
    <s v="Female"/>
    <n v="31"/>
    <n v="3"/>
    <x v="3"/>
    <x v="5"/>
    <s v="Low"/>
    <s v="Married"/>
    <n v="16799"/>
    <n v="16616"/>
    <n v="0"/>
    <s v="Y"/>
    <x v="1"/>
    <n v="14"/>
    <n v="3"/>
    <n v="3"/>
    <n v="80"/>
    <n v="1"/>
    <n v="21"/>
    <n v="5"/>
    <n v="3"/>
    <n v="20"/>
    <n v="7"/>
    <n v="0"/>
    <n v="9"/>
    <x v="3"/>
    <x v="2"/>
    <x v="1"/>
  </r>
  <r>
    <n v="52"/>
    <x v="1"/>
    <s v="Travel_Rarely"/>
    <n v="258"/>
    <x v="1"/>
    <n v="8"/>
    <n v="4"/>
    <s v="Other"/>
    <n v="1"/>
    <n v="1409"/>
    <n v="3"/>
    <s v="Female"/>
    <n v="54"/>
    <n v="3"/>
    <x v="1"/>
    <x v="2"/>
    <s v="Low"/>
    <s v="Married"/>
    <n v="2950"/>
    <n v="17363"/>
    <n v="9"/>
    <s v="Y"/>
    <x v="1"/>
    <n v="13"/>
    <n v="3"/>
    <n v="3"/>
    <n v="80"/>
    <n v="0"/>
    <n v="12"/>
    <n v="2"/>
    <n v="1"/>
    <n v="5"/>
    <n v="4"/>
    <n v="0"/>
    <n v="4"/>
    <x v="0"/>
    <x v="0"/>
    <x v="1"/>
  </r>
  <r>
    <n v="37"/>
    <x v="1"/>
    <s v="Travel_Rarely"/>
    <n v="1462"/>
    <x v="1"/>
    <n v="11"/>
    <n v="3"/>
    <s v="Medical"/>
    <n v="1"/>
    <n v="1411"/>
    <n v="1"/>
    <s v="Female"/>
    <n v="94"/>
    <n v="3"/>
    <x v="1"/>
    <x v="2"/>
    <s v="High"/>
    <s v="Single"/>
    <n v="3629"/>
    <n v="19106"/>
    <n v="4"/>
    <s v="Y"/>
    <x v="1"/>
    <n v="18"/>
    <n v="3"/>
    <n v="1"/>
    <n v="80"/>
    <n v="0"/>
    <n v="8"/>
    <n v="6"/>
    <n v="3"/>
    <n v="3"/>
    <n v="2"/>
    <n v="0"/>
    <n v="2"/>
    <x v="2"/>
    <x v="0"/>
    <x v="1"/>
  </r>
  <r>
    <n v="35"/>
    <x v="1"/>
    <s v="Travel_Frequently"/>
    <n v="200"/>
    <x v="1"/>
    <n v="18"/>
    <n v="2"/>
    <s v="Life Sciences"/>
    <n v="1"/>
    <n v="1412"/>
    <n v="3"/>
    <s v="Male"/>
    <n v="60"/>
    <n v="3"/>
    <x v="2"/>
    <x v="3"/>
    <s v="Very High"/>
    <s v="Single"/>
    <n v="9362"/>
    <n v="19944"/>
    <n v="2"/>
    <s v="Y"/>
    <x v="1"/>
    <n v="11"/>
    <n v="3"/>
    <n v="3"/>
    <n v="80"/>
    <n v="0"/>
    <n v="10"/>
    <n v="2"/>
    <n v="3"/>
    <n v="2"/>
    <n v="2"/>
    <n v="2"/>
    <n v="2"/>
    <x v="1"/>
    <x v="1"/>
    <x v="2"/>
  </r>
  <r>
    <n v="25"/>
    <x v="1"/>
    <s v="Travel_Rarely"/>
    <n v="949"/>
    <x v="1"/>
    <n v="1"/>
    <n v="3"/>
    <s v="Technical Degree"/>
    <n v="1"/>
    <n v="1415"/>
    <n v="1"/>
    <s v="Male"/>
    <n v="81"/>
    <n v="3"/>
    <x v="1"/>
    <x v="2"/>
    <s v="Very High"/>
    <s v="Married"/>
    <n v="3229"/>
    <n v="4910"/>
    <n v="4"/>
    <s v="Y"/>
    <x v="1"/>
    <n v="11"/>
    <n v="3"/>
    <n v="2"/>
    <n v="80"/>
    <n v="1"/>
    <n v="7"/>
    <n v="2"/>
    <n v="2"/>
    <n v="3"/>
    <n v="2"/>
    <n v="0"/>
    <n v="2"/>
    <x v="2"/>
    <x v="0"/>
    <x v="0"/>
  </r>
  <r>
    <n v="26"/>
    <x v="1"/>
    <s v="Travel_Rarely"/>
    <n v="652"/>
    <x v="1"/>
    <n v="7"/>
    <n v="3"/>
    <s v="Other"/>
    <n v="1"/>
    <n v="1417"/>
    <n v="3"/>
    <s v="Male"/>
    <n v="100"/>
    <n v="4"/>
    <x v="1"/>
    <x v="2"/>
    <s v="Low"/>
    <s v="Single"/>
    <n v="3578"/>
    <n v="23577"/>
    <n v="0"/>
    <s v="Y"/>
    <x v="1"/>
    <n v="12"/>
    <n v="3"/>
    <n v="4"/>
    <n v="80"/>
    <n v="0"/>
    <n v="8"/>
    <n v="2"/>
    <n v="3"/>
    <n v="7"/>
    <n v="7"/>
    <n v="0"/>
    <n v="7"/>
    <x v="0"/>
    <x v="0"/>
    <x v="0"/>
  </r>
  <r>
    <n v="29"/>
    <x v="1"/>
    <s v="Travel_Rarely"/>
    <n v="332"/>
    <x v="2"/>
    <n v="17"/>
    <n v="3"/>
    <s v="Other"/>
    <n v="1"/>
    <n v="1419"/>
    <n v="2"/>
    <s v="Male"/>
    <n v="51"/>
    <n v="2"/>
    <x v="2"/>
    <x v="8"/>
    <s v="Low"/>
    <s v="Single"/>
    <n v="7988"/>
    <n v="9769"/>
    <n v="1"/>
    <s v="Y"/>
    <x v="1"/>
    <n v="13"/>
    <n v="3"/>
    <n v="1"/>
    <n v="80"/>
    <n v="0"/>
    <n v="10"/>
    <n v="3"/>
    <n v="2"/>
    <n v="10"/>
    <n v="9"/>
    <n v="0"/>
    <n v="9"/>
    <x v="0"/>
    <x v="1"/>
    <x v="2"/>
  </r>
  <r>
    <n v="49"/>
    <x v="0"/>
    <s v="Travel_Frequently"/>
    <n v="1475"/>
    <x v="1"/>
    <n v="28"/>
    <n v="2"/>
    <s v="Life Sciences"/>
    <n v="1"/>
    <n v="1420"/>
    <n v="1"/>
    <s v="Male"/>
    <n v="97"/>
    <n v="2"/>
    <x v="0"/>
    <x v="2"/>
    <s v="Low"/>
    <s v="Single"/>
    <n v="4284"/>
    <n v="22710"/>
    <n v="3"/>
    <s v="Y"/>
    <x v="1"/>
    <n v="20"/>
    <n v="4"/>
    <n v="1"/>
    <n v="80"/>
    <n v="0"/>
    <n v="20"/>
    <n v="2"/>
    <n v="3"/>
    <n v="4"/>
    <n v="3"/>
    <n v="1"/>
    <n v="3"/>
    <x v="2"/>
    <x v="0"/>
    <x v="2"/>
  </r>
  <r>
    <n v="29"/>
    <x v="0"/>
    <s v="Travel_Frequently"/>
    <n v="337"/>
    <x v="1"/>
    <n v="14"/>
    <n v="1"/>
    <s v="Other"/>
    <n v="1"/>
    <n v="1421"/>
    <n v="3"/>
    <s v="Female"/>
    <n v="84"/>
    <n v="3"/>
    <x v="2"/>
    <x v="4"/>
    <s v="Very High"/>
    <s v="Single"/>
    <n v="7553"/>
    <n v="22930"/>
    <n v="0"/>
    <s v="Y"/>
    <x v="0"/>
    <n v="12"/>
    <n v="3"/>
    <n v="1"/>
    <n v="80"/>
    <n v="0"/>
    <n v="9"/>
    <n v="1"/>
    <n v="3"/>
    <n v="8"/>
    <n v="7"/>
    <n v="7"/>
    <n v="7"/>
    <x v="0"/>
    <x v="1"/>
    <x v="1"/>
  </r>
  <r>
    <n v="54"/>
    <x v="1"/>
    <s v="Travel_Rarely"/>
    <n v="971"/>
    <x v="1"/>
    <n v="1"/>
    <n v="3"/>
    <s v="Medical"/>
    <n v="1"/>
    <n v="1422"/>
    <n v="4"/>
    <s v="Female"/>
    <n v="54"/>
    <n v="3"/>
    <x v="3"/>
    <x v="7"/>
    <s v="Very High"/>
    <s v="Single"/>
    <n v="17328"/>
    <n v="5652"/>
    <n v="6"/>
    <s v="Y"/>
    <x v="1"/>
    <n v="19"/>
    <n v="3"/>
    <n v="4"/>
    <n v="80"/>
    <n v="0"/>
    <n v="29"/>
    <n v="3"/>
    <n v="2"/>
    <n v="20"/>
    <n v="7"/>
    <n v="12"/>
    <n v="7"/>
    <x v="3"/>
    <x v="2"/>
    <x v="0"/>
  </r>
  <r>
    <n v="58"/>
    <x v="1"/>
    <s v="Travel_Rarely"/>
    <n v="1055"/>
    <x v="1"/>
    <n v="1"/>
    <n v="3"/>
    <s v="Medical"/>
    <n v="1"/>
    <n v="1423"/>
    <n v="4"/>
    <s v="Female"/>
    <n v="76"/>
    <n v="3"/>
    <x v="4"/>
    <x v="7"/>
    <s v="Low"/>
    <s v="Married"/>
    <n v="19701"/>
    <n v="22456"/>
    <n v="3"/>
    <s v="Y"/>
    <x v="0"/>
    <n v="21"/>
    <n v="4"/>
    <n v="3"/>
    <n v="80"/>
    <n v="1"/>
    <n v="32"/>
    <n v="3"/>
    <n v="3"/>
    <n v="9"/>
    <n v="8"/>
    <n v="1"/>
    <n v="5"/>
    <x v="0"/>
    <x v="2"/>
    <x v="0"/>
  </r>
  <r>
    <n v="55"/>
    <x v="1"/>
    <s v="Travel_Rarely"/>
    <n v="1136"/>
    <x v="1"/>
    <n v="1"/>
    <n v="4"/>
    <s v="Medical"/>
    <n v="1"/>
    <n v="1424"/>
    <n v="2"/>
    <s v="Male"/>
    <n v="81"/>
    <n v="4"/>
    <x v="3"/>
    <x v="7"/>
    <s v="Very High"/>
    <s v="Divorced"/>
    <n v="14732"/>
    <n v="12414"/>
    <n v="2"/>
    <s v="Y"/>
    <x v="1"/>
    <n v="13"/>
    <n v="3"/>
    <n v="4"/>
    <n v="80"/>
    <n v="2"/>
    <n v="31"/>
    <n v="4"/>
    <n v="4"/>
    <n v="7"/>
    <n v="7"/>
    <n v="0"/>
    <n v="0"/>
    <x v="0"/>
    <x v="2"/>
    <x v="0"/>
  </r>
  <r>
    <n v="36"/>
    <x v="1"/>
    <s v="Travel_Rarely"/>
    <n v="1174"/>
    <x v="0"/>
    <n v="3"/>
    <n v="4"/>
    <s v="Marketing"/>
    <n v="1"/>
    <n v="1425"/>
    <n v="1"/>
    <s v="Female"/>
    <n v="99"/>
    <n v="3"/>
    <x v="0"/>
    <x v="0"/>
    <s v="Medium"/>
    <s v="Single"/>
    <n v="9278"/>
    <n v="20763"/>
    <n v="3"/>
    <s v="Y"/>
    <x v="0"/>
    <n v="16"/>
    <n v="3"/>
    <n v="4"/>
    <n v="80"/>
    <n v="0"/>
    <n v="15"/>
    <n v="3"/>
    <n v="3"/>
    <n v="5"/>
    <n v="4"/>
    <n v="0"/>
    <n v="1"/>
    <x v="0"/>
    <x v="1"/>
    <x v="0"/>
  </r>
  <r>
    <n v="31"/>
    <x v="0"/>
    <s v="Travel_Frequently"/>
    <n v="667"/>
    <x v="0"/>
    <n v="1"/>
    <n v="4"/>
    <s v="Life Sciences"/>
    <n v="1"/>
    <n v="1427"/>
    <n v="2"/>
    <s v="Female"/>
    <n v="50"/>
    <n v="1"/>
    <x v="1"/>
    <x v="6"/>
    <s v="High"/>
    <s v="Single"/>
    <n v="1359"/>
    <n v="16154"/>
    <n v="1"/>
    <s v="Y"/>
    <x v="1"/>
    <n v="12"/>
    <n v="3"/>
    <n v="2"/>
    <n v="80"/>
    <n v="0"/>
    <n v="1"/>
    <n v="3"/>
    <n v="3"/>
    <n v="1"/>
    <n v="0"/>
    <n v="0"/>
    <n v="0"/>
    <x v="1"/>
    <x v="0"/>
    <x v="0"/>
  </r>
  <r>
    <n v="30"/>
    <x v="1"/>
    <s v="Travel_Rarely"/>
    <n v="855"/>
    <x v="0"/>
    <n v="7"/>
    <n v="4"/>
    <s v="Marketing"/>
    <n v="1"/>
    <n v="1428"/>
    <n v="4"/>
    <s v="Female"/>
    <n v="73"/>
    <n v="3"/>
    <x v="0"/>
    <x v="0"/>
    <s v="Low"/>
    <s v="Divorced"/>
    <n v="4779"/>
    <n v="12761"/>
    <n v="7"/>
    <s v="Y"/>
    <x v="1"/>
    <n v="14"/>
    <n v="3"/>
    <n v="2"/>
    <n v="80"/>
    <n v="2"/>
    <n v="8"/>
    <n v="3"/>
    <n v="3"/>
    <n v="3"/>
    <n v="2"/>
    <n v="0"/>
    <n v="2"/>
    <x v="2"/>
    <x v="0"/>
    <x v="0"/>
  </r>
  <r>
    <n v="31"/>
    <x v="1"/>
    <s v="Travel_Rarely"/>
    <n v="182"/>
    <x v="1"/>
    <n v="8"/>
    <n v="5"/>
    <s v="Life Sciences"/>
    <n v="1"/>
    <n v="1430"/>
    <n v="1"/>
    <s v="Female"/>
    <n v="93"/>
    <n v="3"/>
    <x v="3"/>
    <x v="7"/>
    <s v="Medium"/>
    <s v="Single"/>
    <n v="16422"/>
    <n v="8847"/>
    <n v="3"/>
    <s v="Y"/>
    <x v="1"/>
    <n v="11"/>
    <n v="3"/>
    <n v="3"/>
    <n v="80"/>
    <n v="0"/>
    <n v="9"/>
    <n v="3"/>
    <n v="4"/>
    <n v="3"/>
    <n v="2"/>
    <n v="1"/>
    <n v="0"/>
    <x v="2"/>
    <x v="2"/>
    <x v="1"/>
  </r>
  <r>
    <n v="34"/>
    <x v="1"/>
    <s v="Travel_Frequently"/>
    <n v="560"/>
    <x v="1"/>
    <n v="1"/>
    <n v="4"/>
    <s v="Other"/>
    <n v="1"/>
    <n v="1431"/>
    <n v="4"/>
    <s v="Male"/>
    <n v="91"/>
    <n v="3"/>
    <x v="1"/>
    <x v="1"/>
    <s v="Low"/>
    <s v="Divorced"/>
    <n v="2996"/>
    <n v="20284"/>
    <n v="5"/>
    <s v="Y"/>
    <x v="1"/>
    <n v="14"/>
    <n v="3"/>
    <n v="3"/>
    <n v="80"/>
    <n v="2"/>
    <n v="10"/>
    <n v="2"/>
    <n v="3"/>
    <n v="4"/>
    <n v="3"/>
    <n v="1"/>
    <n v="3"/>
    <x v="2"/>
    <x v="0"/>
    <x v="0"/>
  </r>
  <r>
    <n v="31"/>
    <x v="0"/>
    <s v="Travel_Rarely"/>
    <n v="202"/>
    <x v="1"/>
    <n v="8"/>
    <n v="3"/>
    <s v="Life Sciences"/>
    <n v="1"/>
    <n v="1433"/>
    <n v="1"/>
    <s v="Female"/>
    <n v="34"/>
    <n v="2"/>
    <x v="1"/>
    <x v="1"/>
    <s v="Medium"/>
    <s v="Single"/>
    <n v="1261"/>
    <n v="22262"/>
    <n v="1"/>
    <s v="Y"/>
    <x v="1"/>
    <n v="12"/>
    <n v="3"/>
    <n v="3"/>
    <n v="80"/>
    <n v="0"/>
    <n v="1"/>
    <n v="3"/>
    <n v="4"/>
    <n v="1"/>
    <n v="0"/>
    <n v="0"/>
    <n v="0"/>
    <x v="1"/>
    <x v="0"/>
    <x v="1"/>
  </r>
  <r>
    <n v="27"/>
    <x v="1"/>
    <s v="Travel_Rarely"/>
    <n v="1377"/>
    <x v="1"/>
    <n v="11"/>
    <n v="1"/>
    <s v="Life Sciences"/>
    <n v="1"/>
    <n v="1434"/>
    <n v="2"/>
    <s v="Male"/>
    <n v="91"/>
    <n v="3"/>
    <x v="1"/>
    <x v="2"/>
    <s v="Low"/>
    <s v="Married"/>
    <n v="2099"/>
    <n v="7679"/>
    <n v="0"/>
    <s v="Y"/>
    <x v="1"/>
    <n v="14"/>
    <n v="3"/>
    <n v="2"/>
    <n v="80"/>
    <n v="0"/>
    <n v="6"/>
    <n v="3"/>
    <n v="4"/>
    <n v="5"/>
    <n v="0"/>
    <n v="1"/>
    <n v="4"/>
    <x v="0"/>
    <x v="0"/>
    <x v="1"/>
  </r>
  <r>
    <n v="36"/>
    <x v="1"/>
    <s v="Travel_Rarely"/>
    <n v="172"/>
    <x v="1"/>
    <n v="4"/>
    <n v="4"/>
    <s v="Life Sciences"/>
    <n v="1"/>
    <n v="1435"/>
    <n v="1"/>
    <s v="Male"/>
    <n v="37"/>
    <n v="2"/>
    <x v="0"/>
    <x v="2"/>
    <s v="Very High"/>
    <s v="Single"/>
    <n v="5810"/>
    <n v="22604"/>
    <n v="1"/>
    <s v="Y"/>
    <x v="1"/>
    <n v="16"/>
    <n v="3"/>
    <n v="3"/>
    <n v="80"/>
    <n v="0"/>
    <n v="10"/>
    <n v="2"/>
    <n v="2"/>
    <n v="10"/>
    <n v="4"/>
    <n v="1"/>
    <n v="8"/>
    <x v="0"/>
    <x v="0"/>
    <x v="0"/>
  </r>
  <r>
    <n v="36"/>
    <x v="1"/>
    <s v="Travel_Rarely"/>
    <n v="329"/>
    <x v="0"/>
    <n v="16"/>
    <n v="4"/>
    <s v="Marketing"/>
    <n v="1"/>
    <n v="1436"/>
    <n v="3"/>
    <s v="Female"/>
    <n v="98"/>
    <n v="2"/>
    <x v="0"/>
    <x v="0"/>
    <s v="Low"/>
    <s v="Married"/>
    <n v="5647"/>
    <n v="13494"/>
    <n v="4"/>
    <s v="Y"/>
    <x v="1"/>
    <n v="13"/>
    <n v="3"/>
    <n v="1"/>
    <n v="80"/>
    <n v="2"/>
    <n v="11"/>
    <n v="3"/>
    <n v="2"/>
    <n v="3"/>
    <n v="2"/>
    <n v="0"/>
    <n v="2"/>
    <x v="2"/>
    <x v="0"/>
    <x v="2"/>
  </r>
  <r>
    <n v="47"/>
    <x v="1"/>
    <s v="Travel_Rarely"/>
    <n v="465"/>
    <x v="1"/>
    <n v="1"/>
    <n v="3"/>
    <s v="Technical Degree"/>
    <n v="1"/>
    <n v="1438"/>
    <n v="1"/>
    <s v="Male"/>
    <n v="74"/>
    <n v="3"/>
    <x v="1"/>
    <x v="1"/>
    <s v="Very High"/>
    <s v="Married"/>
    <n v="3420"/>
    <n v="10205"/>
    <n v="7"/>
    <s v="Y"/>
    <x v="1"/>
    <n v="12"/>
    <n v="3"/>
    <n v="3"/>
    <n v="80"/>
    <n v="1"/>
    <n v="17"/>
    <n v="2"/>
    <n v="2"/>
    <n v="6"/>
    <n v="5"/>
    <n v="1"/>
    <n v="2"/>
    <x v="0"/>
    <x v="0"/>
    <x v="0"/>
  </r>
  <r>
    <n v="25"/>
    <x v="0"/>
    <s v="Travel_Rarely"/>
    <n v="383"/>
    <x v="0"/>
    <n v="9"/>
    <n v="2"/>
    <s v="Life Sciences"/>
    <n v="1"/>
    <n v="1439"/>
    <n v="1"/>
    <s v="Male"/>
    <n v="68"/>
    <n v="2"/>
    <x v="1"/>
    <x v="6"/>
    <s v="Low"/>
    <s v="Married"/>
    <n v="4400"/>
    <n v="15182"/>
    <n v="3"/>
    <s v="Y"/>
    <x v="1"/>
    <n v="12"/>
    <n v="3"/>
    <n v="1"/>
    <n v="80"/>
    <n v="0"/>
    <n v="6"/>
    <n v="2"/>
    <n v="3"/>
    <n v="3"/>
    <n v="2"/>
    <n v="2"/>
    <n v="2"/>
    <x v="2"/>
    <x v="0"/>
    <x v="1"/>
  </r>
  <r>
    <n v="37"/>
    <x v="1"/>
    <s v="Non-Travel"/>
    <n v="1413"/>
    <x v="1"/>
    <n v="5"/>
    <n v="2"/>
    <s v="Technical Degree"/>
    <n v="1"/>
    <n v="1440"/>
    <n v="3"/>
    <s v="Male"/>
    <n v="84"/>
    <n v="4"/>
    <x v="1"/>
    <x v="2"/>
    <s v="High"/>
    <s v="Single"/>
    <n v="3500"/>
    <n v="25470"/>
    <n v="0"/>
    <s v="Y"/>
    <x v="1"/>
    <n v="14"/>
    <n v="3"/>
    <n v="1"/>
    <n v="80"/>
    <n v="0"/>
    <n v="7"/>
    <n v="2"/>
    <n v="1"/>
    <n v="6"/>
    <n v="5"/>
    <n v="1"/>
    <n v="3"/>
    <x v="0"/>
    <x v="0"/>
    <x v="0"/>
  </r>
  <r>
    <n v="56"/>
    <x v="1"/>
    <s v="Travel_Rarely"/>
    <n v="1255"/>
    <x v="1"/>
    <n v="1"/>
    <n v="2"/>
    <s v="Life Sciences"/>
    <n v="1"/>
    <n v="1441"/>
    <n v="1"/>
    <s v="Female"/>
    <n v="90"/>
    <n v="3"/>
    <x v="1"/>
    <x v="1"/>
    <s v="Low"/>
    <s v="Married"/>
    <n v="2066"/>
    <n v="10494"/>
    <n v="2"/>
    <s v="Y"/>
    <x v="1"/>
    <n v="22"/>
    <n v="4"/>
    <n v="4"/>
    <n v="80"/>
    <n v="1"/>
    <n v="5"/>
    <n v="3"/>
    <n v="4"/>
    <n v="3"/>
    <n v="2"/>
    <n v="1"/>
    <n v="0"/>
    <x v="2"/>
    <x v="0"/>
    <x v="0"/>
  </r>
  <r>
    <n v="47"/>
    <x v="1"/>
    <s v="Travel_Rarely"/>
    <n v="359"/>
    <x v="1"/>
    <n v="2"/>
    <n v="4"/>
    <s v="Medical"/>
    <n v="1"/>
    <n v="1443"/>
    <n v="1"/>
    <s v="Female"/>
    <n v="82"/>
    <n v="3"/>
    <x v="3"/>
    <x v="7"/>
    <s v="High"/>
    <s v="Married"/>
    <n v="17169"/>
    <n v="26703"/>
    <n v="3"/>
    <s v="Y"/>
    <x v="1"/>
    <n v="19"/>
    <n v="3"/>
    <n v="2"/>
    <n v="80"/>
    <n v="2"/>
    <n v="26"/>
    <n v="2"/>
    <n v="4"/>
    <n v="20"/>
    <n v="17"/>
    <n v="5"/>
    <n v="6"/>
    <x v="3"/>
    <x v="2"/>
    <x v="0"/>
  </r>
  <r>
    <n v="24"/>
    <x v="1"/>
    <s v="Travel_Rarely"/>
    <n v="1476"/>
    <x v="0"/>
    <n v="4"/>
    <n v="1"/>
    <s v="Medical"/>
    <n v="1"/>
    <n v="1445"/>
    <n v="4"/>
    <s v="Female"/>
    <n v="42"/>
    <n v="3"/>
    <x v="0"/>
    <x v="0"/>
    <s v="High"/>
    <s v="Married"/>
    <n v="4162"/>
    <n v="15211"/>
    <n v="1"/>
    <s v="Y"/>
    <x v="0"/>
    <n v="12"/>
    <n v="3"/>
    <n v="3"/>
    <n v="80"/>
    <n v="2"/>
    <n v="5"/>
    <n v="3"/>
    <n v="3"/>
    <n v="5"/>
    <n v="4"/>
    <n v="0"/>
    <n v="3"/>
    <x v="0"/>
    <x v="0"/>
    <x v="0"/>
  </r>
  <r>
    <n v="32"/>
    <x v="1"/>
    <s v="Travel_Rarely"/>
    <n v="601"/>
    <x v="0"/>
    <n v="7"/>
    <n v="5"/>
    <s v="Marketing"/>
    <n v="1"/>
    <n v="1446"/>
    <n v="4"/>
    <s v="Male"/>
    <n v="97"/>
    <n v="3"/>
    <x v="0"/>
    <x v="0"/>
    <s v="Very High"/>
    <s v="Married"/>
    <n v="9204"/>
    <n v="23343"/>
    <n v="4"/>
    <s v="Y"/>
    <x v="1"/>
    <n v="12"/>
    <n v="3"/>
    <n v="3"/>
    <n v="80"/>
    <n v="1"/>
    <n v="7"/>
    <n v="3"/>
    <n v="2"/>
    <n v="4"/>
    <n v="3"/>
    <n v="0"/>
    <n v="3"/>
    <x v="2"/>
    <x v="1"/>
    <x v="0"/>
  </r>
  <r>
    <n v="34"/>
    <x v="1"/>
    <s v="Travel_Rarely"/>
    <n v="401"/>
    <x v="1"/>
    <n v="1"/>
    <n v="3"/>
    <s v="Life Sciences"/>
    <n v="1"/>
    <n v="1447"/>
    <n v="4"/>
    <s v="Female"/>
    <n v="86"/>
    <n v="2"/>
    <x v="1"/>
    <x v="2"/>
    <s v="Medium"/>
    <s v="Married"/>
    <n v="3294"/>
    <n v="3708"/>
    <n v="5"/>
    <s v="Y"/>
    <x v="1"/>
    <n v="17"/>
    <n v="3"/>
    <n v="1"/>
    <n v="80"/>
    <n v="1"/>
    <n v="7"/>
    <n v="2"/>
    <n v="2"/>
    <n v="5"/>
    <n v="4"/>
    <n v="0"/>
    <n v="2"/>
    <x v="0"/>
    <x v="0"/>
    <x v="0"/>
  </r>
  <r>
    <n v="41"/>
    <x v="1"/>
    <s v="Travel_Rarely"/>
    <n v="1283"/>
    <x v="1"/>
    <n v="5"/>
    <n v="5"/>
    <s v="Medical"/>
    <n v="1"/>
    <n v="1448"/>
    <n v="2"/>
    <s v="Male"/>
    <n v="90"/>
    <n v="4"/>
    <x v="1"/>
    <x v="1"/>
    <s v="High"/>
    <s v="Married"/>
    <n v="2127"/>
    <n v="5561"/>
    <n v="2"/>
    <s v="Y"/>
    <x v="0"/>
    <n v="12"/>
    <n v="3"/>
    <n v="1"/>
    <n v="80"/>
    <n v="0"/>
    <n v="7"/>
    <n v="5"/>
    <n v="2"/>
    <n v="4"/>
    <n v="2"/>
    <n v="0"/>
    <n v="3"/>
    <x v="2"/>
    <x v="0"/>
    <x v="0"/>
  </r>
  <r>
    <n v="40"/>
    <x v="1"/>
    <s v="Non-Travel"/>
    <n v="663"/>
    <x v="1"/>
    <n v="9"/>
    <n v="4"/>
    <s v="Other"/>
    <n v="1"/>
    <n v="1449"/>
    <n v="3"/>
    <s v="Male"/>
    <n v="81"/>
    <n v="3"/>
    <x v="0"/>
    <x v="2"/>
    <s v="High"/>
    <s v="Divorced"/>
    <n v="3975"/>
    <n v="23099"/>
    <n v="3"/>
    <s v="Y"/>
    <x v="1"/>
    <n v="11"/>
    <n v="3"/>
    <n v="3"/>
    <n v="80"/>
    <n v="2"/>
    <n v="11"/>
    <n v="2"/>
    <n v="4"/>
    <n v="8"/>
    <n v="7"/>
    <n v="0"/>
    <n v="7"/>
    <x v="0"/>
    <x v="0"/>
    <x v="1"/>
  </r>
  <r>
    <n v="31"/>
    <x v="1"/>
    <s v="Travel_Rarely"/>
    <n v="326"/>
    <x v="0"/>
    <n v="8"/>
    <n v="2"/>
    <s v="Life Sciences"/>
    <n v="1"/>
    <n v="1453"/>
    <n v="1"/>
    <s v="Male"/>
    <n v="31"/>
    <n v="3"/>
    <x v="2"/>
    <x v="0"/>
    <s v="Very High"/>
    <s v="Divorced"/>
    <n v="10793"/>
    <n v="8386"/>
    <n v="1"/>
    <s v="Y"/>
    <x v="1"/>
    <n v="18"/>
    <n v="3"/>
    <n v="1"/>
    <n v="80"/>
    <n v="1"/>
    <n v="13"/>
    <n v="5"/>
    <n v="3"/>
    <n v="13"/>
    <n v="7"/>
    <n v="9"/>
    <n v="9"/>
    <x v="3"/>
    <x v="1"/>
    <x v="1"/>
  </r>
  <r>
    <n v="46"/>
    <x v="0"/>
    <s v="Travel_Rarely"/>
    <n v="377"/>
    <x v="0"/>
    <n v="9"/>
    <n v="3"/>
    <s v="Marketing"/>
    <n v="1"/>
    <n v="1457"/>
    <n v="1"/>
    <s v="Male"/>
    <n v="52"/>
    <n v="3"/>
    <x v="2"/>
    <x v="0"/>
    <s v="Very High"/>
    <s v="Divorced"/>
    <n v="10096"/>
    <n v="15986"/>
    <n v="4"/>
    <s v="Y"/>
    <x v="1"/>
    <n v="11"/>
    <n v="3"/>
    <n v="1"/>
    <n v="80"/>
    <n v="1"/>
    <n v="28"/>
    <n v="1"/>
    <n v="4"/>
    <n v="7"/>
    <n v="7"/>
    <n v="4"/>
    <n v="3"/>
    <x v="0"/>
    <x v="1"/>
    <x v="1"/>
  </r>
  <r>
    <n v="39"/>
    <x v="0"/>
    <s v="Non-Travel"/>
    <n v="592"/>
    <x v="1"/>
    <n v="2"/>
    <n v="3"/>
    <s v="Life Sciences"/>
    <n v="1"/>
    <n v="1458"/>
    <n v="1"/>
    <s v="Female"/>
    <n v="54"/>
    <n v="2"/>
    <x v="1"/>
    <x v="2"/>
    <s v="Low"/>
    <s v="Single"/>
    <n v="3646"/>
    <n v="17181"/>
    <n v="2"/>
    <s v="Y"/>
    <x v="0"/>
    <n v="23"/>
    <n v="4"/>
    <n v="2"/>
    <n v="80"/>
    <n v="0"/>
    <n v="11"/>
    <n v="2"/>
    <n v="4"/>
    <n v="1"/>
    <n v="0"/>
    <n v="0"/>
    <n v="0"/>
    <x v="1"/>
    <x v="0"/>
    <x v="0"/>
  </r>
  <r>
    <n v="31"/>
    <x v="0"/>
    <s v="Travel_Frequently"/>
    <n v="1445"/>
    <x v="1"/>
    <n v="1"/>
    <n v="5"/>
    <s v="Life Sciences"/>
    <n v="1"/>
    <n v="1459"/>
    <n v="3"/>
    <s v="Female"/>
    <n v="100"/>
    <n v="4"/>
    <x v="2"/>
    <x v="3"/>
    <s v="Medium"/>
    <s v="Single"/>
    <n v="7446"/>
    <n v="8931"/>
    <n v="1"/>
    <s v="Y"/>
    <x v="1"/>
    <n v="11"/>
    <n v="3"/>
    <n v="1"/>
    <n v="80"/>
    <n v="0"/>
    <n v="10"/>
    <n v="2"/>
    <n v="3"/>
    <n v="10"/>
    <n v="8"/>
    <n v="4"/>
    <n v="7"/>
    <x v="0"/>
    <x v="0"/>
    <x v="0"/>
  </r>
  <r>
    <n v="45"/>
    <x v="1"/>
    <s v="Travel_Rarely"/>
    <n v="1038"/>
    <x v="1"/>
    <n v="20"/>
    <n v="3"/>
    <s v="Medical"/>
    <n v="1"/>
    <n v="1460"/>
    <n v="2"/>
    <s v="Male"/>
    <n v="95"/>
    <n v="1"/>
    <x v="2"/>
    <x v="4"/>
    <s v="Low"/>
    <s v="Divorced"/>
    <n v="10851"/>
    <n v="19863"/>
    <n v="2"/>
    <s v="Y"/>
    <x v="0"/>
    <n v="18"/>
    <n v="3"/>
    <n v="2"/>
    <n v="80"/>
    <n v="1"/>
    <n v="24"/>
    <n v="2"/>
    <n v="3"/>
    <n v="7"/>
    <n v="7"/>
    <n v="0"/>
    <n v="7"/>
    <x v="0"/>
    <x v="1"/>
    <x v="2"/>
  </r>
  <r>
    <n v="31"/>
    <x v="1"/>
    <s v="Travel_Rarely"/>
    <n v="1398"/>
    <x v="2"/>
    <n v="8"/>
    <n v="2"/>
    <s v="Medical"/>
    <n v="1"/>
    <n v="1461"/>
    <n v="4"/>
    <s v="Female"/>
    <n v="96"/>
    <n v="4"/>
    <x v="1"/>
    <x v="8"/>
    <s v="Medium"/>
    <s v="Single"/>
    <n v="2109"/>
    <n v="24609"/>
    <n v="9"/>
    <s v="Y"/>
    <x v="1"/>
    <n v="18"/>
    <n v="3"/>
    <n v="4"/>
    <n v="80"/>
    <n v="0"/>
    <n v="8"/>
    <n v="3"/>
    <n v="3"/>
    <n v="3"/>
    <n v="2"/>
    <n v="0"/>
    <n v="2"/>
    <x v="2"/>
    <x v="0"/>
    <x v="1"/>
  </r>
  <r>
    <n v="31"/>
    <x v="0"/>
    <s v="Travel_Frequently"/>
    <n v="523"/>
    <x v="1"/>
    <n v="2"/>
    <n v="3"/>
    <s v="Life Sciences"/>
    <n v="1"/>
    <n v="1464"/>
    <n v="2"/>
    <s v="Male"/>
    <n v="94"/>
    <n v="3"/>
    <x v="1"/>
    <x v="2"/>
    <s v="Very High"/>
    <s v="Married"/>
    <n v="3722"/>
    <n v="21081"/>
    <n v="6"/>
    <s v="Y"/>
    <x v="0"/>
    <n v="13"/>
    <n v="3"/>
    <n v="3"/>
    <n v="80"/>
    <n v="1"/>
    <n v="7"/>
    <n v="2"/>
    <n v="1"/>
    <n v="2"/>
    <n v="2"/>
    <n v="2"/>
    <n v="2"/>
    <x v="1"/>
    <x v="0"/>
    <x v="0"/>
  </r>
  <r>
    <n v="45"/>
    <x v="1"/>
    <s v="Travel_Rarely"/>
    <n v="1448"/>
    <x v="1"/>
    <n v="29"/>
    <n v="3"/>
    <s v="Technical Degree"/>
    <n v="1"/>
    <n v="1465"/>
    <n v="2"/>
    <s v="Male"/>
    <n v="55"/>
    <n v="3"/>
    <x v="2"/>
    <x v="3"/>
    <s v="Very High"/>
    <s v="Married"/>
    <n v="9380"/>
    <n v="14720"/>
    <n v="4"/>
    <s v="Y"/>
    <x v="0"/>
    <n v="18"/>
    <n v="3"/>
    <n v="4"/>
    <n v="80"/>
    <n v="2"/>
    <n v="10"/>
    <n v="4"/>
    <n v="4"/>
    <n v="3"/>
    <n v="1"/>
    <n v="1"/>
    <n v="2"/>
    <x v="2"/>
    <x v="1"/>
    <x v="2"/>
  </r>
  <r>
    <n v="48"/>
    <x v="1"/>
    <s v="Travel_Rarely"/>
    <n v="1221"/>
    <x v="0"/>
    <n v="7"/>
    <n v="3"/>
    <s v="Marketing"/>
    <n v="1"/>
    <n v="1466"/>
    <n v="3"/>
    <s v="Male"/>
    <n v="96"/>
    <n v="3"/>
    <x v="0"/>
    <x v="0"/>
    <s v="Low"/>
    <s v="Divorced"/>
    <n v="5486"/>
    <n v="24795"/>
    <n v="4"/>
    <s v="Y"/>
    <x v="1"/>
    <n v="11"/>
    <n v="3"/>
    <n v="1"/>
    <n v="80"/>
    <n v="3"/>
    <n v="15"/>
    <n v="3"/>
    <n v="3"/>
    <n v="2"/>
    <n v="2"/>
    <n v="2"/>
    <n v="2"/>
    <x v="1"/>
    <x v="0"/>
    <x v="0"/>
  </r>
  <r>
    <n v="34"/>
    <x v="0"/>
    <s v="Travel_Rarely"/>
    <n v="1107"/>
    <x v="2"/>
    <n v="9"/>
    <n v="4"/>
    <s v="Technical Degree"/>
    <n v="1"/>
    <n v="1467"/>
    <n v="1"/>
    <s v="Female"/>
    <n v="52"/>
    <n v="3"/>
    <x v="1"/>
    <x v="8"/>
    <s v="High"/>
    <s v="Married"/>
    <n v="2742"/>
    <n v="3072"/>
    <n v="1"/>
    <s v="Y"/>
    <x v="1"/>
    <n v="15"/>
    <n v="3"/>
    <n v="4"/>
    <n v="80"/>
    <n v="0"/>
    <n v="2"/>
    <n v="0"/>
    <n v="3"/>
    <n v="2"/>
    <n v="2"/>
    <n v="2"/>
    <n v="2"/>
    <x v="1"/>
    <x v="0"/>
    <x v="1"/>
  </r>
  <r>
    <n v="40"/>
    <x v="1"/>
    <s v="Non-Travel"/>
    <n v="218"/>
    <x v="1"/>
    <n v="8"/>
    <n v="1"/>
    <s v="Medical"/>
    <n v="1"/>
    <n v="1468"/>
    <n v="4"/>
    <s v="Male"/>
    <n v="55"/>
    <n v="2"/>
    <x v="2"/>
    <x v="7"/>
    <s v="Medium"/>
    <s v="Divorced"/>
    <n v="13757"/>
    <n v="25178"/>
    <n v="2"/>
    <s v="Y"/>
    <x v="1"/>
    <n v="11"/>
    <n v="3"/>
    <n v="3"/>
    <n v="80"/>
    <n v="1"/>
    <n v="16"/>
    <n v="5"/>
    <n v="3"/>
    <n v="9"/>
    <n v="8"/>
    <n v="4"/>
    <n v="8"/>
    <x v="0"/>
    <x v="2"/>
    <x v="1"/>
  </r>
  <r>
    <n v="28"/>
    <x v="1"/>
    <s v="Travel_Rarely"/>
    <n v="866"/>
    <x v="0"/>
    <n v="5"/>
    <n v="3"/>
    <s v="Medical"/>
    <n v="1"/>
    <n v="1469"/>
    <n v="4"/>
    <s v="Male"/>
    <n v="84"/>
    <n v="3"/>
    <x v="0"/>
    <x v="0"/>
    <s v="Low"/>
    <s v="Single"/>
    <n v="8463"/>
    <n v="23490"/>
    <n v="0"/>
    <s v="Y"/>
    <x v="1"/>
    <n v="18"/>
    <n v="3"/>
    <n v="4"/>
    <n v="80"/>
    <n v="0"/>
    <n v="6"/>
    <n v="4"/>
    <n v="3"/>
    <n v="5"/>
    <n v="4"/>
    <n v="1"/>
    <n v="3"/>
    <x v="0"/>
    <x v="1"/>
    <x v="0"/>
  </r>
  <r>
    <n v="44"/>
    <x v="1"/>
    <s v="Non-Travel"/>
    <n v="981"/>
    <x v="1"/>
    <n v="5"/>
    <n v="3"/>
    <s v="Life Sciences"/>
    <n v="1"/>
    <n v="1471"/>
    <n v="3"/>
    <s v="Male"/>
    <n v="90"/>
    <n v="2"/>
    <x v="1"/>
    <x v="2"/>
    <s v="High"/>
    <s v="Single"/>
    <n v="3162"/>
    <n v="7973"/>
    <n v="3"/>
    <s v="Y"/>
    <x v="1"/>
    <n v="14"/>
    <n v="3"/>
    <n v="4"/>
    <n v="80"/>
    <n v="0"/>
    <n v="7"/>
    <n v="5"/>
    <n v="3"/>
    <n v="5"/>
    <n v="2"/>
    <n v="0"/>
    <n v="3"/>
    <x v="0"/>
    <x v="0"/>
    <x v="0"/>
  </r>
  <r>
    <n v="53"/>
    <x v="1"/>
    <s v="Travel_Rarely"/>
    <n v="447"/>
    <x v="1"/>
    <n v="2"/>
    <n v="3"/>
    <s v="Medical"/>
    <n v="1"/>
    <n v="1472"/>
    <n v="4"/>
    <s v="Male"/>
    <n v="39"/>
    <n v="4"/>
    <x v="3"/>
    <x v="7"/>
    <s v="Medium"/>
    <s v="Single"/>
    <n v="16598"/>
    <n v="19764"/>
    <n v="4"/>
    <s v="Y"/>
    <x v="1"/>
    <n v="12"/>
    <n v="3"/>
    <n v="2"/>
    <n v="80"/>
    <n v="0"/>
    <n v="35"/>
    <n v="2"/>
    <n v="2"/>
    <n v="9"/>
    <n v="8"/>
    <n v="8"/>
    <n v="8"/>
    <x v="0"/>
    <x v="2"/>
    <x v="0"/>
  </r>
  <r>
    <n v="49"/>
    <x v="1"/>
    <s v="Travel_Rarely"/>
    <n v="1495"/>
    <x v="1"/>
    <n v="5"/>
    <n v="4"/>
    <s v="Technical Degree"/>
    <n v="1"/>
    <n v="1473"/>
    <n v="1"/>
    <s v="Male"/>
    <n v="96"/>
    <n v="3"/>
    <x v="0"/>
    <x v="4"/>
    <s v="High"/>
    <s v="Married"/>
    <n v="6651"/>
    <n v="21534"/>
    <n v="2"/>
    <s v="Y"/>
    <x v="1"/>
    <n v="14"/>
    <n v="3"/>
    <n v="2"/>
    <n v="80"/>
    <n v="1"/>
    <n v="20"/>
    <n v="0"/>
    <n v="2"/>
    <n v="3"/>
    <n v="2"/>
    <n v="1"/>
    <n v="2"/>
    <x v="2"/>
    <x v="0"/>
    <x v="0"/>
  </r>
  <r>
    <n v="40"/>
    <x v="1"/>
    <s v="Travel_Rarely"/>
    <n v="896"/>
    <x v="1"/>
    <n v="2"/>
    <n v="3"/>
    <s v="Medical"/>
    <n v="1"/>
    <n v="1474"/>
    <n v="3"/>
    <s v="Male"/>
    <n v="68"/>
    <n v="3"/>
    <x v="1"/>
    <x v="1"/>
    <s v="High"/>
    <s v="Divorced"/>
    <n v="2345"/>
    <n v="8045"/>
    <n v="2"/>
    <s v="Y"/>
    <x v="1"/>
    <n v="14"/>
    <n v="3"/>
    <n v="3"/>
    <n v="80"/>
    <n v="1"/>
    <n v="8"/>
    <n v="3"/>
    <n v="4"/>
    <n v="3"/>
    <n v="1"/>
    <n v="1"/>
    <n v="2"/>
    <x v="2"/>
    <x v="0"/>
    <x v="0"/>
  </r>
  <r>
    <n v="44"/>
    <x v="1"/>
    <s v="Travel_Rarely"/>
    <n v="1467"/>
    <x v="1"/>
    <n v="20"/>
    <n v="3"/>
    <s v="Life Sciences"/>
    <n v="1"/>
    <n v="1475"/>
    <n v="4"/>
    <s v="Male"/>
    <n v="49"/>
    <n v="3"/>
    <x v="1"/>
    <x v="1"/>
    <s v="Medium"/>
    <s v="Single"/>
    <n v="3420"/>
    <n v="21158"/>
    <n v="1"/>
    <s v="Y"/>
    <x v="1"/>
    <n v="13"/>
    <n v="3"/>
    <n v="3"/>
    <n v="80"/>
    <n v="0"/>
    <n v="6"/>
    <n v="3"/>
    <n v="2"/>
    <n v="5"/>
    <n v="2"/>
    <n v="1"/>
    <n v="3"/>
    <x v="0"/>
    <x v="0"/>
    <x v="2"/>
  </r>
  <r>
    <n v="33"/>
    <x v="1"/>
    <s v="Travel_Frequently"/>
    <n v="430"/>
    <x v="0"/>
    <n v="7"/>
    <n v="3"/>
    <s v="Medical"/>
    <n v="1"/>
    <n v="1477"/>
    <n v="4"/>
    <s v="Male"/>
    <n v="54"/>
    <n v="3"/>
    <x v="0"/>
    <x v="0"/>
    <s v="Low"/>
    <s v="Married"/>
    <n v="4373"/>
    <n v="17456"/>
    <n v="0"/>
    <s v="Y"/>
    <x v="1"/>
    <n v="14"/>
    <n v="3"/>
    <n v="1"/>
    <n v="80"/>
    <n v="2"/>
    <n v="5"/>
    <n v="2"/>
    <n v="3"/>
    <n v="4"/>
    <n v="3"/>
    <n v="0"/>
    <n v="3"/>
    <x v="2"/>
    <x v="0"/>
    <x v="0"/>
  </r>
  <r>
    <n v="34"/>
    <x v="1"/>
    <s v="Travel_Rarely"/>
    <n v="1326"/>
    <x v="0"/>
    <n v="3"/>
    <n v="3"/>
    <s v="Other"/>
    <n v="1"/>
    <n v="1478"/>
    <n v="4"/>
    <s v="Male"/>
    <n v="81"/>
    <n v="1"/>
    <x v="0"/>
    <x v="0"/>
    <s v="Low"/>
    <s v="Single"/>
    <n v="4759"/>
    <n v="15891"/>
    <n v="3"/>
    <s v="Y"/>
    <x v="1"/>
    <n v="18"/>
    <n v="3"/>
    <n v="4"/>
    <n v="80"/>
    <n v="0"/>
    <n v="15"/>
    <n v="2"/>
    <n v="3"/>
    <n v="13"/>
    <n v="9"/>
    <n v="3"/>
    <n v="12"/>
    <x v="3"/>
    <x v="0"/>
    <x v="0"/>
  </r>
  <r>
    <n v="30"/>
    <x v="1"/>
    <s v="Travel_Rarely"/>
    <n v="1358"/>
    <x v="0"/>
    <n v="16"/>
    <n v="1"/>
    <s v="Life Sciences"/>
    <n v="1"/>
    <n v="1479"/>
    <n v="4"/>
    <s v="Male"/>
    <n v="96"/>
    <n v="3"/>
    <x v="0"/>
    <x v="0"/>
    <s v="High"/>
    <s v="Married"/>
    <n v="5301"/>
    <n v="2939"/>
    <n v="8"/>
    <s v="Y"/>
    <x v="1"/>
    <n v="15"/>
    <n v="3"/>
    <n v="3"/>
    <n v="80"/>
    <n v="2"/>
    <n v="4"/>
    <n v="2"/>
    <n v="2"/>
    <n v="2"/>
    <n v="1"/>
    <n v="2"/>
    <n v="2"/>
    <x v="1"/>
    <x v="0"/>
    <x v="2"/>
  </r>
  <r>
    <n v="42"/>
    <x v="1"/>
    <s v="Travel_Frequently"/>
    <n v="748"/>
    <x v="1"/>
    <n v="9"/>
    <n v="2"/>
    <s v="Medical"/>
    <n v="1"/>
    <n v="1480"/>
    <n v="1"/>
    <s v="Female"/>
    <n v="74"/>
    <n v="3"/>
    <x v="1"/>
    <x v="2"/>
    <s v="Very High"/>
    <s v="Single"/>
    <n v="3673"/>
    <n v="16458"/>
    <n v="1"/>
    <s v="Y"/>
    <x v="1"/>
    <n v="13"/>
    <n v="3"/>
    <n v="3"/>
    <n v="80"/>
    <n v="0"/>
    <n v="12"/>
    <n v="3"/>
    <n v="3"/>
    <n v="12"/>
    <n v="9"/>
    <n v="5"/>
    <n v="8"/>
    <x v="3"/>
    <x v="0"/>
    <x v="1"/>
  </r>
  <r>
    <n v="44"/>
    <x v="1"/>
    <s v="Travel_Frequently"/>
    <n v="383"/>
    <x v="0"/>
    <n v="1"/>
    <n v="5"/>
    <s v="Marketing"/>
    <n v="1"/>
    <n v="1481"/>
    <n v="1"/>
    <s v="Female"/>
    <n v="79"/>
    <n v="3"/>
    <x v="0"/>
    <x v="0"/>
    <s v="High"/>
    <s v="Married"/>
    <n v="4768"/>
    <n v="9282"/>
    <n v="7"/>
    <s v="Y"/>
    <x v="1"/>
    <n v="12"/>
    <n v="3"/>
    <n v="3"/>
    <n v="80"/>
    <n v="1"/>
    <n v="11"/>
    <n v="4"/>
    <n v="2"/>
    <n v="1"/>
    <n v="0"/>
    <n v="0"/>
    <n v="0"/>
    <x v="1"/>
    <x v="0"/>
    <x v="0"/>
  </r>
  <r>
    <n v="30"/>
    <x v="1"/>
    <s v="Non-Travel"/>
    <n v="990"/>
    <x v="1"/>
    <n v="7"/>
    <n v="3"/>
    <s v="Technical Degree"/>
    <n v="1"/>
    <n v="1482"/>
    <n v="3"/>
    <s v="Male"/>
    <n v="64"/>
    <n v="3"/>
    <x v="1"/>
    <x v="1"/>
    <s v="High"/>
    <s v="Divorced"/>
    <n v="1274"/>
    <n v="7152"/>
    <n v="1"/>
    <s v="Y"/>
    <x v="1"/>
    <n v="13"/>
    <n v="3"/>
    <n v="2"/>
    <n v="80"/>
    <n v="2"/>
    <n v="1"/>
    <n v="2"/>
    <n v="2"/>
    <n v="1"/>
    <n v="0"/>
    <n v="0"/>
    <n v="0"/>
    <x v="1"/>
    <x v="0"/>
    <x v="0"/>
  </r>
  <r>
    <n v="57"/>
    <x v="1"/>
    <s v="Travel_Rarely"/>
    <n v="405"/>
    <x v="1"/>
    <n v="1"/>
    <n v="2"/>
    <s v="Life Sciences"/>
    <n v="1"/>
    <n v="1483"/>
    <n v="2"/>
    <s v="Male"/>
    <n v="93"/>
    <n v="4"/>
    <x v="0"/>
    <x v="1"/>
    <s v="High"/>
    <s v="Married"/>
    <n v="4900"/>
    <n v="2721"/>
    <n v="0"/>
    <s v="Y"/>
    <x v="1"/>
    <n v="24"/>
    <n v="4"/>
    <n v="1"/>
    <n v="80"/>
    <n v="1"/>
    <n v="13"/>
    <n v="2"/>
    <n v="2"/>
    <n v="12"/>
    <n v="9"/>
    <n v="2"/>
    <n v="8"/>
    <x v="3"/>
    <x v="0"/>
    <x v="0"/>
  </r>
  <r>
    <n v="49"/>
    <x v="1"/>
    <s v="Travel_Rarely"/>
    <n v="1490"/>
    <x v="1"/>
    <n v="7"/>
    <n v="4"/>
    <s v="Life Sciences"/>
    <n v="1"/>
    <n v="1484"/>
    <n v="3"/>
    <s v="Male"/>
    <n v="35"/>
    <n v="3"/>
    <x v="2"/>
    <x v="4"/>
    <s v="Medium"/>
    <s v="Divorced"/>
    <n v="10466"/>
    <n v="20948"/>
    <n v="3"/>
    <s v="Y"/>
    <x v="1"/>
    <n v="14"/>
    <n v="3"/>
    <n v="2"/>
    <n v="80"/>
    <n v="2"/>
    <n v="29"/>
    <n v="3"/>
    <n v="3"/>
    <n v="8"/>
    <n v="7"/>
    <n v="0"/>
    <n v="7"/>
    <x v="0"/>
    <x v="1"/>
    <x v="0"/>
  </r>
  <r>
    <n v="34"/>
    <x v="1"/>
    <s v="Travel_Frequently"/>
    <n v="829"/>
    <x v="1"/>
    <n v="15"/>
    <n v="3"/>
    <s v="Medical"/>
    <n v="1"/>
    <n v="1485"/>
    <n v="2"/>
    <s v="Male"/>
    <n v="71"/>
    <n v="3"/>
    <x v="3"/>
    <x v="7"/>
    <s v="Low"/>
    <s v="Divorced"/>
    <n v="17007"/>
    <n v="11929"/>
    <n v="7"/>
    <s v="Y"/>
    <x v="1"/>
    <n v="14"/>
    <n v="3"/>
    <n v="4"/>
    <n v="80"/>
    <n v="2"/>
    <n v="16"/>
    <n v="3"/>
    <n v="2"/>
    <n v="14"/>
    <n v="8"/>
    <n v="6"/>
    <n v="9"/>
    <x v="3"/>
    <x v="2"/>
    <x v="1"/>
  </r>
  <r>
    <n v="28"/>
    <x v="0"/>
    <s v="Travel_Frequently"/>
    <n v="1496"/>
    <x v="0"/>
    <n v="1"/>
    <n v="3"/>
    <s v="Technical Degree"/>
    <n v="1"/>
    <n v="1486"/>
    <n v="1"/>
    <s v="Male"/>
    <n v="92"/>
    <n v="3"/>
    <x v="1"/>
    <x v="6"/>
    <s v="High"/>
    <s v="Married"/>
    <n v="2909"/>
    <n v="15747"/>
    <n v="3"/>
    <s v="Y"/>
    <x v="1"/>
    <n v="15"/>
    <n v="3"/>
    <n v="4"/>
    <n v="80"/>
    <n v="1"/>
    <n v="5"/>
    <n v="3"/>
    <n v="4"/>
    <n v="3"/>
    <n v="2"/>
    <n v="1"/>
    <n v="2"/>
    <x v="2"/>
    <x v="0"/>
    <x v="0"/>
  </r>
  <r>
    <n v="29"/>
    <x v="0"/>
    <s v="Travel_Frequently"/>
    <n v="115"/>
    <x v="0"/>
    <n v="13"/>
    <n v="3"/>
    <s v="Technical Degree"/>
    <n v="1"/>
    <n v="1487"/>
    <n v="1"/>
    <s v="Female"/>
    <n v="51"/>
    <n v="3"/>
    <x v="0"/>
    <x v="0"/>
    <s v="Medium"/>
    <s v="Single"/>
    <n v="5765"/>
    <n v="17485"/>
    <n v="5"/>
    <s v="Y"/>
    <x v="1"/>
    <n v="11"/>
    <n v="3"/>
    <n v="1"/>
    <n v="80"/>
    <n v="0"/>
    <n v="7"/>
    <n v="4"/>
    <n v="1"/>
    <n v="5"/>
    <n v="3"/>
    <n v="0"/>
    <n v="0"/>
    <x v="0"/>
    <x v="0"/>
    <x v="1"/>
  </r>
  <r>
    <n v="34"/>
    <x v="0"/>
    <s v="Travel_Rarely"/>
    <n v="790"/>
    <x v="0"/>
    <n v="24"/>
    <n v="4"/>
    <s v="Medical"/>
    <n v="1"/>
    <n v="1489"/>
    <n v="1"/>
    <s v="Female"/>
    <n v="40"/>
    <n v="2"/>
    <x v="0"/>
    <x v="0"/>
    <s v="Medium"/>
    <s v="Single"/>
    <n v="4599"/>
    <n v="7815"/>
    <n v="0"/>
    <s v="Y"/>
    <x v="0"/>
    <n v="23"/>
    <n v="4"/>
    <n v="3"/>
    <n v="80"/>
    <n v="0"/>
    <n v="16"/>
    <n v="2"/>
    <n v="4"/>
    <n v="15"/>
    <n v="9"/>
    <n v="10"/>
    <n v="10"/>
    <x v="3"/>
    <x v="0"/>
    <x v="2"/>
  </r>
  <r>
    <n v="35"/>
    <x v="1"/>
    <s v="Travel_Rarely"/>
    <n v="660"/>
    <x v="0"/>
    <n v="7"/>
    <n v="1"/>
    <s v="Life Sciences"/>
    <n v="1"/>
    <n v="1492"/>
    <n v="4"/>
    <s v="Male"/>
    <n v="76"/>
    <n v="3"/>
    <x v="1"/>
    <x v="6"/>
    <s v="High"/>
    <s v="Married"/>
    <n v="2404"/>
    <n v="16192"/>
    <n v="1"/>
    <s v="Y"/>
    <x v="1"/>
    <n v="13"/>
    <n v="3"/>
    <n v="1"/>
    <n v="80"/>
    <n v="1"/>
    <n v="1"/>
    <n v="3"/>
    <n v="3"/>
    <n v="1"/>
    <n v="0"/>
    <n v="0"/>
    <n v="0"/>
    <x v="1"/>
    <x v="0"/>
    <x v="0"/>
  </r>
  <r>
    <n v="24"/>
    <x v="0"/>
    <s v="Travel_Frequently"/>
    <n v="381"/>
    <x v="1"/>
    <n v="9"/>
    <n v="3"/>
    <s v="Medical"/>
    <n v="1"/>
    <n v="1494"/>
    <n v="2"/>
    <s v="Male"/>
    <n v="89"/>
    <n v="3"/>
    <x v="1"/>
    <x v="2"/>
    <s v="Low"/>
    <s v="Single"/>
    <n v="3172"/>
    <n v="16998"/>
    <n v="2"/>
    <s v="Y"/>
    <x v="0"/>
    <n v="11"/>
    <n v="3"/>
    <n v="3"/>
    <n v="80"/>
    <n v="0"/>
    <n v="4"/>
    <n v="2"/>
    <n v="2"/>
    <n v="0"/>
    <n v="0"/>
    <n v="0"/>
    <n v="0"/>
    <x v="1"/>
    <x v="0"/>
    <x v="1"/>
  </r>
  <r>
    <n v="24"/>
    <x v="1"/>
    <s v="Non-Travel"/>
    <n v="830"/>
    <x v="0"/>
    <n v="13"/>
    <n v="2"/>
    <s v="Life Sciences"/>
    <n v="1"/>
    <n v="1495"/>
    <n v="4"/>
    <s v="Female"/>
    <n v="78"/>
    <n v="3"/>
    <x v="1"/>
    <x v="6"/>
    <s v="Medium"/>
    <s v="Married"/>
    <n v="2033"/>
    <n v="7103"/>
    <n v="1"/>
    <s v="Y"/>
    <x v="1"/>
    <n v="13"/>
    <n v="3"/>
    <n v="3"/>
    <n v="80"/>
    <n v="1"/>
    <n v="1"/>
    <n v="2"/>
    <n v="3"/>
    <n v="1"/>
    <n v="0"/>
    <n v="0"/>
    <n v="0"/>
    <x v="1"/>
    <x v="0"/>
    <x v="1"/>
  </r>
  <r>
    <n v="44"/>
    <x v="1"/>
    <s v="Travel_Frequently"/>
    <n v="1193"/>
    <x v="1"/>
    <n v="2"/>
    <n v="1"/>
    <s v="Medical"/>
    <n v="1"/>
    <n v="1496"/>
    <n v="2"/>
    <s v="Male"/>
    <n v="86"/>
    <n v="3"/>
    <x v="2"/>
    <x v="3"/>
    <s v="High"/>
    <s v="Single"/>
    <n v="10209"/>
    <n v="19719"/>
    <n v="5"/>
    <s v="Y"/>
    <x v="0"/>
    <n v="18"/>
    <n v="3"/>
    <n v="2"/>
    <n v="80"/>
    <n v="0"/>
    <n v="16"/>
    <n v="2"/>
    <n v="2"/>
    <n v="2"/>
    <n v="2"/>
    <n v="2"/>
    <n v="2"/>
    <x v="1"/>
    <x v="1"/>
    <x v="0"/>
  </r>
  <r>
    <n v="29"/>
    <x v="1"/>
    <s v="Travel_Rarely"/>
    <n v="1246"/>
    <x v="0"/>
    <n v="19"/>
    <n v="3"/>
    <s v="Life Sciences"/>
    <n v="1"/>
    <n v="1497"/>
    <n v="3"/>
    <s v="Male"/>
    <n v="77"/>
    <n v="2"/>
    <x v="0"/>
    <x v="0"/>
    <s v="High"/>
    <s v="Divorced"/>
    <n v="8620"/>
    <n v="23757"/>
    <n v="1"/>
    <s v="Y"/>
    <x v="1"/>
    <n v="14"/>
    <n v="3"/>
    <n v="3"/>
    <n v="80"/>
    <n v="2"/>
    <n v="10"/>
    <n v="3"/>
    <n v="3"/>
    <n v="10"/>
    <n v="7"/>
    <n v="0"/>
    <n v="4"/>
    <x v="0"/>
    <x v="1"/>
    <x v="2"/>
  </r>
  <r>
    <n v="30"/>
    <x v="1"/>
    <s v="Travel_Rarely"/>
    <n v="330"/>
    <x v="2"/>
    <n v="1"/>
    <n v="3"/>
    <s v="Life Sciences"/>
    <n v="1"/>
    <n v="1499"/>
    <n v="3"/>
    <s v="Male"/>
    <n v="46"/>
    <n v="3"/>
    <x v="1"/>
    <x v="8"/>
    <s v="High"/>
    <s v="Divorced"/>
    <n v="2064"/>
    <n v="15428"/>
    <n v="0"/>
    <s v="Y"/>
    <x v="1"/>
    <n v="21"/>
    <n v="4"/>
    <n v="1"/>
    <n v="80"/>
    <n v="1"/>
    <n v="6"/>
    <n v="3"/>
    <n v="4"/>
    <n v="5"/>
    <n v="3"/>
    <n v="1"/>
    <n v="3"/>
    <x v="0"/>
    <x v="0"/>
    <x v="0"/>
  </r>
  <r>
    <n v="55"/>
    <x v="1"/>
    <s v="Travel_Rarely"/>
    <n v="1229"/>
    <x v="1"/>
    <n v="4"/>
    <n v="4"/>
    <s v="Life Sciences"/>
    <n v="1"/>
    <n v="1501"/>
    <n v="4"/>
    <s v="Male"/>
    <n v="30"/>
    <n v="3"/>
    <x v="0"/>
    <x v="4"/>
    <s v="High"/>
    <s v="Married"/>
    <n v="4035"/>
    <n v="16143"/>
    <n v="0"/>
    <s v="Y"/>
    <x v="0"/>
    <n v="16"/>
    <n v="3"/>
    <n v="2"/>
    <n v="80"/>
    <n v="0"/>
    <n v="4"/>
    <n v="2"/>
    <n v="3"/>
    <n v="3"/>
    <n v="2"/>
    <n v="1"/>
    <n v="2"/>
    <x v="2"/>
    <x v="0"/>
    <x v="0"/>
  </r>
  <r>
    <n v="33"/>
    <x v="1"/>
    <s v="Travel_Rarely"/>
    <n v="1099"/>
    <x v="1"/>
    <n v="4"/>
    <n v="4"/>
    <s v="Medical"/>
    <n v="1"/>
    <n v="1502"/>
    <n v="1"/>
    <s v="Female"/>
    <n v="82"/>
    <n v="2"/>
    <x v="1"/>
    <x v="2"/>
    <s v="Medium"/>
    <s v="Married"/>
    <n v="3838"/>
    <n v="8192"/>
    <n v="8"/>
    <s v="Y"/>
    <x v="1"/>
    <n v="11"/>
    <n v="3"/>
    <n v="4"/>
    <n v="80"/>
    <n v="0"/>
    <n v="8"/>
    <n v="5"/>
    <n v="3"/>
    <n v="5"/>
    <n v="4"/>
    <n v="0"/>
    <n v="2"/>
    <x v="0"/>
    <x v="0"/>
    <x v="0"/>
  </r>
  <r>
    <n v="47"/>
    <x v="1"/>
    <s v="Travel_Rarely"/>
    <n v="571"/>
    <x v="0"/>
    <n v="14"/>
    <n v="3"/>
    <s v="Medical"/>
    <n v="1"/>
    <n v="1503"/>
    <n v="3"/>
    <s v="Female"/>
    <n v="78"/>
    <n v="3"/>
    <x v="0"/>
    <x v="0"/>
    <s v="High"/>
    <s v="Married"/>
    <n v="4591"/>
    <n v="24200"/>
    <n v="3"/>
    <s v="Y"/>
    <x v="0"/>
    <n v="17"/>
    <n v="3"/>
    <n v="3"/>
    <n v="80"/>
    <n v="1"/>
    <n v="11"/>
    <n v="4"/>
    <n v="2"/>
    <n v="5"/>
    <n v="4"/>
    <n v="1"/>
    <n v="2"/>
    <x v="0"/>
    <x v="0"/>
    <x v="1"/>
  </r>
  <r>
    <n v="28"/>
    <x v="0"/>
    <s v="Travel_Frequently"/>
    <n v="289"/>
    <x v="1"/>
    <n v="2"/>
    <n v="2"/>
    <s v="Medical"/>
    <n v="1"/>
    <n v="1504"/>
    <n v="3"/>
    <s v="Male"/>
    <n v="38"/>
    <n v="2"/>
    <x v="1"/>
    <x v="2"/>
    <s v="Low"/>
    <s v="Single"/>
    <n v="2561"/>
    <n v="5355"/>
    <n v="7"/>
    <s v="Y"/>
    <x v="1"/>
    <n v="11"/>
    <n v="3"/>
    <n v="3"/>
    <n v="80"/>
    <n v="0"/>
    <n v="8"/>
    <n v="2"/>
    <n v="2"/>
    <n v="0"/>
    <n v="0"/>
    <n v="0"/>
    <n v="0"/>
    <x v="1"/>
    <x v="0"/>
    <x v="0"/>
  </r>
  <r>
    <n v="28"/>
    <x v="1"/>
    <s v="Travel_Rarely"/>
    <n v="1423"/>
    <x v="1"/>
    <n v="1"/>
    <n v="3"/>
    <s v="Life Sciences"/>
    <n v="1"/>
    <n v="1506"/>
    <n v="1"/>
    <s v="Male"/>
    <n v="72"/>
    <n v="2"/>
    <x v="1"/>
    <x v="1"/>
    <s v="High"/>
    <s v="Divorced"/>
    <n v="1563"/>
    <n v="12530"/>
    <n v="1"/>
    <s v="Y"/>
    <x v="1"/>
    <n v="14"/>
    <n v="3"/>
    <n v="4"/>
    <n v="80"/>
    <n v="1"/>
    <n v="1"/>
    <n v="2"/>
    <n v="1"/>
    <n v="1"/>
    <n v="0"/>
    <n v="0"/>
    <n v="0"/>
    <x v="1"/>
    <x v="0"/>
    <x v="0"/>
  </r>
  <r>
    <n v="28"/>
    <x v="1"/>
    <s v="Travel_Frequently"/>
    <n v="467"/>
    <x v="0"/>
    <n v="7"/>
    <n v="3"/>
    <s v="Life Sciences"/>
    <n v="1"/>
    <n v="1507"/>
    <n v="3"/>
    <s v="Male"/>
    <n v="55"/>
    <n v="3"/>
    <x v="0"/>
    <x v="0"/>
    <s v="Low"/>
    <s v="Single"/>
    <n v="4898"/>
    <n v="11827"/>
    <n v="0"/>
    <s v="Y"/>
    <x v="1"/>
    <n v="14"/>
    <n v="3"/>
    <n v="4"/>
    <n v="80"/>
    <n v="0"/>
    <n v="5"/>
    <n v="5"/>
    <n v="3"/>
    <n v="4"/>
    <n v="2"/>
    <n v="1"/>
    <n v="3"/>
    <x v="2"/>
    <x v="0"/>
    <x v="0"/>
  </r>
  <r>
    <n v="49"/>
    <x v="1"/>
    <s v="Travel_Rarely"/>
    <n v="271"/>
    <x v="1"/>
    <n v="3"/>
    <n v="2"/>
    <s v="Medical"/>
    <n v="1"/>
    <n v="1509"/>
    <n v="3"/>
    <s v="Female"/>
    <n v="43"/>
    <n v="2"/>
    <x v="0"/>
    <x v="2"/>
    <s v="Low"/>
    <s v="Married"/>
    <n v="4789"/>
    <n v="23070"/>
    <n v="4"/>
    <s v="Y"/>
    <x v="1"/>
    <n v="25"/>
    <n v="4"/>
    <n v="1"/>
    <n v="80"/>
    <n v="1"/>
    <n v="10"/>
    <n v="3"/>
    <n v="3"/>
    <n v="3"/>
    <n v="2"/>
    <n v="1"/>
    <n v="2"/>
    <x v="2"/>
    <x v="0"/>
    <x v="0"/>
  </r>
  <r>
    <n v="29"/>
    <x v="1"/>
    <s v="Travel_Frequently"/>
    <n v="410"/>
    <x v="1"/>
    <n v="2"/>
    <n v="1"/>
    <s v="Life Sciences"/>
    <n v="1"/>
    <n v="1513"/>
    <n v="4"/>
    <s v="Female"/>
    <n v="97"/>
    <n v="3"/>
    <x v="1"/>
    <x v="2"/>
    <s v="Medium"/>
    <s v="Married"/>
    <n v="3180"/>
    <n v="4668"/>
    <n v="0"/>
    <s v="Y"/>
    <x v="1"/>
    <n v="13"/>
    <n v="3"/>
    <n v="3"/>
    <n v="80"/>
    <n v="3"/>
    <n v="4"/>
    <n v="3"/>
    <n v="3"/>
    <n v="3"/>
    <n v="2"/>
    <n v="0"/>
    <n v="2"/>
    <x v="2"/>
    <x v="0"/>
    <x v="0"/>
  </r>
  <r>
    <n v="28"/>
    <x v="1"/>
    <s v="Travel_Rarely"/>
    <n v="1083"/>
    <x v="1"/>
    <n v="29"/>
    <n v="1"/>
    <s v="Life Sciences"/>
    <n v="1"/>
    <n v="1514"/>
    <n v="3"/>
    <s v="Male"/>
    <n v="96"/>
    <n v="1"/>
    <x v="0"/>
    <x v="3"/>
    <s v="Medium"/>
    <s v="Married"/>
    <n v="6549"/>
    <n v="3173"/>
    <n v="1"/>
    <s v="Y"/>
    <x v="1"/>
    <n v="14"/>
    <n v="3"/>
    <n v="2"/>
    <n v="80"/>
    <n v="2"/>
    <n v="8"/>
    <n v="2"/>
    <n v="2"/>
    <n v="8"/>
    <n v="6"/>
    <n v="1"/>
    <n v="7"/>
    <x v="0"/>
    <x v="0"/>
    <x v="2"/>
  </r>
  <r>
    <n v="33"/>
    <x v="1"/>
    <s v="Travel_Rarely"/>
    <n v="516"/>
    <x v="1"/>
    <n v="8"/>
    <n v="5"/>
    <s v="Life Sciences"/>
    <n v="1"/>
    <n v="1515"/>
    <n v="4"/>
    <s v="Male"/>
    <n v="69"/>
    <n v="3"/>
    <x v="0"/>
    <x v="4"/>
    <s v="High"/>
    <s v="Single"/>
    <n v="6388"/>
    <n v="22049"/>
    <n v="2"/>
    <s v="Y"/>
    <x v="0"/>
    <n v="17"/>
    <n v="3"/>
    <n v="1"/>
    <n v="80"/>
    <n v="0"/>
    <n v="14"/>
    <n v="6"/>
    <n v="3"/>
    <n v="0"/>
    <n v="0"/>
    <n v="0"/>
    <n v="0"/>
    <x v="1"/>
    <x v="0"/>
    <x v="1"/>
  </r>
  <r>
    <n v="32"/>
    <x v="1"/>
    <s v="Travel_Rarely"/>
    <n v="495"/>
    <x v="1"/>
    <n v="10"/>
    <n v="3"/>
    <s v="Medical"/>
    <n v="1"/>
    <n v="1516"/>
    <n v="3"/>
    <s v="Male"/>
    <n v="64"/>
    <n v="3"/>
    <x v="2"/>
    <x v="5"/>
    <s v="Very High"/>
    <s v="Single"/>
    <n v="11244"/>
    <n v="21072"/>
    <n v="2"/>
    <s v="Y"/>
    <x v="1"/>
    <n v="25"/>
    <n v="4"/>
    <n v="2"/>
    <n v="80"/>
    <n v="0"/>
    <n v="10"/>
    <n v="5"/>
    <n v="4"/>
    <n v="5"/>
    <n v="2"/>
    <n v="0"/>
    <n v="0"/>
    <x v="0"/>
    <x v="1"/>
    <x v="1"/>
  </r>
  <r>
    <n v="54"/>
    <x v="1"/>
    <s v="Travel_Frequently"/>
    <n v="1050"/>
    <x v="1"/>
    <n v="11"/>
    <n v="4"/>
    <s v="Medical"/>
    <n v="1"/>
    <n v="1520"/>
    <n v="2"/>
    <s v="Female"/>
    <n v="87"/>
    <n v="3"/>
    <x v="3"/>
    <x v="5"/>
    <s v="Very High"/>
    <s v="Divorced"/>
    <n v="16032"/>
    <n v="24456"/>
    <n v="3"/>
    <s v="Y"/>
    <x v="1"/>
    <n v="20"/>
    <n v="4"/>
    <n v="1"/>
    <n v="80"/>
    <n v="1"/>
    <n v="26"/>
    <n v="2"/>
    <n v="3"/>
    <n v="14"/>
    <n v="9"/>
    <n v="1"/>
    <n v="12"/>
    <x v="3"/>
    <x v="2"/>
    <x v="1"/>
  </r>
  <r>
    <n v="29"/>
    <x v="0"/>
    <s v="Travel_Rarely"/>
    <n v="224"/>
    <x v="1"/>
    <n v="1"/>
    <n v="4"/>
    <s v="Technical Degree"/>
    <n v="1"/>
    <n v="1522"/>
    <n v="1"/>
    <s v="Male"/>
    <n v="100"/>
    <n v="2"/>
    <x v="1"/>
    <x v="1"/>
    <s v="Low"/>
    <s v="Single"/>
    <n v="2362"/>
    <n v="7568"/>
    <n v="6"/>
    <s v="Y"/>
    <x v="1"/>
    <n v="13"/>
    <n v="3"/>
    <n v="3"/>
    <n v="80"/>
    <n v="0"/>
    <n v="11"/>
    <n v="2"/>
    <n v="1"/>
    <n v="9"/>
    <n v="7"/>
    <n v="0"/>
    <n v="7"/>
    <x v="0"/>
    <x v="0"/>
    <x v="0"/>
  </r>
  <r>
    <n v="44"/>
    <x v="1"/>
    <s v="Travel_Rarely"/>
    <n v="136"/>
    <x v="1"/>
    <n v="28"/>
    <n v="3"/>
    <s v="Life Sciences"/>
    <n v="1"/>
    <n v="1523"/>
    <n v="4"/>
    <s v="Male"/>
    <n v="32"/>
    <n v="3"/>
    <x v="3"/>
    <x v="7"/>
    <s v="Low"/>
    <s v="Married"/>
    <n v="16328"/>
    <n v="22074"/>
    <n v="3"/>
    <s v="Y"/>
    <x v="1"/>
    <n v="13"/>
    <n v="3"/>
    <n v="3"/>
    <n v="80"/>
    <n v="1"/>
    <n v="24"/>
    <n v="1"/>
    <n v="4"/>
    <n v="20"/>
    <n v="6"/>
    <n v="14"/>
    <n v="17"/>
    <x v="3"/>
    <x v="2"/>
    <x v="2"/>
  </r>
  <r>
    <n v="39"/>
    <x v="1"/>
    <s v="Travel_Rarely"/>
    <n v="1089"/>
    <x v="1"/>
    <n v="6"/>
    <n v="3"/>
    <s v="Life Sciences"/>
    <n v="1"/>
    <n v="1525"/>
    <n v="2"/>
    <s v="Female"/>
    <n v="32"/>
    <n v="3"/>
    <x v="2"/>
    <x v="3"/>
    <s v="Medium"/>
    <s v="Single"/>
    <n v="8376"/>
    <n v="9150"/>
    <n v="4"/>
    <s v="Y"/>
    <x v="1"/>
    <n v="18"/>
    <n v="3"/>
    <n v="4"/>
    <n v="80"/>
    <n v="0"/>
    <n v="9"/>
    <n v="3"/>
    <n v="3"/>
    <n v="2"/>
    <n v="0"/>
    <n v="2"/>
    <n v="2"/>
    <x v="1"/>
    <x v="1"/>
    <x v="0"/>
  </r>
  <r>
    <n v="46"/>
    <x v="1"/>
    <s v="Travel_Rarely"/>
    <n v="228"/>
    <x v="0"/>
    <n v="3"/>
    <n v="3"/>
    <s v="Life Sciences"/>
    <n v="1"/>
    <n v="1527"/>
    <n v="3"/>
    <s v="Female"/>
    <n v="51"/>
    <n v="3"/>
    <x v="3"/>
    <x v="5"/>
    <s v="Medium"/>
    <s v="Married"/>
    <n v="16606"/>
    <n v="11380"/>
    <n v="8"/>
    <s v="Y"/>
    <x v="1"/>
    <n v="12"/>
    <n v="3"/>
    <n v="4"/>
    <n v="80"/>
    <n v="1"/>
    <n v="23"/>
    <n v="2"/>
    <n v="4"/>
    <n v="13"/>
    <n v="12"/>
    <n v="5"/>
    <n v="1"/>
    <x v="3"/>
    <x v="2"/>
    <x v="0"/>
  </r>
  <r>
    <n v="35"/>
    <x v="1"/>
    <s v="Travel_Rarely"/>
    <n v="1029"/>
    <x v="1"/>
    <n v="16"/>
    <n v="3"/>
    <s v="Life Sciences"/>
    <n v="1"/>
    <n v="1529"/>
    <n v="4"/>
    <s v="Female"/>
    <n v="91"/>
    <n v="2"/>
    <x v="2"/>
    <x v="4"/>
    <s v="Medium"/>
    <s v="Single"/>
    <n v="8606"/>
    <n v="21195"/>
    <n v="1"/>
    <s v="Y"/>
    <x v="1"/>
    <n v="19"/>
    <n v="3"/>
    <n v="4"/>
    <n v="80"/>
    <n v="0"/>
    <n v="11"/>
    <n v="3"/>
    <n v="1"/>
    <n v="11"/>
    <n v="8"/>
    <n v="3"/>
    <n v="3"/>
    <x v="3"/>
    <x v="1"/>
    <x v="2"/>
  </r>
  <r>
    <n v="23"/>
    <x v="1"/>
    <s v="Travel_Rarely"/>
    <n v="507"/>
    <x v="1"/>
    <n v="20"/>
    <n v="1"/>
    <s v="Life Sciences"/>
    <n v="1"/>
    <n v="1533"/>
    <n v="1"/>
    <s v="Male"/>
    <n v="97"/>
    <n v="3"/>
    <x v="0"/>
    <x v="2"/>
    <s v="High"/>
    <s v="Single"/>
    <n v="2272"/>
    <n v="24812"/>
    <n v="0"/>
    <s v="Y"/>
    <x v="1"/>
    <n v="14"/>
    <n v="3"/>
    <n v="2"/>
    <n v="80"/>
    <n v="0"/>
    <n v="5"/>
    <n v="2"/>
    <n v="3"/>
    <n v="4"/>
    <n v="3"/>
    <n v="1"/>
    <n v="2"/>
    <x v="2"/>
    <x v="0"/>
    <x v="2"/>
  </r>
  <r>
    <n v="40"/>
    <x v="0"/>
    <s v="Travel_Rarely"/>
    <n v="676"/>
    <x v="1"/>
    <n v="9"/>
    <n v="4"/>
    <s v="Life Sciences"/>
    <n v="1"/>
    <n v="1534"/>
    <n v="4"/>
    <s v="Male"/>
    <n v="86"/>
    <n v="3"/>
    <x v="1"/>
    <x v="2"/>
    <s v="Low"/>
    <s v="Single"/>
    <n v="2018"/>
    <n v="21831"/>
    <n v="3"/>
    <s v="Y"/>
    <x v="1"/>
    <n v="14"/>
    <n v="3"/>
    <n v="2"/>
    <n v="80"/>
    <n v="0"/>
    <n v="15"/>
    <n v="3"/>
    <n v="1"/>
    <n v="5"/>
    <n v="4"/>
    <n v="1"/>
    <n v="0"/>
    <x v="0"/>
    <x v="0"/>
    <x v="1"/>
  </r>
  <r>
    <n v="34"/>
    <x v="1"/>
    <s v="Travel_Rarely"/>
    <n v="971"/>
    <x v="0"/>
    <n v="1"/>
    <n v="3"/>
    <s v="Technical Degree"/>
    <n v="1"/>
    <n v="1535"/>
    <n v="4"/>
    <s v="Male"/>
    <n v="64"/>
    <n v="2"/>
    <x v="2"/>
    <x v="0"/>
    <s v="High"/>
    <s v="Married"/>
    <n v="7083"/>
    <n v="12288"/>
    <n v="1"/>
    <s v="Y"/>
    <x v="0"/>
    <n v="14"/>
    <n v="3"/>
    <n v="4"/>
    <n v="80"/>
    <n v="0"/>
    <n v="10"/>
    <n v="3"/>
    <n v="3"/>
    <n v="10"/>
    <n v="9"/>
    <n v="8"/>
    <n v="6"/>
    <x v="0"/>
    <x v="0"/>
    <x v="0"/>
  </r>
  <r>
    <n v="31"/>
    <x v="0"/>
    <s v="Travel_Frequently"/>
    <n v="561"/>
    <x v="1"/>
    <n v="3"/>
    <n v="3"/>
    <s v="Life Sciences"/>
    <n v="1"/>
    <n v="1537"/>
    <n v="4"/>
    <s v="Female"/>
    <n v="33"/>
    <n v="3"/>
    <x v="1"/>
    <x v="1"/>
    <s v="High"/>
    <s v="Single"/>
    <n v="4084"/>
    <n v="4156"/>
    <n v="1"/>
    <s v="Y"/>
    <x v="1"/>
    <n v="12"/>
    <n v="3"/>
    <n v="1"/>
    <n v="80"/>
    <n v="0"/>
    <n v="7"/>
    <n v="2"/>
    <n v="1"/>
    <n v="7"/>
    <n v="2"/>
    <n v="7"/>
    <n v="7"/>
    <x v="0"/>
    <x v="0"/>
    <x v="0"/>
  </r>
  <r>
    <n v="50"/>
    <x v="1"/>
    <s v="Travel_Frequently"/>
    <n v="333"/>
    <x v="1"/>
    <n v="22"/>
    <n v="5"/>
    <s v="Medical"/>
    <n v="1"/>
    <n v="1539"/>
    <n v="3"/>
    <s v="Male"/>
    <n v="88"/>
    <n v="1"/>
    <x v="3"/>
    <x v="7"/>
    <s v="Very High"/>
    <s v="Single"/>
    <n v="14411"/>
    <n v="24450"/>
    <n v="1"/>
    <s v="Y"/>
    <x v="0"/>
    <n v="13"/>
    <n v="3"/>
    <n v="4"/>
    <n v="80"/>
    <n v="0"/>
    <n v="32"/>
    <n v="2"/>
    <n v="3"/>
    <n v="32"/>
    <n v="6"/>
    <n v="13"/>
    <n v="9"/>
    <x v="3"/>
    <x v="2"/>
    <x v="2"/>
  </r>
  <r>
    <n v="34"/>
    <x v="1"/>
    <s v="Travel_Rarely"/>
    <n v="1440"/>
    <x v="0"/>
    <n v="7"/>
    <n v="2"/>
    <s v="Technical Degree"/>
    <n v="1"/>
    <n v="1541"/>
    <n v="2"/>
    <s v="Male"/>
    <n v="55"/>
    <n v="3"/>
    <x v="1"/>
    <x v="6"/>
    <s v="High"/>
    <s v="Married"/>
    <n v="2308"/>
    <n v="4944"/>
    <n v="0"/>
    <s v="Y"/>
    <x v="0"/>
    <n v="25"/>
    <n v="4"/>
    <n v="2"/>
    <n v="80"/>
    <n v="1"/>
    <n v="12"/>
    <n v="4"/>
    <n v="3"/>
    <n v="11"/>
    <n v="10"/>
    <n v="5"/>
    <n v="7"/>
    <x v="3"/>
    <x v="0"/>
    <x v="0"/>
  </r>
  <r>
    <n v="42"/>
    <x v="1"/>
    <s v="Travel_Rarely"/>
    <n v="1210"/>
    <x v="1"/>
    <n v="2"/>
    <n v="3"/>
    <s v="Medical"/>
    <n v="1"/>
    <n v="1542"/>
    <n v="3"/>
    <s v="Male"/>
    <n v="68"/>
    <n v="2"/>
    <x v="1"/>
    <x v="2"/>
    <s v="Medium"/>
    <s v="Married"/>
    <n v="4841"/>
    <n v="24052"/>
    <n v="4"/>
    <s v="Y"/>
    <x v="1"/>
    <n v="14"/>
    <n v="3"/>
    <n v="2"/>
    <n v="80"/>
    <n v="1"/>
    <n v="4"/>
    <n v="3"/>
    <n v="3"/>
    <n v="1"/>
    <n v="0"/>
    <n v="0"/>
    <n v="0"/>
    <x v="1"/>
    <x v="0"/>
    <x v="0"/>
  </r>
  <r>
    <n v="37"/>
    <x v="1"/>
    <s v="Travel_Rarely"/>
    <n v="674"/>
    <x v="1"/>
    <n v="13"/>
    <n v="3"/>
    <s v="Medical"/>
    <n v="1"/>
    <n v="1543"/>
    <n v="1"/>
    <s v="Male"/>
    <n v="47"/>
    <n v="3"/>
    <x v="0"/>
    <x v="1"/>
    <s v="Very High"/>
    <s v="Married"/>
    <n v="4285"/>
    <n v="3031"/>
    <n v="1"/>
    <s v="Y"/>
    <x v="1"/>
    <n v="17"/>
    <n v="3"/>
    <n v="1"/>
    <n v="80"/>
    <n v="0"/>
    <n v="10"/>
    <n v="2"/>
    <n v="3"/>
    <n v="10"/>
    <n v="8"/>
    <n v="3"/>
    <n v="7"/>
    <x v="0"/>
    <x v="0"/>
    <x v="1"/>
  </r>
  <r>
    <n v="29"/>
    <x v="1"/>
    <s v="Travel_Rarely"/>
    <n v="441"/>
    <x v="1"/>
    <n v="8"/>
    <n v="1"/>
    <s v="Other"/>
    <n v="1"/>
    <n v="1544"/>
    <n v="3"/>
    <s v="Female"/>
    <n v="39"/>
    <n v="1"/>
    <x v="0"/>
    <x v="4"/>
    <s v="Low"/>
    <s v="Married"/>
    <n v="9715"/>
    <n v="7288"/>
    <n v="3"/>
    <s v="Y"/>
    <x v="1"/>
    <n v="13"/>
    <n v="3"/>
    <n v="3"/>
    <n v="80"/>
    <n v="1"/>
    <n v="9"/>
    <n v="3"/>
    <n v="3"/>
    <n v="7"/>
    <n v="7"/>
    <n v="0"/>
    <n v="7"/>
    <x v="0"/>
    <x v="1"/>
    <x v="1"/>
  </r>
  <r>
    <n v="33"/>
    <x v="1"/>
    <s v="Travel_Rarely"/>
    <n v="575"/>
    <x v="1"/>
    <n v="25"/>
    <n v="3"/>
    <s v="Life Sciences"/>
    <n v="1"/>
    <n v="1545"/>
    <n v="4"/>
    <s v="Male"/>
    <n v="44"/>
    <n v="2"/>
    <x v="0"/>
    <x v="3"/>
    <s v="Medium"/>
    <s v="Single"/>
    <n v="4320"/>
    <n v="24152"/>
    <n v="1"/>
    <s v="Y"/>
    <x v="1"/>
    <n v="13"/>
    <n v="3"/>
    <n v="4"/>
    <n v="80"/>
    <n v="0"/>
    <n v="5"/>
    <n v="2"/>
    <n v="3"/>
    <n v="5"/>
    <n v="3"/>
    <n v="0"/>
    <n v="2"/>
    <x v="0"/>
    <x v="0"/>
    <x v="2"/>
  </r>
  <r>
    <n v="45"/>
    <x v="1"/>
    <s v="Travel_Rarely"/>
    <n v="950"/>
    <x v="1"/>
    <n v="28"/>
    <n v="3"/>
    <s v="Technical Degree"/>
    <n v="1"/>
    <n v="1546"/>
    <n v="4"/>
    <s v="Male"/>
    <n v="97"/>
    <n v="3"/>
    <x v="1"/>
    <x v="1"/>
    <s v="Very High"/>
    <s v="Married"/>
    <n v="2132"/>
    <n v="4585"/>
    <n v="4"/>
    <s v="Y"/>
    <x v="1"/>
    <n v="20"/>
    <n v="4"/>
    <n v="4"/>
    <n v="80"/>
    <n v="1"/>
    <n v="8"/>
    <n v="3"/>
    <n v="3"/>
    <n v="5"/>
    <n v="4"/>
    <n v="0"/>
    <n v="3"/>
    <x v="0"/>
    <x v="0"/>
    <x v="2"/>
  </r>
  <r>
    <n v="42"/>
    <x v="1"/>
    <s v="Travel_Frequently"/>
    <n v="288"/>
    <x v="1"/>
    <n v="2"/>
    <n v="3"/>
    <s v="Life Sciences"/>
    <n v="1"/>
    <n v="1547"/>
    <n v="4"/>
    <s v="Male"/>
    <n v="40"/>
    <n v="3"/>
    <x v="2"/>
    <x v="4"/>
    <s v="Very High"/>
    <s v="Married"/>
    <n v="10124"/>
    <n v="18611"/>
    <n v="2"/>
    <s v="Y"/>
    <x v="0"/>
    <n v="14"/>
    <n v="3"/>
    <n v="3"/>
    <n v="80"/>
    <n v="1"/>
    <n v="24"/>
    <n v="3"/>
    <n v="1"/>
    <n v="20"/>
    <n v="8"/>
    <n v="13"/>
    <n v="9"/>
    <x v="3"/>
    <x v="1"/>
    <x v="0"/>
  </r>
  <r>
    <n v="40"/>
    <x v="1"/>
    <s v="Travel_Rarely"/>
    <n v="1342"/>
    <x v="0"/>
    <n v="9"/>
    <n v="2"/>
    <s v="Medical"/>
    <n v="1"/>
    <n v="1548"/>
    <n v="1"/>
    <s v="Male"/>
    <n v="47"/>
    <n v="3"/>
    <x v="0"/>
    <x v="0"/>
    <s v="Low"/>
    <s v="Married"/>
    <n v="5473"/>
    <n v="19345"/>
    <n v="0"/>
    <s v="Y"/>
    <x v="1"/>
    <n v="12"/>
    <n v="3"/>
    <n v="4"/>
    <n v="80"/>
    <n v="0"/>
    <n v="9"/>
    <n v="5"/>
    <n v="4"/>
    <n v="8"/>
    <n v="4"/>
    <n v="7"/>
    <n v="1"/>
    <x v="0"/>
    <x v="0"/>
    <x v="1"/>
  </r>
  <r>
    <n v="33"/>
    <x v="1"/>
    <s v="Travel_Rarely"/>
    <n v="589"/>
    <x v="1"/>
    <n v="28"/>
    <n v="4"/>
    <s v="Life Sciences"/>
    <n v="1"/>
    <n v="1549"/>
    <n v="2"/>
    <s v="Male"/>
    <n v="79"/>
    <n v="3"/>
    <x v="0"/>
    <x v="2"/>
    <s v="High"/>
    <s v="Married"/>
    <n v="5207"/>
    <n v="22949"/>
    <n v="1"/>
    <s v="Y"/>
    <x v="0"/>
    <n v="12"/>
    <n v="3"/>
    <n v="2"/>
    <n v="80"/>
    <n v="1"/>
    <n v="15"/>
    <n v="3"/>
    <n v="3"/>
    <n v="15"/>
    <n v="14"/>
    <n v="5"/>
    <n v="7"/>
    <x v="3"/>
    <x v="0"/>
    <x v="2"/>
  </r>
  <r>
    <n v="40"/>
    <x v="1"/>
    <s v="Travel_Rarely"/>
    <n v="898"/>
    <x v="2"/>
    <n v="6"/>
    <n v="2"/>
    <s v="Medical"/>
    <n v="1"/>
    <n v="1550"/>
    <n v="3"/>
    <s v="Male"/>
    <n v="38"/>
    <n v="3"/>
    <x v="3"/>
    <x v="5"/>
    <s v="Very High"/>
    <s v="Single"/>
    <n v="16437"/>
    <n v="17381"/>
    <n v="1"/>
    <s v="Y"/>
    <x v="0"/>
    <n v="21"/>
    <n v="4"/>
    <n v="4"/>
    <n v="80"/>
    <n v="0"/>
    <n v="21"/>
    <n v="2"/>
    <n v="3"/>
    <n v="21"/>
    <n v="7"/>
    <n v="7"/>
    <n v="7"/>
    <x v="3"/>
    <x v="2"/>
    <x v="0"/>
  </r>
  <r>
    <n v="24"/>
    <x v="1"/>
    <s v="Travel_Rarely"/>
    <n v="350"/>
    <x v="1"/>
    <n v="21"/>
    <n v="2"/>
    <s v="Technical Degree"/>
    <n v="1"/>
    <n v="1551"/>
    <n v="3"/>
    <s v="Male"/>
    <n v="57"/>
    <n v="2"/>
    <x v="1"/>
    <x v="2"/>
    <s v="Low"/>
    <s v="Divorced"/>
    <n v="2296"/>
    <n v="10036"/>
    <n v="0"/>
    <s v="Y"/>
    <x v="1"/>
    <n v="14"/>
    <n v="3"/>
    <n v="2"/>
    <n v="80"/>
    <n v="3"/>
    <n v="2"/>
    <n v="3"/>
    <n v="3"/>
    <n v="1"/>
    <n v="1"/>
    <n v="0"/>
    <n v="0"/>
    <x v="1"/>
    <x v="0"/>
    <x v="2"/>
  </r>
  <r>
    <n v="40"/>
    <x v="1"/>
    <s v="Non-Travel"/>
    <n v="1142"/>
    <x v="1"/>
    <n v="8"/>
    <n v="2"/>
    <s v="Life Sciences"/>
    <n v="1"/>
    <n v="1552"/>
    <n v="4"/>
    <s v="Male"/>
    <n v="72"/>
    <n v="3"/>
    <x v="0"/>
    <x v="4"/>
    <s v="Very High"/>
    <s v="Divorced"/>
    <n v="4069"/>
    <n v="8841"/>
    <n v="3"/>
    <s v="Y"/>
    <x v="0"/>
    <n v="18"/>
    <n v="3"/>
    <n v="3"/>
    <n v="80"/>
    <n v="0"/>
    <n v="8"/>
    <n v="2"/>
    <n v="3"/>
    <n v="2"/>
    <n v="2"/>
    <n v="2"/>
    <n v="2"/>
    <x v="1"/>
    <x v="0"/>
    <x v="1"/>
  </r>
  <r>
    <n v="45"/>
    <x v="1"/>
    <s v="Travel_Rarely"/>
    <n v="538"/>
    <x v="1"/>
    <n v="1"/>
    <n v="4"/>
    <s v="Technical Degree"/>
    <n v="1"/>
    <n v="1553"/>
    <n v="1"/>
    <s v="Male"/>
    <n v="66"/>
    <n v="3"/>
    <x v="2"/>
    <x v="4"/>
    <s v="Medium"/>
    <s v="Divorced"/>
    <n v="7441"/>
    <n v="20933"/>
    <n v="1"/>
    <s v="Y"/>
    <x v="1"/>
    <n v="12"/>
    <n v="3"/>
    <n v="1"/>
    <n v="80"/>
    <n v="3"/>
    <n v="10"/>
    <n v="4"/>
    <n v="3"/>
    <n v="10"/>
    <n v="8"/>
    <n v="7"/>
    <n v="7"/>
    <x v="0"/>
    <x v="0"/>
    <x v="0"/>
  </r>
  <r>
    <n v="35"/>
    <x v="1"/>
    <s v="Travel_Rarely"/>
    <n v="1402"/>
    <x v="0"/>
    <n v="28"/>
    <n v="4"/>
    <s v="Life Sciences"/>
    <n v="1"/>
    <n v="1554"/>
    <n v="2"/>
    <s v="Female"/>
    <n v="98"/>
    <n v="2"/>
    <x v="1"/>
    <x v="6"/>
    <s v="High"/>
    <s v="Married"/>
    <n v="2430"/>
    <n v="26204"/>
    <n v="0"/>
    <s v="Y"/>
    <x v="1"/>
    <n v="23"/>
    <n v="4"/>
    <n v="1"/>
    <n v="80"/>
    <n v="2"/>
    <n v="6"/>
    <n v="5"/>
    <n v="3"/>
    <n v="5"/>
    <n v="3"/>
    <n v="4"/>
    <n v="2"/>
    <x v="0"/>
    <x v="0"/>
    <x v="2"/>
  </r>
  <r>
    <n v="32"/>
    <x v="1"/>
    <s v="Travel_Rarely"/>
    <n v="824"/>
    <x v="1"/>
    <n v="5"/>
    <n v="2"/>
    <s v="Life Sciences"/>
    <n v="1"/>
    <n v="1555"/>
    <n v="4"/>
    <s v="Female"/>
    <n v="67"/>
    <n v="2"/>
    <x v="0"/>
    <x v="1"/>
    <s v="Medium"/>
    <s v="Married"/>
    <n v="5878"/>
    <n v="15624"/>
    <n v="3"/>
    <s v="Y"/>
    <x v="1"/>
    <n v="12"/>
    <n v="3"/>
    <n v="1"/>
    <n v="80"/>
    <n v="1"/>
    <n v="12"/>
    <n v="2"/>
    <n v="3"/>
    <n v="7"/>
    <n v="1"/>
    <n v="2"/>
    <n v="5"/>
    <x v="0"/>
    <x v="0"/>
    <x v="0"/>
  </r>
  <r>
    <n v="36"/>
    <x v="1"/>
    <s v="Travel_Rarely"/>
    <n v="1157"/>
    <x v="0"/>
    <n v="2"/>
    <n v="4"/>
    <s v="Life Sciences"/>
    <n v="1"/>
    <n v="1556"/>
    <n v="3"/>
    <s v="Male"/>
    <n v="70"/>
    <n v="3"/>
    <x v="1"/>
    <x v="6"/>
    <s v="Very High"/>
    <s v="Single"/>
    <n v="2644"/>
    <n v="17001"/>
    <n v="3"/>
    <s v="Y"/>
    <x v="0"/>
    <n v="21"/>
    <n v="4"/>
    <n v="4"/>
    <n v="80"/>
    <n v="0"/>
    <n v="7"/>
    <n v="3"/>
    <n v="2"/>
    <n v="3"/>
    <n v="2"/>
    <n v="1"/>
    <n v="2"/>
    <x v="2"/>
    <x v="0"/>
    <x v="0"/>
  </r>
  <r>
    <n v="48"/>
    <x v="1"/>
    <s v="Travel_Rarely"/>
    <n v="492"/>
    <x v="0"/>
    <n v="16"/>
    <n v="4"/>
    <s v="Life Sciences"/>
    <n v="1"/>
    <n v="1557"/>
    <n v="3"/>
    <s v="Female"/>
    <n v="96"/>
    <n v="3"/>
    <x v="0"/>
    <x v="0"/>
    <s v="High"/>
    <s v="Divorced"/>
    <n v="6439"/>
    <n v="13693"/>
    <n v="8"/>
    <s v="Y"/>
    <x v="1"/>
    <n v="14"/>
    <n v="3"/>
    <n v="3"/>
    <n v="80"/>
    <n v="1"/>
    <n v="18"/>
    <n v="2"/>
    <n v="3"/>
    <n v="8"/>
    <n v="7"/>
    <n v="7"/>
    <n v="7"/>
    <x v="0"/>
    <x v="0"/>
    <x v="2"/>
  </r>
  <r>
    <n v="29"/>
    <x v="1"/>
    <s v="Travel_Rarely"/>
    <n v="598"/>
    <x v="1"/>
    <n v="9"/>
    <n v="3"/>
    <s v="Life Sciences"/>
    <n v="1"/>
    <n v="1558"/>
    <n v="3"/>
    <s v="Male"/>
    <n v="91"/>
    <n v="4"/>
    <x v="1"/>
    <x v="1"/>
    <s v="High"/>
    <s v="Married"/>
    <n v="2451"/>
    <n v="22376"/>
    <n v="6"/>
    <s v="Y"/>
    <x v="1"/>
    <n v="18"/>
    <n v="3"/>
    <n v="1"/>
    <n v="80"/>
    <n v="2"/>
    <n v="5"/>
    <n v="2"/>
    <n v="2"/>
    <n v="1"/>
    <n v="0"/>
    <n v="0"/>
    <n v="0"/>
    <x v="1"/>
    <x v="0"/>
    <x v="1"/>
  </r>
  <r>
    <n v="33"/>
    <x v="1"/>
    <s v="Travel_Rarely"/>
    <n v="1242"/>
    <x v="0"/>
    <n v="8"/>
    <n v="4"/>
    <s v="Life Sciences"/>
    <n v="1"/>
    <n v="1560"/>
    <n v="1"/>
    <s v="Male"/>
    <n v="46"/>
    <n v="3"/>
    <x v="0"/>
    <x v="0"/>
    <s v="Low"/>
    <s v="Married"/>
    <n v="6392"/>
    <n v="10589"/>
    <n v="2"/>
    <s v="Y"/>
    <x v="1"/>
    <n v="13"/>
    <n v="3"/>
    <n v="4"/>
    <n v="80"/>
    <n v="1"/>
    <n v="8"/>
    <n v="6"/>
    <n v="1"/>
    <n v="2"/>
    <n v="2"/>
    <n v="2"/>
    <n v="2"/>
    <x v="1"/>
    <x v="0"/>
    <x v="1"/>
  </r>
  <r>
    <n v="30"/>
    <x v="0"/>
    <s v="Travel_Rarely"/>
    <n v="740"/>
    <x v="0"/>
    <n v="1"/>
    <n v="3"/>
    <s v="Life Sciences"/>
    <n v="1"/>
    <n v="1562"/>
    <n v="2"/>
    <s v="Male"/>
    <n v="64"/>
    <n v="2"/>
    <x v="0"/>
    <x v="0"/>
    <s v="Low"/>
    <s v="Married"/>
    <n v="9714"/>
    <n v="5323"/>
    <n v="1"/>
    <s v="Y"/>
    <x v="1"/>
    <n v="11"/>
    <n v="3"/>
    <n v="4"/>
    <n v="80"/>
    <n v="1"/>
    <n v="10"/>
    <n v="4"/>
    <n v="3"/>
    <n v="10"/>
    <n v="8"/>
    <n v="6"/>
    <n v="7"/>
    <x v="0"/>
    <x v="1"/>
    <x v="0"/>
  </r>
  <r>
    <n v="38"/>
    <x v="1"/>
    <s v="Travel_Frequently"/>
    <n v="888"/>
    <x v="2"/>
    <n v="10"/>
    <n v="4"/>
    <s v="Human Resources"/>
    <n v="1"/>
    <n v="1563"/>
    <n v="3"/>
    <s v="Male"/>
    <n v="71"/>
    <n v="3"/>
    <x v="0"/>
    <x v="8"/>
    <s v="High"/>
    <s v="Married"/>
    <n v="6077"/>
    <n v="14814"/>
    <n v="3"/>
    <s v="Y"/>
    <x v="1"/>
    <n v="11"/>
    <n v="3"/>
    <n v="3"/>
    <n v="80"/>
    <n v="0"/>
    <n v="10"/>
    <n v="2"/>
    <n v="3"/>
    <n v="6"/>
    <n v="3"/>
    <n v="1"/>
    <n v="2"/>
    <x v="0"/>
    <x v="0"/>
    <x v="1"/>
  </r>
  <r>
    <n v="35"/>
    <x v="1"/>
    <s v="Travel_Rarely"/>
    <n v="992"/>
    <x v="1"/>
    <n v="1"/>
    <n v="3"/>
    <s v="Medical"/>
    <n v="1"/>
    <n v="1564"/>
    <n v="4"/>
    <s v="Male"/>
    <n v="68"/>
    <n v="2"/>
    <x v="1"/>
    <x v="2"/>
    <s v="Low"/>
    <s v="Single"/>
    <n v="2450"/>
    <n v="21731"/>
    <n v="1"/>
    <s v="Y"/>
    <x v="1"/>
    <n v="19"/>
    <n v="3"/>
    <n v="2"/>
    <n v="80"/>
    <n v="0"/>
    <n v="3"/>
    <n v="3"/>
    <n v="3"/>
    <n v="3"/>
    <n v="0"/>
    <n v="1"/>
    <n v="2"/>
    <x v="2"/>
    <x v="0"/>
    <x v="0"/>
  </r>
  <r>
    <n v="30"/>
    <x v="1"/>
    <s v="Travel_Rarely"/>
    <n v="1288"/>
    <x v="0"/>
    <n v="29"/>
    <n v="4"/>
    <s v="Technical Degree"/>
    <n v="1"/>
    <n v="1568"/>
    <n v="3"/>
    <s v="Male"/>
    <n v="33"/>
    <n v="3"/>
    <x v="2"/>
    <x v="0"/>
    <s v="Medium"/>
    <s v="Married"/>
    <n v="9250"/>
    <n v="17799"/>
    <n v="3"/>
    <s v="Y"/>
    <x v="1"/>
    <n v="12"/>
    <n v="3"/>
    <n v="2"/>
    <n v="80"/>
    <n v="1"/>
    <n v="9"/>
    <n v="3"/>
    <n v="3"/>
    <n v="4"/>
    <n v="2"/>
    <n v="1"/>
    <n v="3"/>
    <x v="2"/>
    <x v="1"/>
    <x v="2"/>
  </r>
  <r>
    <n v="35"/>
    <x v="0"/>
    <s v="Travel_Rarely"/>
    <n v="104"/>
    <x v="1"/>
    <n v="2"/>
    <n v="3"/>
    <s v="Life Sciences"/>
    <n v="1"/>
    <n v="1569"/>
    <n v="1"/>
    <s v="Female"/>
    <n v="69"/>
    <n v="3"/>
    <x v="1"/>
    <x v="2"/>
    <s v="Low"/>
    <s v="Divorced"/>
    <n v="2074"/>
    <n v="26619"/>
    <n v="1"/>
    <s v="Y"/>
    <x v="0"/>
    <n v="12"/>
    <n v="3"/>
    <n v="4"/>
    <n v="80"/>
    <n v="1"/>
    <n v="1"/>
    <n v="2"/>
    <n v="3"/>
    <n v="1"/>
    <n v="0"/>
    <n v="0"/>
    <n v="0"/>
    <x v="1"/>
    <x v="0"/>
    <x v="0"/>
  </r>
  <r>
    <n v="53"/>
    <x v="0"/>
    <s v="Travel_Rarely"/>
    <n v="607"/>
    <x v="1"/>
    <n v="2"/>
    <n v="5"/>
    <s v="Technical Degree"/>
    <n v="1"/>
    <n v="1572"/>
    <n v="3"/>
    <s v="Female"/>
    <n v="78"/>
    <n v="2"/>
    <x v="2"/>
    <x v="3"/>
    <s v="Very High"/>
    <s v="Married"/>
    <n v="10169"/>
    <n v="14618"/>
    <n v="0"/>
    <s v="Y"/>
    <x v="1"/>
    <n v="16"/>
    <n v="3"/>
    <n v="2"/>
    <n v="80"/>
    <n v="1"/>
    <n v="34"/>
    <n v="4"/>
    <n v="3"/>
    <n v="33"/>
    <n v="7"/>
    <n v="1"/>
    <n v="9"/>
    <x v="3"/>
    <x v="1"/>
    <x v="0"/>
  </r>
  <r>
    <n v="38"/>
    <x v="0"/>
    <s v="Travel_Rarely"/>
    <n v="903"/>
    <x v="1"/>
    <n v="2"/>
    <n v="3"/>
    <s v="Medical"/>
    <n v="1"/>
    <n v="1573"/>
    <n v="3"/>
    <s v="Male"/>
    <n v="81"/>
    <n v="3"/>
    <x v="0"/>
    <x v="3"/>
    <s v="Medium"/>
    <s v="Married"/>
    <n v="4855"/>
    <n v="7653"/>
    <n v="4"/>
    <s v="Y"/>
    <x v="1"/>
    <n v="11"/>
    <n v="3"/>
    <n v="1"/>
    <n v="80"/>
    <n v="2"/>
    <n v="7"/>
    <n v="2"/>
    <n v="3"/>
    <n v="5"/>
    <n v="2"/>
    <n v="1"/>
    <n v="4"/>
    <x v="0"/>
    <x v="0"/>
    <x v="0"/>
  </r>
  <r>
    <n v="32"/>
    <x v="1"/>
    <s v="Non-Travel"/>
    <n v="1200"/>
    <x v="1"/>
    <n v="1"/>
    <n v="4"/>
    <s v="Technical Degree"/>
    <n v="1"/>
    <n v="1574"/>
    <n v="4"/>
    <s v="Male"/>
    <n v="62"/>
    <n v="3"/>
    <x v="0"/>
    <x v="1"/>
    <s v="Low"/>
    <s v="Married"/>
    <n v="4087"/>
    <n v="25174"/>
    <n v="4"/>
    <s v="Y"/>
    <x v="1"/>
    <n v="14"/>
    <n v="3"/>
    <n v="2"/>
    <n v="80"/>
    <n v="1"/>
    <n v="9"/>
    <n v="3"/>
    <n v="2"/>
    <n v="6"/>
    <n v="5"/>
    <n v="1"/>
    <n v="2"/>
    <x v="0"/>
    <x v="0"/>
    <x v="0"/>
  </r>
  <r>
    <n v="48"/>
    <x v="1"/>
    <s v="Travel_Rarely"/>
    <n v="1108"/>
    <x v="1"/>
    <n v="15"/>
    <n v="4"/>
    <s v="Other"/>
    <n v="1"/>
    <n v="1576"/>
    <n v="3"/>
    <s v="Female"/>
    <n v="65"/>
    <n v="3"/>
    <x v="1"/>
    <x v="1"/>
    <s v="Low"/>
    <s v="Married"/>
    <n v="2367"/>
    <n v="16530"/>
    <n v="8"/>
    <s v="Y"/>
    <x v="1"/>
    <n v="12"/>
    <n v="3"/>
    <n v="4"/>
    <n v="80"/>
    <n v="1"/>
    <n v="10"/>
    <n v="3"/>
    <n v="2"/>
    <n v="8"/>
    <n v="2"/>
    <n v="7"/>
    <n v="6"/>
    <x v="0"/>
    <x v="0"/>
    <x v="1"/>
  </r>
  <r>
    <n v="34"/>
    <x v="1"/>
    <s v="Travel_Rarely"/>
    <n v="479"/>
    <x v="1"/>
    <n v="7"/>
    <n v="4"/>
    <s v="Medical"/>
    <n v="1"/>
    <n v="1577"/>
    <n v="1"/>
    <s v="Male"/>
    <n v="35"/>
    <n v="3"/>
    <x v="1"/>
    <x v="1"/>
    <s v="Very High"/>
    <s v="Single"/>
    <n v="2972"/>
    <n v="22061"/>
    <n v="1"/>
    <s v="Y"/>
    <x v="1"/>
    <n v="13"/>
    <n v="3"/>
    <n v="3"/>
    <n v="80"/>
    <n v="0"/>
    <n v="1"/>
    <n v="4"/>
    <n v="1"/>
    <n v="1"/>
    <n v="0"/>
    <n v="0"/>
    <n v="0"/>
    <x v="1"/>
    <x v="0"/>
    <x v="0"/>
  </r>
  <r>
    <n v="55"/>
    <x v="1"/>
    <s v="Travel_Rarely"/>
    <n v="685"/>
    <x v="0"/>
    <n v="26"/>
    <n v="5"/>
    <s v="Marketing"/>
    <n v="1"/>
    <n v="1578"/>
    <n v="3"/>
    <s v="Male"/>
    <n v="60"/>
    <n v="2"/>
    <x v="4"/>
    <x v="5"/>
    <s v="Very High"/>
    <s v="Married"/>
    <n v="19586"/>
    <n v="23037"/>
    <n v="1"/>
    <s v="Y"/>
    <x v="1"/>
    <n v="21"/>
    <n v="4"/>
    <n v="3"/>
    <n v="80"/>
    <n v="1"/>
    <n v="36"/>
    <n v="3"/>
    <n v="3"/>
    <n v="36"/>
    <n v="6"/>
    <n v="2"/>
    <n v="13"/>
    <x v="3"/>
    <x v="2"/>
    <x v="2"/>
  </r>
  <r>
    <n v="34"/>
    <x v="1"/>
    <s v="Travel_Rarely"/>
    <n v="1351"/>
    <x v="1"/>
    <n v="1"/>
    <n v="4"/>
    <s v="Life Sciences"/>
    <n v="1"/>
    <n v="1580"/>
    <n v="2"/>
    <s v="Male"/>
    <n v="45"/>
    <n v="3"/>
    <x v="0"/>
    <x v="1"/>
    <s v="Very High"/>
    <s v="Married"/>
    <n v="5484"/>
    <n v="13008"/>
    <n v="9"/>
    <s v="Y"/>
    <x v="1"/>
    <n v="17"/>
    <n v="3"/>
    <n v="2"/>
    <n v="80"/>
    <n v="1"/>
    <n v="9"/>
    <n v="3"/>
    <n v="2"/>
    <n v="2"/>
    <n v="2"/>
    <n v="2"/>
    <n v="1"/>
    <x v="1"/>
    <x v="0"/>
    <x v="0"/>
  </r>
  <r>
    <n v="26"/>
    <x v="1"/>
    <s v="Travel_Rarely"/>
    <n v="474"/>
    <x v="1"/>
    <n v="3"/>
    <n v="3"/>
    <s v="Life Sciences"/>
    <n v="1"/>
    <n v="1581"/>
    <n v="1"/>
    <s v="Female"/>
    <n v="89"/>
    <n v="3"/>
    <x v="1"/>
    <x v="1"/>
    <s v="Very High"/>
    <s v="Married"/>
    <n v="2061"/>
    <n v="11133"/>
    <n v="1"/>
    <s v="Y"/>
    <x v="1"/>
    <n v="21"/>
    <n v="4"/>
    <n v="1"/>
    <n v="80"/>
    <n v="0"/>
    <n v="1"/>
    <n v="5"/>
    <n v="3"/>
    <n v="1"/>
    <n v="0"/>
    <n v="0"/>
    <n v="0"/>
    <x v="1"/>
    <x v="0"/>
    <x v="0"/>
  </r>
  <r>
    <n v="38"/>
    <x v="1"/>
    <s v="Travel_Rarely"/>
    <n v="1245"/>
    <x v="0"/>
    <n v="14"/>
    <n v="3"/>
    <s v="Life Sciences"/>
    <n v="1"/>
    <n v="1582"/>
    <n v="3"/>
    <s v="Male"/>
    <n v="80"/>
    <n v="3"/>
    <x v="0"/>
    <x v="0"/>
    <s v="Medium"/>
    <s v="Married"/>
    <n v="9924"/>
    <n v="12355"/>
    <n v="0"/>
    <s v="Y"/>
    <x v="1"/>
    <n v="11"/>
    <n v="3"/>
    <n v="4"/>
    <n v="80"/>
    <n v="1"/>
    <n v="10"/>
    <n v="3"/>
    <n v="3"/>
    <n v="9"/>
    <n v="8"/>
    <n v="7"/>
    <n v="7"/>
    <x v="0"/>
    <x v="1"/>
    <x v="1"/>
  </r>
  <r>
    <n v="38"/>
    <x v="1"/>
    <s v="Travel_Rarely"/>
    <n v="437"/>
    <x v="0"/>
    <n v="16"/>
    <n v="3"/>
    <s v="Life Sciences"/>
    <n v="1"/>
    <n v="1583"/>
    <n v="2"/>
    <s v="Female"/>
    <n v="90"/>
    <n v="3"/>
    <x v="0"/>
    <x v="0"/>
    <s v="Medium"/>
    <s v="Single"/>
    <n v="4198"/>
    <n v="16379"/>
    <n v="2"/>
    <s v="Y"/>
    <x v="1"/>
    <n v="12"/>
    <n v="3"/>
    <n v="2"/>
    <n v="80"/>
    <n v="0"/>
    <n v="8"/>
    <n v="5"/>
    <n v="4"/>
    <n v="3"/>
    <n v="2"/>
    <n v="1"/>
    <n v="2"/>
    <x v="2"/>
    <x v="0"/>
    <x v="2"/>
  </r>
  <r>
    <n v="36"/>
    <x v="1"/>
    <s v="Travel_Rarely"/>
    <n v="884"/>
    <x v="0"/>
    <n v="1"/>
    <n v="4"/>
    <s v="Life Sciences"/>
    <n v="1"/>
    <n v="1585"/>
    <n v="2"/>
    <s v="Female"/>
    <n v="73"/>
    <n v="3"/>
    <x v="0"/>
    <x v="0"/>
    <s v="High"/>
    <s v="Single"/>
    <n v="6815"/>
    <n v="21447"/>
    <n v="6"/>
    <s v="Y"/>
    <x v="1"/>
    <n v="13"/>
    <n v="3"/>
    <n v="1"/>
    <n v="80"/>
    <n v="0"/>
    <n v="15"/>
    <n v="5"/>
    <n v="3"/>
    <n v="1"/>
    <n v="0"/>
    <n v="0"/>
    <n v="0"/>
    <x v="1"/>
    <x v="0"/>
    <x v="0"/>
  </r>
  <r>
    <n v="29"/>
    <x v="1"/>
    <s v="Travel_Rarely"/>
    <n v="1370"/>
    <x v="1"/>
    <n v="3"/>
    <n v="1"/>
    <s v="Medical"/>
    <n v="1"/>
    <n v="1586"/>
    <n v="2"/>
    <s v="Male"/>
    <n v="87"/>
    <n v="3"/>
    <x v="1"/>
    <x v="2"/>
    <s v="Low"/>
    <s v="Single"/>
    <n v="4723"/>
    <n v="16213"/>
    <n v="1"/>
    <s v="Y"/>
    <x v="0"/>
    <n v="18"/>
    <n v="3"/>
    <n v="4"/>
    <n v="80"/>
    <n v="0"/>
    <n v="10"/>
    <n v="3"/>
    <n v="3"/>
    <n v="10"/>
    <n v="9"/>
    <n v="1"/>
    <n v="5"/>
    <x v="0"/>
    <x v="0"/>
    <x v="0"/>
  </r>
  <r>
    <n v="35"/>
    <x v="1"/>
    <s v="Travel_Rarely"/>
    <n v="670"/>
    <x v="1"/>
    <n v="10"/>
    <n v="4"/>
    <s v="Medical"/>
    <n v="1"/>
    <n v="1587"/>
    <n v="1"/>
    <s v="Female"/>
    <n v="51"/>
    <n v="3"/>
    <x v="0"/>
    <x v="4"/>
    <s v="High"/>
    <s v="Single"/>
    <n v="6142"/>
    <n v="4223"/>
    <n v="3"/>
    <s v="Y"/>
    <x v="0"/>
    <n v="16"/>
    <n v="3"/>
    <n v="3"/>
    <n v="80"/>
    <n v="0"/>
    <n v="10"/>
    <n v="4"/>
    <n v="3"/>
    <n v="5"/>
    <n v="2"/>
    <n v="0"/>
    <n v="4"/>
    <x v="0"/>
    <x v="0"/>
    <x v="1"/>
  </r>
  <r>
    <n v="39"/>
    <x v="1"/>
    <s v="Travel_Rarely"/>
    <n v="1462"/>
    <x v="0"/>
    <n v="6"/>
    <n v="3"/>
    <s v="Medical"/>
    <n v="1"/>
    <n v="1588"/>
    <n v="4"/>
    <s v="Male"/>
    <n v="38"/>
    <n v="4"/>
    <x v="2"/>
    <x v="0"/>
    <s v="High"/>
    <s v="Married"/>
    <n v="8237"/>
    <n v="4658"/>
    <n v="2"/>
    <s v="Y"/>
    <x v="1"/>
    <n v="11"/>
    <n v="3"/>
    <n v="1"/>
    <n v="80"/>
    <n v="1"/>
    <n v="11"/>
    <n v="3"/>
    <n v="3"/>
    <n v="7"/>
    <n v="6"/>
    <n v="7"/>
    <n v="6"/>
    <x v="0"/>
    <x v="1"/>
    <x v="0"/>
  </r>
  <r>
    <n v="29"/>
    <x v="1"/>
    <s v="Travel_Frequently"/>
    <n v="995"/>
    <x v="1"/>
    <n v="2"/>
    <n v="1"/>
    <s v="Life Sciences"/>
    <n v="1"/>
    <n v="1590"/>
    <n v="1"/>
    <s v="Male"/>
    <n v="87"/>
    <n v="3"/>
    <x v="0"/>
    <x v="4"/>
    <s v="Very High"/>
    <s v="Divorced"/>
    <n v="8853"/>
    <n v="24483"/>
    <n v="1"/>
    <s v="Y"/>
    <x v="1"/>
    <n v="19"/>
    <n v="3"/>
    <n v="4"/>
    <n v="80"/>
    <n v="1"/>
    <n v="6"/>
    <n v="0"/>
    <n v="4"/>
    <n v="6"/>
    <n v="4"/>
    <n v="1"/>
    <n v="3"/>
    <x v="0"/>
    <x v="1"/>
    <x v="0"/>
  </r>
  <r>
    <n v="50"/>
    <x v="1"/>
    <s v="Travel_Rarely"/>
    <n v="264"/>
    <x v="0"/>
    <n v="9"/>
    <n v="3"/>
    <s v="Marketing"/>
    <n v="1"/>
    <n v="1591"/>
    <n v="3"/>
    <s v="Male"/>
    <n v="59"/>
    <n v="3"/>
    <x v="4"/>
    <x v="5"/>
    <s v="High"/>
    <s v="Married"/>
    <n v="19331"/>
    <n v="19519"/>
    <n v="4"/>
    <s v="Y"/>
    <x v="0"/>
    <n v="16"/>
    <n v="3"/>
    <n v="3"/>
    <n v="80"/>
    <n v="1"/>
    <n v="27"/>
    <n v="2"/>
    <n v="3"/>
    <n v="1"/>
    <n v="0"/>
    <n v="0"/>
    <n v="0"/>
    <x v="1"/>
    <x v="2"/>
    <x v="1"/>
  </r>
  <r>
    <n v="23"/>
    <x v="1"/>
    <s v="Travel_Rarely"/>
    <n v="977"/>
    <x v="1"/>
    <n v="10"/>
    <n v="3"/>
    <s v="Technical Degree"/>
    <n v="1"/>
    <n v="1592"/>
    <n v="4"/>
    <s v="Male"/>
    <n v="45"/>
    <n v="4"/>
    <x v="1"/>
    <x v="1"/>
    <s v="High"/>
    <s v="Married"/>
    <n v="2073"/>
    <n v="12826"/>
    <n v="2"/>
    <s v="Y"/>
    <x v="1"/>
    <n v="16"/>
    <n v="3"/>
    <n v="4"/>
    <n v="80"/>
    <n v="1"/>
    <n v="4"/>
    <n v="2"/>
    <n v="3"/>
    <n v="2"/>
    <n v="2"/>
    <n v="2"/>
    <n v="2"/>
    <x v="1"/>
    <x v="0"/>
    <x v="1"/>
  </r>
  <r>
    <n v="36"/>
    <x v="1"/>
    <s v="Travel_Frequently"/>
    <n v="1302"/>
    <x v="1"/>
    <n v="6"/>
    <n v="4"/>
    <s v="Life Sciences"/>
    <n v="1"/>
    <n v="1594"/>
    <n v="1"/>
    <s v="Male"/>
    <n v="80"/>
    <n v="4"/>
    <x v="0"/>
    <x v="2"/>
    <s v="Low"/>
    <s v="Married"/>
    <n v="5562"/>
    <n v="19711"/>
    <n v="3"/>
    <s v="Y"/>
    <x v="0"/>
    <n v="13"/>
    <n v="3"/>
    <n v="4"/>
    <n v="80"/>
    <n v="1"/>
    <n v="9"/>
    <n v="3"/>
    <n v="3"/>
    <n v="3"/>
    <n v="2"/>
    <n v="0"/>
    <n v="2"/>
    <x v="2"/>
    <x v="0"/>
    <x v="0"/>
  </r>
  <r>
    <n v="42"/>
    <x v="1"/>
    <s v="Travel_Rarely"/>
    <n v="1059"/>
    <x v="1"/>
    <n v="9"/>
    <n v="2"/>
    <s v="Other"/>
    <n v="1"/>
    <n v="1595"/>
    <n v="4"/>
    <s v="Male"/>
    <n v="93"/>
    <n v="2"/>
    <x v="4"/>
    <x v="5"/>
    <s v="Very High"/>
    <s v="Single"/>
    <n v="19613"/>
    <n v="26362"/>
    <n v="8"/>
    <s v="Y"/>
    <x v="1"/>
    <n v="22"/>
    <n v="4"/>
    <n v="4"/>
    <n v="80"/>
    <n v="0"/>
    <n v="24"/>
    <n v="2"/>
    <n v="3"/>
    <n v="1"/>
    <n v="0"/>
    <n v="0"/>
    <n v="1"/>
    <x v="1"/>
    <x v="2"/>
    <x v="1"/>
  </r>
  <r>
    <n v="35"/>
    <x v="1"/>
    <s v="Travel_Rarely"/>
    <n v="750"/>
    <x v="1"/>
    <n v="28"/>
    <n v="3"/>
    <s v="Life Sciences"/>
    <n v="1"/>
    <n v="1596"/>
    <n v="2"/>
    <s v="Male"/>
    <n v="46"/>
    <n v="4"/>
    <x v="0"/>
    <x v="2"/>
    <s v="High"/>
    <s v="Married"/>
    <n v="3407"/>
    <n v="25348"/>
    <n v="1"/>
    <s v="Y"/>
    <x v="1"/>
    <n v="17"/>
    <n v="3"/>
    <n v="4"/>
    <n v="80"/>
    <n v="2"/>
    <n v="10"/>
    <n v="3"/>
    <n v="2"/>
    <n v="10"/>
    <n v="9"/>
    <n v="6"/>
    <n v="8"/>
    <x v="0"/>
    <x v="0"/>
    <x v="2"/>
  </r>
  <r>
    <n v="34"/>
    <x v="1"/>
    <s v="Travel_Frequently"/>
    <n v="653"/>
    <x v="1"/>
    <n v="10"/>
    <n v="4"/>
    <s v="Technical Degree"/>
    <n v="1"/>
    <n v="1597"/>
    <n v="4"/>
    <s v="Male"/>
    <n v="92"/>
    <n v="2"/>
    <x v="0"/>
    <x v="4"/>
    <s v="High"/>
    <s v="Married"/>
    <n v="5063"/>
    <n v="15332"/>
    <n v="1"/>
    <s v="Y"/>
    <x v="1"/>
    <n v="14"/>
    <n v="3"/>
    <n v="2"/>
    <n v="80"/>
    <n v="1"/>
    <n v="8"/>
    <n v="3"/>
    <n v="2"/>
    <n v="8"/>
    <n v="2"/>
    <n v="7"/>
    <n v="7"/>
    <x v="0"/>
    <x v="0"/>
    <x v="1"/>
  </r>
  <r>
    <n v="40"/>
    <x v="1"/>
    <s v="Travel_Rarely"/>
    <n v="118"/>
    <x v="0"/>
    <n v="14"/>
    <n v="2"/>
    <s v="Life Sciences"/>
    <n v="1"/>
    <n v="1598"/>
    <n v="4"/>
    <s v="Female"/>
    <n v="84"/>
    <n v="3"/>
    <x v="0"/>
    <x v="0"/>
    <s v="Low"/>
    <s v="Married"/>
    <n v="4639"/>
    <n v="11262"/>
    <n v="1"/>
    <s v="Y"/>
    <x v="1"/>
    <n v="15"/>
    <n v="3"/>
    <n v="3"/>
    <n v="80"/>
    <n v="1"/>
    <n v="5"/>
    <n v="2"/>
    <n v="3"/>
    <n v="5"/>
    <n v="4"/>
    <n v="1"/>
    <n v="2"/>
    <x v="0"/>
    <x v="0"/>
    <x v="1"/>
  </r>
  <r>
    <n v="43"/>
    <x v="1"/>
    <s v="Travel_Rarely"/>
    <n v="990"/>
    <x v="1"/>
    <n v="27"/>
    <n v="3"/>
    <s v="Technical Degree"/>
    <n v="1"/>
    <n v="1599"/>
    <n v="4"/>
    <s v="Male"/>
    <n v="87"/>
    <n v="4"/>
    <x v="1"/>
    <x v="2"/>
    <s v="Medium"/>
    <s v="Divorced"/>
    <n v="4876"/>
    <n v="5855"/>
    <n v="5"/>
    <s v="Y"/>
    <x v="1"/>
    <n v="12"/>
    <n v="3"/>
    <n v="3"/>
    <n v="80"/>
    <n v="1"/>
    <n v="8"/>
    <n v="0"/>
    <n v="3"/>
    <n v="6"/>
    <n v="4"/>
    <n v="0"/>
    <n v="2"/>
    <x v="0"/>
    <x v="0"/>
    <x v="2"/>
  </r>
  <r>
    <n v="35"/>
    <x v="1"/>
    <s v="Travel_Rarely"/>
    <n v="1349"/>
    <x v="1"/>
    <n v="7"/>
    <n v="2"/>
    <s v="Life Sciences"/>
    <n v="1"/>
    <n v="1601"/>
    <n v="3"/>
    <s v="Male"/>
    <n v="63"/>
    <n v="2"/>
    <x v="1"/>
    <x v="2"/>
    <s v="Very High"/>
    <s v="Married"/>
    <n v="2690"/>
    <n v="7713"/>
    <n v="1"/>
    <s v="Y"/>
    <x v="1"/>
    <n v="18"/>
    <n v="3"/>
    <n v="4"/>
    <n v="80"/>
    <n v="1"/>
    <n v="1"/>
    <n v="5"/>
    <n v="2"/>
    <n v="1"/>
    <n v="0"/>
    <n v="0"/>
    <n v="1"/>
    <x v="1"/>
    <x v="0"/>
    <x v="0"/>
  </r>
  <r>
    <n v="46"/>
    <x v="1"/>
    <s v="Travel_Rarely"/>
    <n v="563"/>
    <x v="0"/>
    <n v="1"/>
    <n v="4"/>
    <s v="Life Sciences"/>
    <n v="1"/>
    <n v="1602"/>
    <n v="4"/>
    <s v="Male"/>
    <n v="56"/>
    <n v="4"/>
    <x v="3"/>
    <x v="5"/>
    <s v="Low"/>
    <s v="Single"/>
    <n v="17567"/>
    <n v="3156"/>
    <n v="1"/>
    <s v="Y"/>
    <x v="1"/>
    <n v="15"/>
    <n v="3"/>
    <n v="2"/>
    <n v="80"/>
    <n v="0"/>
    <n v="27"/>
    <n v="5"/>
    <n v="1"/>
    <n v="26"/>
    <n v="0"/>
    <n v="0"/>
    <n v="12"/>
    <x v="3"/>
    <x v="2"/>
    <x v="0"/>
  </r>
  <r>
    <n v="28"/>
    <x v="0"/>
    <s v="Travel_Rarely"/>
    <n v="329"/>
    <x v="1"/>
    <n v="24"/>
    <n v="3"/>
    <s v="Medical"/>
    <n v="1"/>
    <n v="1604"/>
    <n v="3"/>
    <s v="Male"/>
    <n v="51"/>
    <n v="3"/>
    <x v="1"/>
    <x v="2"/>
    <s v="Medium"/>
    <s v="Married"/>
    <n v="2408"/>
    <n v="7324"/>
    <n v="1"/>
    <s v="Y"/>
    <x v="0"/>
    <n v="17"/>
    <n v="3"/>
    <n v="3"/>
    <n v="80"/>
    <n v="3"/>
    <n v="1"/>
    <n v="3"/>
    <n v="3"/>
    <n v="1"/>
    <n v="1"/>
    <n v="0"/>
    <n v="0"/>
    <x v="1"/>
    <x v="0"/>
    <x v="2"/>
  </r>
  <r>
    <n v="22"/>
    <x v="1"/>
    <s v="Non-Travel"/>
    <n v="457"/>
    <x v="1"/>
    <n v="26"/>
    <n v="2"/>
    <s v="Other"/>
    <n v="1"/>
    <n v="1605"/>
    <n v="2"/>
    <s v="Female"/>
    <n v="85"/>
    <n v="2"/>
    <x v="1"/>
    <x v="1"/>
    <s v="High"/>
    <s v="Married"/>
    <n v="2814"/>
    <n v="10293"/>
    <n v="1"/>
    <s v="Y"/>
    <x v="0"/>
    <n v="14"/>
    <n v="3"/>
    <n v="2"/>
    <n v="80"/>
    <n v="0"/>
    <n v="4"/>
    <n v="2"/>
    <n v="2"/>
    <n v="4"/>
    <n v="2"/>
    <n v="1"/>
    <n v="3"/>
    <x v="2"/>
    <x v="0"/>
    <x v="2"/>
  </r>
  <r>
    <n v="50"/>
    <x v="1"/>
    <s v="Travel_Frequently"/>
    <n v="1234"/>
    <x v="1"/>
    <n v="20"/>
    <n v="5"/>
    <s v="Medical"/>
    <n v="1"/>
    <n v="1606"/>
    <n v="2"/>
    <s v="Male"/>
    <n v="41"/>
    <n v="3"/>
    <x v="3"/>
    <x v="4"/>
    <s v="High"/>
    <s v="Married"/>
    <n v="11245"/>
    <n v="20689"/>
    <n v="2"/>
    <s v="Y"/>
    <x v="0"/>
    <n v="15"/>
    <n v="3"/>
    <n v="3"/>
    <n v="80"/>
    <n v="1"/>
    <n v="32"/>
    <n v="3"/>
    <n v="3"/>
    <n v="30"/>
    <n v="8"/>
    <n v="12"/>
    <n v="13"/>
    <x v="3"/>
    <x v="1"/>
    <x v="2"/>
  </r>
  <r>
    <n v="32"/>
    <x v="1"/>
    <s v="Travel_Rarely"/>
    <n v="634"/>
    <x v="1"/>
    <n v="5"/>
    <n v="4"/>
    <s v="Other"/>
    <n v="1"/>
    <n v="1607"/>
    <n v="2"/>
    <s v="Female"/>
    <n v="35"/>
    <n v="4"/>
    <x v="1"/>
    <x v="1"/>
    <s v="Very High"/>
    <s v="Married"/>
    <n v="3312"/>
    <n v="18783"/>
    <n v="3"/>
    <s v="Y"/>
    <x v="1"/>
    <n v="17"/>
    <n v="3"/>
    <n v="4"/>
    <n v="80"/>
    <n v="2"/>
    <n v="6"/>
    <n v="3"/>
    <n v="3"/>
    <n v="3"/>
    <n v="2"/>
    <n v="0"/>
    <n v="2"/>
    <x v="2"/>
    <x v="0"/>
    <x v="0"/>
  </r>
  <r>
    <n v="44"/>
    <x v="1"/>
    <s v="Travel_Rarely"/>
    <n v="1313"/>
    <x v="1"/>
    <n v="7"/>
    <n v="3"/>
    <s v="Medical"/>
    <n v="1"/>
    <n v="1608"/>
    <n v="2"/>
    <s v="Female"/>
    <n v="31"/>
    <n v="3"/>
    <x v="4"/>
    <x v="7"/>
    <s v="Very High"/>
    <s v="Divorced"/>
    <n v="19049"/>
    <n v="3549"/>
    <n v="0"/>
    <s v="Y"/>
    <x v="0"/>
    <n v="14"/>
    <n v="3"/>
    <n v="4"/>
    <n v="80"/>
    <n v="1"/>
    <n v="23"/>
    <n v="4"/>
    <n v="2"/>
    <n v="22"/>
    <n v="7"/>
    <n v="1"/>
    <n v="10"/>
    <x v="3"/>
    <x v="2"/>
    <x v="0"/>
  </r>
  <r>
    <n v="30"/>
    <x v="1"/>
    <s v="Travel_Rarely"/>
    <n v="241"/>
    <x v="1"/>
    <n v="7"/>
    <n v="3"/>
    <s v="Medical"/>
    <n v="1"/>
    <n v="1609"/>
    <n v="2"/>
    <s v="Male"/>
    <n v="48"/>
    <n v="2"/>
    <x v="1"/>
    <x v="1"/>
    <s v="Medium"/>
    <s v="Married"/>
    <n v="2141"/>
    <n v="5348"/>
    <n v="1"/>
    <s v="Y"/>
    <x v="1"/>
    <n v="12"/>
    <n v="3"/>
    <n v="2"/>
    <n v="80"/>
    <n v="1"/>
    <n v="6"/>
    <n v="3"/>
    <n v="2"/>
    <n v="6"/>
    <n v="4"/>
    <n v="1"/>
    <n v="1"/>
    <x v="0"/>
    <x v="0"/>
    <x v="0"/>
  </r>
  <r>
    <n v="45"/>
    <x v="1"/>
    <s v="Travel_Rarely"/>
    <n v="1015"/>
    <x v="1"/>
    <n v="5"/>
    <n v="5"/>
    <s v="Medical"/>
    <n v="1"/>
    <n v="1611"/>
    <n v="3"/>
    <s v="Female"/>
    <n v="50"/>
    <n v="1"/>
    <x v="0"/>
    <x v="2"/>
    <s v="Low"/>
    <s v="Single"/>
    <n v="5769"/>
    <n v="23447"/>
    <n v="1"/>
    <s v="Y"/>
    <x v="0"/>
    <n v="14"/>
    <n v="3"/>
    <n v="1"/>
    <n v="80"/>
    <n v="0"/>
    <n v="10"/>
    <n v="3"/>
    <n v="3"/>
    <n v="10"/>
    <n v="7"/>
    <n v="1"/>
    <n v="4"/>
    <x v="0"/>
    <x v="0"/>
    <x v="0"/>
  </r>
  <r>
    <n v="45"/>
    <x v="1"/>
    <s v="Non-Travel"/>
    <n v="336"/>
    <x v="0"/>
    <n v="26"/>
    <n v="3"/>
    <s v="Marketing"/>
    <n v="1"/>
    <n v="1612"/>
    <n v="1"/>
    <s v="Male"/>
    <n v="52"/>
    <n v="2"/>
    <x v="0"/>
    <x v="0"/>
    <s v="Low"/>
    <s v="Married"/>
    <n v="4385"/>
    <n v="24162"/>
    <n v="1"/>
    <s v="Y"/>
    <x v="1"/>
    <n v="15"/>
    <n v="3"/>
    <n v="1"/>
    <n v="80"/>
    <n v="1"/>
    <n v="10"/>
    <n v="2"/>
    <n v="3"/>
    <n v="10"/>
    <n v="7"/>
    <n v="4"/>
    <n v="5"/>
    <x v="0"/>
    <x v="0"/>
    <x v="2"/>
  </r>
  <r>
    <n v="31"/>
    <x v="1"/>
    <s v="Travel_Frequently"/>
    <n v="715"/>
    <x v="0"/>
    <n v="2"/>
    <n v="4"/>
    <s v="Other"/>
    <n v="1"/>
    <n v="1613"/>
    <n v="4"/>
    <s v="Male"/>
    <n v="54"/>
    <n v="3"/>
    <x v="0"/>
    <x v="0"/>
    <s v="Low"/>
    <s v="Single"/>
    <n v="5332"/>
    <n v="21602"/>
    <n v="7"/>
    <s v="Y"/>
    <x v="1"/>
    <n v="13"/>
    <n v="3"/>
    <n v="4"/>
    <n v="80"/>
    <n v="0"/>
    <n v="10"/>
    <n v="3"/>
    <n v="3"/>
    <n v="5"/>
    <n v="2"/>
    <n v="0"/>
    <n v="3"/>
    <x v="0"/>
    <x v="0"/>
    <x v="0"/>
  </r>
  <r>
    <n v="36"/>
    <x v="1"/>
    <s v="Travel_Rarely"/>
    <n v="559"/>
    <x v="1"/>
    <n v="12"/>
    <n v="4"/>
    <s v="Life Sciences"/>
    <n v="1"/>
    <n v="1614"/>
    <n v="3"/>
    <s v="Female"/>
    <n v="76"/>
    <n v="3"/>
    <x v="0"/>
    <x v="3"/>
    <s v="High"/>
    <s v="Married"/>
    <n v="4663"/>
    <n v="12421"/>
    <n v="9"/>
    <s v="Y"/>
    <x v="0"/>
    <n v="12"/>
    <n v="3"/>
    <n v="2"/>
    <n v="80"/>
    <n v="2"/>
    <n v="7"/>
    <n v="2"/>
    <n v="3"/>
    <n v="3"/>
    <n v="2"/>
    <n v="1"/>
    <n v="1"/>
    <x v="2"/>
    <x v="0"/>
    <x v="1"/>
  </r>
  <r>
    <n v="34"/>
    <x v="1"/>
    <s v="Travel_Frequently"/>
    <n v="426"/>
    <x v="1"/>
    <n v="10"/>
    <n v="4"/>
    <s v="Life Sciences"/>
    <n v="1"/>
    <n v="1615"/>
    <n v="3"/>
    <s v="Male"/>
    <n v="42"/>
    <n v="4"/>
    <x v="0"/>
    <x v="3"/>
    <s v="Very High"/>
    <s v="Divorced"/>
    <n v="4724"/>
    <n v="17000"/>
    <n v="1"/>
    <s v="Y"/>
    <x v="1"/>
    <n v="13"/>
    <n v="3"/>
    <n v="1"/>
    <n v="80"/>
    <n v="1"/>
    <n v="9"/>
    <n v="3"/>
    <n v="3"/>
    <n v="9"/>
    <n v="7"/>
    <n v="7"/>
    <n v="2"/>
    <x v="0"/>
    <x v="0"/>
    <x v="1"/>
  </r>
  <r>
    <n v="49"/>
    <x v="1"/>
    <s v="Travel_Rarely"/>
    <n v="722"/>
    <x v="1"/>
    <n v="25"/>
    <n v="4"/>
    <s v="Life Sciences"/>
    <n v="1"/>
    <n v="1617"/>
    <n v="3"/>
    <s v="Female"/>
    <n v="84"/>
    <n v="3"/>
    <x v="1"/>
    <x v="2"/>
    <s v="Low"/>
    <s v="Married"/>
    <n v="3211"/>
    <n v="22102"/>
    <n v="1"/>
    <s v="Y"/>
    <x v="1"/>
    <n v="14"/>
    <n v="3"/>
    <n v="4"/>
    <n v="80"/>
    <n v="1"/>
    <n v="10"/>
    <n v="3"/>
    <n v="2"/>
    <n v="9"/>
    <n v="6"/>
    <n v="1"/>
    <n v="4"/>
    <x v="0"/>
    <x v="0"/>
    <x v="2"/>
  </r>
  <r>
    <n v="39"/>
    <x v="1"/>
    <s v="Travel_Rarely"/>
    <n v="1387"/>
    <x v="1"/>
    <n v="10"/>
    <n v="5"/>
    <s v="Medical"/>
    <n v="1"/>
    <n v="1618"/>
    <n v="2"/>
    <s v="Male"/>
    <n v="76"/>
    <n v="3"/>
    <x v="0"/>
    <x v="3"/>
    <s v="Low"/>
    <s v="Married"/>
    <n v="5377"/>
    <n v="3835"/>
    <n v="2"/>
    <s v="Y"/>
    <x v="1"/>
    <n v="13"/>
    <n v="3"/>
    <n v="4"/>
    <n v="80"/>
    <n v="3"/>
    <n v="10"/>
    <n v="3"/>
    <n v="3"/>
    <n v="7"/>
    <n v="7"/>
    <n v="7"/>
    <n v="7"/>
    <x v="0"/>
    <x v="0"/>
    <x v="1"/>
  </r>
  <r>
    <n v="27"/>
    <x v="1"/>
    <s v="Travel_Rarely"/>
    <n v="1302"/>
    <x v="1"/>
    <n v="19"/>
    <n v="3"/>
    <s v="Other"/>
    <n v="1"/>
    <n v="1619"/>
    <n v="4"/>
    <s v="Male"/>
    <n v="67"/>
    <n v="2"/>
    <x v="1"/>
    <x v="2"/>
    <s v="Low"/>
    <s v="Divorced"/>
    <n v="4066"/>
    <n v="16290"/>
    <n v="1"/>
    <s v="Y"/>
    <x v="1"/>
    <n v="11"/>
    <n v="3"/>
    <n v="1"/>
    <n v="80"/>
    <n v="2"/>
    <n v="7"/>
    <n v="3"/>
    <n v="3"/>
    <n v="7"/>
    <n v="7"/>
    <n v="0"/>
    <n v="7"/>
    <x v="0"/>
    <x v="0"/>
    <x v="2"/>
  </r>
  <r>
    <n v="35"/>
    <x v="1"/>
    <s v="Travel_Rarely"/>
    <n v="819"/>
    <x v="1"/>
    <n v="18"/>
    <n v="5"/>
    <s v="Life Sciences"/>
    <n v="1"/>
    <n v="1621"/>
    <n v="2"/>
    <s v="Male"/>
    <n v="48"/>
    <n v="4"/>
    <x v="0"/>
    <x v="1"/>
    <s v="Low"/>
    <s v="Married"/>
    <n v="5208"/>
    <n v="26312"/>
    <n v="1"/>
    <s v="Y"/>
    <x v="1"/>
    <n v="11"/>
    <n v="3"/>
    <n v="4"/>
    <n v="80"/>
    <n v="0"/>
    <n v="16"/>
    <n v="2"/>
    <n v="3"/>
    <n v="16"/>
    <n v="15"/>
    <n v="1"/>
    <n v="10"/>
    <x v="3"/>
    <x v="0"/>
    <x v="2"/>
  </r>
  <r>
    <n v="28"/>
    <x v="1"/>
    <s v="Travel_Rarely"/>
    <n v="580"/>
    <x v="1"/>
    <n v="27"/>
    <n v="3"/>
    <s v="Medical"/>
    <n v="1"/>
    <n v="1622"/>
    <n v="2"/>
    <s v="Female"/>
    <n v="39"/>
    <n v="1"/>
    <x v="0"/>
    <x v="3"/>
    <s v="Low"/>
    <s v="Divorced"/>
    <n v="4877"/>
    <n v="20460"/>
    <n v="0"/>
    <s v="Y"/>
    <x v="1"/>
    <n v="21"/>
    <n v="4"/>
    <n v="2"/>
    <n v="80"/>
    <n v="1"/>
    <n v="6"/>
    <n v="5"/>
    <n v="2"/>
    <n v="5"/>
    <n v="3"/>
    <n v="0"/>
    <n v="0"/>
    <x v="0"/>
    <x v="0"/>
    <x v="2"/>
  </r>
  <r>
    <n v="21"/>
    <x v="1"/>
    <s v="Travel_Rarely"/>
    <n v="546"/>
    <x v="1"/>
    <n v="5"/>
    <n v="1"/>
    <s v="Medical"/>
    <n v="1"/>
    <n v="1623"/>
    <n v="3"/>
    <s v="Male"/>
    <n v="97"/>
    <n v="3"/>
    <x v="1"/>
    <x v="1"/>
    <s v="Very High"/>
    <s v="Single"/>
    <n v="3117"/>
    <n v="26009"/>
    <n v="1"/>
    <s v="Y"/>
    <x v="1"/>
    <n v="18"/>
    <n v="3"/>
    <n v="3"/>
    <n v="80"/>
    <n v="0"/>
    <n v="3"/>
    <n v="2"/>
    <n v="3"/>
    <n v="2"/>
    <n v="2"/>
    <n v="2"/>
    <n v="2"/>
    <x v="1"/>
    <x v="0"/>
    <x v="0"/>
  </r>
  <r>
    <n v="18"/>
    <x v="0"/>
    <s v="Travel_Frequently"/>
    <n v="544"/>
    <x v="0"/>
    <n v="3"/>
    <n v="2"/>
    <s v="Medical"/>
    <n v="1"/>
    <n v="1624"/>
    <n v="2"/>
    <s v="Female"/>
    <n v="70"/>
    <n v="3"/>
    <x v="1"/>
    <x v="6"/>
    <s v="Very High"/>
    <s v="Single"/>
    <n v="1569"/>
    <n v="18420"/>
    <n v="1"/>
    <s v="Y"/>
    <x v="0"/>
    <n v="12"/>
    <n v="3"/>
    <n v="3"/>
    <n v="80"/>
    <n v="0"/>
    <n v="0"/>
    <n v="2"/>
    <n v="4"/>
    <n v="0"/>
    <n v="0"/>
    <n v="0"/>
    <n v="0"/>
    <x v="1"/>
    <x v="0"/>
    <x v="0"/>
  </r>
  <r>
    <n v="47"/>
    <x v="1"/>
    <s v="Travel_Rarely"/>
    <n v="1176"/>
    <x v="2"/>
    <n v="26"/>
    <n v="4"/>
    <s v="Life Sciences"/>
    <n v="1"/>
    <n v="1625"/>
    <n v="4"/>
    <s v="Female"/>
    <n v="98"/>
    <n v="3"/>
    <x v="4"/>
    <x v="5"/>
    <s v="High"/>
    <s v="Married"/>
    <n v="19658"/>
    <n v="5220"/>
    <n v="3"/>
    <s v="Y"/>
    <x v="1"/>
    <n v="11"/>
    <n v="3"/>
    <n v="3"/>
    <n v="80"/>
    <n v="1"/>
    <n v="27"/>
    <n v="2"/>
    <n v="3"/>
    <n v="5"/>
    <n v="2"/>
    <n v="1"/>
    <n v="0"/>
    <x v="0"/>
    <x v="2"/>
    <x v="2"/>
  </r>
  <r>
    <n v="39"/>
    <x v="1"/>
    <s v="Travel_Rarely"/>
    <n v="170"/>
    <x v="1"/>
    <n v="3"/>
    <n v="2"/>
    <s v="Medical"/>
    <n v="1"/>
    <n v="1627"/>
    <n v="3"/>
    <s v="Male"/>
    <n v="76"/>
    <n v="2"/>
    <x v="0"/>
    <x v="2"/>
    <s v="High"/>
    <s v="Divorced"/>
    <n v="3069"/>
    <n v="10302"/>
    <n v="0"/>
    <s v="Y"/>
    <x v="1"/>
    <n v="15"/>
    <n v="3"/>
    <n v="4"/>
    <n v="80"/>
    <n v="1"/>
    <n v="11"/>
    <n v="3"/>
    <n v="3"/>
    <n v="10"/>
    <n v="8"/>
    <n v="0"/>
    <n v="7"/>
    <x v="0"/>
    <x v="0"/>
    <x v="0"/>
  </r>
  <r>
    <n v="40"/>
    <x v="1"/>
    <s v="Travel_Rarely"/>
    <n v="884"/>
    <x v="1"/>
    <n v="15"/>
    <n v="3"/>
    <s v="Life Sciences"/>
    <n v="1"/>
    <n v="1628"/>
    <n v="1"/>
    <s v="Female"/>
    <n v="80"/>
    <n v="2"/>
    <x v="2"/>
    <x v="3"/>
    <s v="High"/>
    <s v="Married"/>
    <n v="10435"/>
    <n v="25800"/>
    <n v="1"/>
    <s v="Y"/>
    <x v="1"/>
    <n v="13"/>
    <n v="3"/>
    <n v="4"/>
    <n v="80"/>
    <n v="2"/>
    <n v="18"/>
    <n v="2"/>
    <n v="3"/>
    <n v="18"/>
    <n v="15"/>
    <n v="14"/>
    <n v="12"/>
    <x v="3"/>
    <x v="1"/>
    <x v="1"/>
  </r>
  <r>
    <n v="35"/>
    <x v="1"/>
    <s v="Non-Travel"/>
    <n v="208"/>
    <x v="1"/>
    <n v="8"/>
    <n v="4"/>
    <s v="Life Sciences"/>
    <n v="1"/>
    <n v="1630"/>
    <n v="3"/>
    <s v="Female"/>
    <n v="52"/>
    <n v="3"/>
    <x v="0"/>
    <x v="4"/>
    <s v="High"/>
    <s v="Married"/>
    <n v="4148"/>
    <n v="12250"/>
    <n v="1"/>
    <s v="Y"/>
    <x v="1"/>
    <n v="12"/>
    <n v="3"/>
    <n v="4"/>
    <n v="80"/>
    <n v="1"/>
    <n v="15"/>
    <n v="5"/>
    <n v="3"/>
    <n v="14"/>
    <n v="11"/>
    <n v="2"/>
    <n v="9"/>
    <x v="3"/>
    <x v="0"/>
    <x v="1"/>
  </r>
  <r>
    <n v="37"/>
    <x v="1"/>
    <s v="Travel_Rarely"/>
    <n v="671"/>
    <x v="1"/>
    <n v="19"/>
    <n v="3"/>
    <s v="Life Sciences"/>
    <n v="1"/>
    <n v="1631"/>
    <n v="3"/>
    <s v="Male"/>
    <n v="85"/>
    <n v="3"/>
    <x v="0"/>
    <x v="3"/>
    <s v="High"/>
    <s v="Married"/>
    <n v="5768"/>
    <n v="26493"/>
    <n v="3"/>
    <s v="Y"/>
    <x v="1"/>
    <n v="17"/>
    <n v="3"/>
    <n v="1"/>
    <n v="80"/>
    <n v="3"/>
    <n v="9"/>
    <n v="2"/>
    <n v="2"/>
    <n v="4"/>
    <n v="3"/>
    <n v="0"/>
    <n v="2"/>
    <x v="2"/>
    <x v="0"/>
    <x v="2"/>
  </r>
  <r>
    <n v="39"/>
    <x v="1"/>
    <s v="Travel_Frequently"/>
    <n v="711"/>
    <x v="1"/>
    <n v="4"/>
    <n v="3"/>
    <s v="Medical"/>
    <n v="1"/>
    <n v="1633"/>
    <n v="1"/>
    <s v="Female"/>
    <n v="81"/>
    <n v="3"/>
    <x v="0"/>
    <x v="3"/>
    <s v="High"/>
    <s v="Single"/>
    <n v="5042"/>
    <n v="3140"/>
    <n v="0"/>
    <s v="Y"/>
    <x v="1"/>
    <n v="13"/>
    <n v="3"/>
    <n v="4"/>
    <n v="80"/>
    <n v="0"/>
    <n v="10"/>
    <n v="2"/>
    <n v="1"/>
    <n v="9"/>
    <n v="2"/>
    <n v="3"/>
    <n v="8"/>
    <x v="0"/>
    <x v="0"/>
    <x v="0"/>
  </r>
  <r>
    <n v="45"/>
    <x v="1"/>
    <s v="Travel_Rarely"/>
    <n v="1329"/>
    <x v="1"/>
    <n v="2"/>
    <n v="2"/>
    <s v="Other"/>
    <n v="1"/>
    <n v="1635"/>
    <n v="4"/>
    <s v="Female"/>
    <n v="59"/>
    <n v="2"/>
    <x v="0"/>
    <x v="3"/>
    <s v="Very High"/>
    <s v="Divorced"/>
    <n v="5770"/>
    <n v="5388"/>
    <n v="1"/>
    <s v="Y"/>
    <x v="1"/>
    <n v="19"/>
    <n v="3"/>
    <n v="1"/>
    <n v="80"/>
    <n v="2"/>
    <n v="10"/>
    <n v="3"/>
    <n v="3"/>
    <n v="10"/>
    <n v="7"/>
    <n v="3"/>
    <n v="9"/>
    <x v="0"/>
    <x v="0"/>
    <x v="0"/>
  </r>
  <r>
    <n v="38"/>
    <x v="1"/>
    <s v="Travel_Rarely"/>
    <n v="397"/>
    <x v="1"/>
    <n v="2"/>
    <n v="2"/>
    <s v="Medical"/>
    <n v="1"/>
    <n v="1638"/>
    <n v="4"/>
    <s v="Female"/>
    <n v="54"/>
    <n v="2"/>
    <x v="2"/>
    <x v="3"/>
    <s v="High"/>
    <s v="Married"/>
    <n v="7756"/>
    <n v="14199"/>
    <n v="3"/>
    <s v="Y"/>
    <x v="0"/>
    <n v="19"/>
    <n v="3"/>
    <n v="4"/>
    <n v="80"/>
    <n v="1"/>
    <n v="10"/>
    <n v="6"/>
    <n v="4"/>
    <n v="5"/>
    <n v="4"/>
    <n v="0"/>
    <n v="2"/>
    <x v="0"/>
    <x v="1"/>
    <x v="0"/>
  </r>
  <r>
    <n v="35"/>
    <x v="0"/>
    <s v="Travel_Rarely"/>
    <n v="737"/>
    <x v="0"/>
    <n v="10"/>
    <n v="3"/>
    <s v="Medical"/>
    <n v="1"/>
    <n v="1639"/>
    <n v="4"/>
    <s v="Male"/>
    <n v="55"/>
    <n v="2"/>
    <x v="2"/>
    <x v="0"/>
    <s v="Low"/>
    <s v="Married"/>
    <n v="10306"/>
    <n v="21530"/>
    <n v="9"/>
    <s v="Y"/>
    <x v="1"/>
    <n v="17"/>
    <n v="3"/>
    <n v="3"/>
    <n v="80"/>
    <n v="0"/>
    <n v="15"/>
    <n v="3"/>
    <n v="3"/>
    <n v="13"/>
    <n v="12"/>
    <n v="6"/>
    <n v="0"/>
    <x v="3"/>
    <x v="1"/>
    <x v="1"/>
  </r>
  <r>
    <n v="37"/>
    <x v="1"/>
    <s v="Travel_Rarely"/>
    <n v="1470"/>
    <x v="1"/>
    <n v="10"/>
    <n v="3"/>
    <s v="Medical"/>
    <n v="1"/>
    <n v="1640"/>
    <n v="2"/>
    <s v="Female"/>
    <n v="71"/>
    <n v="3"/>
    <x v="1"/>
    <x v="1"/>
    <s v="Medium"/>
    <s v="Married"/>
    <n v="3936"/>
    <n v="9953"/>
    <n v="1"/>
    <s v="Y"/>
    <x v="1"/>
    <n v="11"/>
    <n v="3"/>
    <n v="1"/>
    <n v="80"/>
    <n v="1"/>
    <n v="8"/>
    <n v="2"/>
    <n v="1"/>
    <n v="8"/>
    <n v="4"/>
    <n v="7"/>
    <n v="7"/>
    <x v="0"/>
    <x v="0"/>
    <x v="1"/>
  </r>
  <r>
    <n v="40"/>
    <x v="1"/>
    <s v="Travel_Rarely"/>
    <n v="448"/>
    <x v="1"/>
    <n v="16"/>
    <n v="3"/>
    <s v="Life Sciences"/>
    <n v="1"/>
    <n v="1641"/>
    <n v="3"/>
    <s v="Female"/>
    <n v="84"/>
    <n v="3"/>
    <x v="2"/>
    <x v="3"/>
    <s v="Very High"/>
    <s v="Single"/>
    <n v="7945"/>
    <n v="19948"/>
    <n v="6"/>
    <s v="Y"/>
    <x v="0"/>
    <n v="15"/>
    <n v="3"/>
    <n v="4"/>
    <n v="80"/>
    <n v="0"/>
    <n v="18"/>
    <n v="2"/>
    <n v="2"/>
    <n v="4"/>
    <n v="2"/>
    <n v="3"/>
    <n v="3"/>
    <x v="2"/>
    <x v="1"/>
    <x v="2"/>
  </r>
  <r>
    <n v="44"/>
    <x v="1"/>
    <s v="Travel_Frequently"/>
    <n v="602"/>
    <x v="2"/>
    <n v="1"/>
    <n v="5"/>
    <s v="Human Resources"/>
    <n v="1"/>
    <n v="1642"/>
    <n v="1"/>
    <s v="Male"/>
    <n v="37"/>
    <n v="3"/>
    <x v="0"/>
    <x v="8"/>
    <s v="Very High"/>
    <s v="Married"/>
    <n v="5743"/>
    <n v="10503"/>
    <n v="4"/>
    <s v="Y"/>
    <x v="0"/>
    <n v="11"/>
    <n v="3"/>
    <n v="3"/>
    <n v="80"/>
    <n v="0"/>
    <n v="14"/>
    <n v="3"/>
    <n v="3"/>
    <n v="10"/>
    <n v="7"/>
    <n v="0"/>
    <n v="2"/>
    <x v="0"/>
    <x v="0"/>
    <x v="0"/>
  </r>
  <r>
    <n v="48"/>
    <x v="1"/>
    <s v="Travel_Frequently"/>
    <n v="365"/>
    <x v="1"/>
    <n v="4"/>
    <n v="5"/>
    <s v="Medical"/>
    <n v="1"/>
    <n v="1644"/>
    <n v="3"/>
    <s v="Male"/>
    <n v="89"/>
    <n v="2"/>
    <x v="3"/>
    <x v="5"/>
    <s v="Very High"/>
    <s v="Married"/>
    <n v="15202"/>
    <n v="5602"/>
    <n v="2"/>
    <s v="Y"/>
    <x v="1"/>
    <n v="25"/>
    <n v="4"/>
    <n v="2"/>
    <n v="80"/>
    <n v="1"/>
    <n v="23"/>
    <n v="3"/>
    <n v="3"/>
    <n v="2"/>
    <n v="2"/>
    <n v="2"/>
    <n v="2"/>
    <x v="1"/>
    <x v="2"/>
    <x v="0"/>
  </r>
  <r>
    <n v="35"/>
    <x v="0"/>
    <s v="Travel_Rarely"/>
    <n v="763"/>
    <x v="0"/>
    <n v="15"/>
    <n v="2"/>
    <s v="Medical"/>
    <n v="1"/>
    <n v="1645"/>
    <n v="1"/>
    <s v="Male"/>
    <n v="59"/>
    <n v="1"/>
    <x v="0"/>
    <x v="0"/>
    <s v="Very High"/>
    <s v="Divorced"/>
    <n v="5440"/>
    <n v="22098"/>
    <n v="6"/>
    <s v="Y"/>
    <x v="0"/>
    <n v="14"/>
    <n v="3"/>
    <n v="4"/>
    <n v="80"/>
    <n v="2"/>
    <n v="7"/>
    <n v="2"/>
    <n v="2"/>
    <n v="2"/>
    <n v="2"/>
    <n v="2"/>
    <n v="2"/>
    <x v="1"/>
    <x v="0"/>
    <x v="1"/>
  </r>
  <r>
    <n v="24"/>
    <x v="1"/>
    <s v="Travel_Frequently"/>
    <n v="567"/>
    <x v="1"/>
    <n v="2"/>
    <n v="1"/>
    <s v="Technical Degree"/>
    <n v="1"/>
    <n v="1646"/>
    <n v="1"/>
    <s v="Female"/>
    <n v="32"/>
    <n v="3"/>
    <x v="1"/>
    <x v="1"/>
    <s v="Very High"/>
    <s v="Single"/>
    <n v="3760"/>
    <n v="17218"/>
    <n v="1"/>
    <s v="Y"/>
    <x v="0"/>
    <n v="13"/>
    <n v="3"/>
    <n v="3"/>
    <n v="80"/>
    <n v="0"/>
    <n v="6"/>
    <n v="2"/>
    <n v="3"/>
    <n v="6"/>
    <n v="3"/>
    <n v="1"/>
    <n v="3"/>
    <x v="0"/>
    <x v="0"/>
    <x v="0"/>
  </r>
  <r>
    <n v="27"/>
    <x v="1"/>
    <s v="Travel_Rarely"/>
    <n v="486"/>
    <x v="1"/>
    <n v="8"/>
    <n v="3"/>
    <s v="Medical"/>
    <n v="1"/>
    <n v="1647"/>
    <n v="2"/>
    <s v="Female"/>
    <n v="86"/>
    <n v="4"/>
    <x v="1"/>
    <x v="1"/>
    <s v="High"/>
    <s v="Married"/>
    <n v="3517"/>
    <n v="22490"/>
    <n v="7"/>
    <s v="Y"/>
    <x v="1"/>
    <n v="17"/>
    <n v="3"/>
    <n v="1"/>
    <n v="80"/>
    <n v="0"/>
    <n v="5"/>
    <n v="0"/>
    <n v="3"/>
    <n v="3"/>
    <n v="2"/>
    <n v="0"/>
    <n v="2"/>
    <x v="2"/>
    <x v="0"/>
    <x v="1"/>
  </r>
  <r>
    <n v="27"/>
    <x v="1"/>
    <s v="Travel_Frequently"/>
    <n v="591"/>
    <x v="1"/>
    <n v="2"/>
    <n v="3"/>
    <s v="Medical"/>
    <n v="1"/>
    <n v="1648"/>
    <n v="4"/>
    <s v="Male"/>
    <n v="87"/>
    <n v="3"/>
    <x v="1"/>
    <x v="1"/>
    <s v="Very High"/>
    <s v="Single"/>
    <n v="2580"/>
    <n v="6297"/>
    <n v="2"/>
    <s v="Y"/>
    <x v="1"/>
    <n v="13"/>
    <n v="3"/>
    <n v="3"/>
    <n v="80"/>
    <n v="0"/>
    <n v="6"/>
    <n v="0"/>
    <n v="2"/>
    <n v="4"/>
    <n v="2"/>
    <n v="1"/>
    <n v="2"/>
    <x v="2"/>
    <x v="0"/>
    <x v="0"/>
  </r>
  <r>
    <n v="40"/>
    <x v="0"/>
    <s v="Travel_Rarely"/>
    <n v="1329"/>
    <x v="1"/>
    <n v="7"/>
    <n v="3"/>
    <s v="Life Sciences"/>
    <n v="1"/>
    <n v="1649"/>
    <n v="1"/>
    <s v="Male"/>
    <n v="73"/>
    <n v="3"/>
    <x v="1"/>
    <x v="2"/>
    <s v="Low"/>
    <s v="Single"/>
    <n v="2166"/>
    <n v="3339"/>
    <n v="3"/>
    <s v="Y"/>
    <x v="0"/>
    <n v="14"/>
    <n v="3"/>
    <n v="2"/>
    <n v="80"/>
    <n v="0"/>
    <n v="10"/>
    <n v="3"/>
    <n v="1"/>
    <n v="4"/>
    <n v="2"/>
    <n v="0"/>
    <n v="3"/>
    <x v="2"/>
    <x v="0"/>
    <x v="0"/>
  </r>
  <r>
    <n v="29"/>
    <x v="1"/>
    <s v="Travel_Rarely"/>
    <n v="469"/>
    <x v="0"/>
    <n v="10"/>
    <n v="3"/>
    <s v="Medical"/>
    <n v="1"/>
    <n v="1650"/>
    <n v="3"/>
    <s v="Male"/>
    <n v="42"/>
    <n v="2"/>
    <x v="0"/>
    <x v="0"/>
    <s v="High"/>
    <s v="Single"/>
    <n v="5869"/>
    <n v="23413"/>
    <n v="9"/>
    <s v="Y"/>
    <x v="1"/>
    <n v="11"/>
    <n v="3"/>
    <n v="3"/>
    <n v="80"/>
    <n v="0"/>
    <n v="8"/>
    <n v="2"/>
    <n v="3"/>
    <n v="5"/>
    <n v="2"/>
    <n v="1"/>
    <n v="4"/>
    <x v="0"/>
    <x v="0"/>
    <x v="1"/>
  </r>
  <r>
    <n v="36"/>
    <x v="1"/>
    <s v="Travel_Rarely"/>
    <n v="711"/>
    <x v="1"/>
    <n v="5"/>
    <n v="4"/>
    <s v="Life Sciences"/>
    <n v="1"/>
    <n v="1651"/>
    <n v="2"/>
    <s v="Female"/>
    <n v="42"/>
    <n v="3"/>
    <x v="2"/>
    <x v="4"/>
    <s v="Low"/>
    <s v="Married"/>
    <n v="8008"/>
    <n v="22792"/>
    <n v="4"/>
    <s v="Y"/>
    <x v="1"/>
    <n v="12"/>
    <n v="3"/>
    <n v="3"/>
    <n v="80"/>
    <n v="2"/>
    <n v="9"/>
    <n v="6"/>
    <n v="3"/>
    <n v="3"/>
    <n v="2"/>
    <n v="0"/>
    <n v="2"/>
    <x v="2"/>
    <x v="1"/>
    <x v="0"/>
  </r>
  <r>
    <n v="25"/>
    <x v="1"/>
    <s v="Travel_Frequently"/>
    <n v="772"/>
    <x v="1"/>
    <n v="2"/>
    <n v="1"/>
    <s v="Life Sciences"/>
    <n v="1"/>
    <n v="1653"/>
    <n v="4"/>
    <s v="Male"/>
    <n v="77"/>
    <n v="4"/>
    <x v="0"/>
    <x v="3"/>
    <s v="High"/>
    <s v="Divorced"/>
    <n v="5206"/>
    <n v="4973"/>
    <n v="1"/>
    <s v="Y"/>
    <x v="1"/>
    <n v="17"/>
    <n v="3"/>
    <n v="3"/>
    <n v="80"/>
    <n v="2"/>
    <n v="7"/>
    <n v="6"/>
    <n v="3"/>
    <n v="7"/>
    <n v="7"/>
    <n v="0"/>
    <n v="7"/>
    <x v="0"/>
    <x v="0"/>
    <x v="0"/>
  </r>
  <r>
    <n v="39"/>
    <x v="1"/>
    <s v="Travel_Rarely"/>
    <n v="492"/>
    <x v="1"/>
    <n v="12"/>
    <n v="3"/>
    <s v="Medical"/>
    <n v="1"/>
    <n v="1654"/>
    <n v="4"/>
    <s v="Male"/>
    <n v="66"/>
    <n v="3"/>
    <x v="0"/>
    <x v="3"/>
    <s v="Medium"/>
    <s v="Married"/>
    <n v="5295"/>
    <n v="7693"/>
    <n v="4"/>
    <s v="Y"/>
    <x v="1"/>
    <n v="21"/>
    <n v="4"/>
    <n v="3"/>
    <n v="80"/>
    <n v="0"/>
    <n v="7"/>
    <n v="3"/>
    <n v="3"/>
    <n v="5"/>
    <n v="4"/>
    <n v="1"/>
    <n v="0"/>
    <x v="0"/>
    <x v="0"/>
    <x v="1"/>
  </r>
  <r>
    <n v="49"/>
    <x v="1"/>
    <s v="Travel_Rarely"/>
    <n v="301"/>
    <x v="1"/>
    <n v="22"/>
    <n v="4"/>
    <s v="Other"/>
    <n v="1"/>
    <n v="1655"/>
    <n v="1"/>
    <s v="Female"/>
    <n v="72"/>
    <n v="3"/>
    <x v="3"/>
    <x v="7"/>
    <s v="Medium"/>
    <s v="Married"/>
    <n v="16413"/>
    <n v="3498"/>
    <n v="3"/>
    <s v="Y"/>
    <x v="1"/>
    <n v="16"/>
    <n v="3"/>
    <n v="2"/>
    <n v="80"/>
    <n v="2"/>
    <n v="27"/>
    <n v="2"/>
    <n v="3"/>
    <n v="4"/>
    <n v="2"/>
    <n v="1"/>
    <n v="2"/>
    <x v="2"/>
    <x v="2"/>
    <x v="2"/>
  </r>
  <r>
    <n v="50"/>
    <x v="1"/>
    <s v="Travel_Rarely"/>
    <n v="813"/>
    <x v="1"/>
    <n v="17"/>
    <n v="5"/>
    <s v="Life Sciences"/>
    <n v="1"/>
    <n v="1656"/>
    <n v="4"/>
    <s v="Female"/>
    <n v="50"/>
    <n v="2"/>
    <x v="2"/>
    <x v="7"/>
    <s v="Low"/>
    <s v="Divorced"/>
    <n v="13269"/>
    <n v="21981"/>
    <n v="5"/>
    <s v="Y"/>
    <x v="1"/>
    <n v="15"/>
    <n v="3"/>
    <n v="3"/>
    <n v="80"/>
    <n v="3"/>
    <n v="19"/>
    <n v="3"/>
    <n v="3"/>
    <n v="14"/>
    <n v="11"/>
    <n v="1"/>
    <n v="11"/>
    <x v="3"/>
    <x v="2"/>
    <x v="2"/>
  </r>
  <r>
    <n v="20"/>
    <x v="1"/>
    <s v="Travel_Rarely"/>
    <n v="1141"/>
    <x v="0"/>
    <n v="2"/>
    <n v="3"/>
    <s v="Medical"/>
    <n v="1"/>
    <n v="1657"/>
    <n v="3"/>
    <s v="Female"/>
    <n v="31"/>
    <n v="3"/>
    <x v="1"/>
    <x v="6"/>
    <s v="High"/>
    <s v="Single"/>
    <n v="2783"/>
    <n v="13251"/>
    <n v="1"/>
    <s v="Y"/>
    <x v="1"/>
    <n v="19"/>
    <n v="3"/>
    <n v="1"/>
    <n v="80"/>
    <n v="0"/>
    <n v="2"/>
    <n v="3"/>
    <n v="3"/>
    <n v="2"/>
    <n v="2"/>
    <n v="2"/>
    <n v="2"/>
    <x v="1"/>
    <x v="0"/>
    <x v="0"/>
  </r>
  <r>
    <n v="34"/>
    <x v="1"/>
    <s v="Travel_Rarely"/>
    <n v="1130"/>
    <x v="1"/>
    <n v="3"/>
    <n v="3"/>
    <s v="Life Sciences"/>
    <n v="1"/>
    <n v="1658"/>
    <n v="4"/>
    <s v="Female"/>
    <n v="66"/>
    <n v="3"/>
    <x v="0"/>
    <x v="1"/>
    <s v="Medium"/>
    <s v="Divorced"/>
    <n v="5433"/>
    <n v="19332"/>
    <n v="1"/>
    <s v="Y"/>
    <x v="1"/>
    <n v="12"/>
    <n v="3"/>
    <n v="3"/>
    <n v="80"/>
    <n v="1"/>
    <n v="11"/>
    <n v="2"/>
    <n v="3"/>
    <n v="11"/>
    <n v="8"/>
    <n v="7"/>
    <n v="9"/>
    <x v="3"/>
    <x v="0"/>
    <x v="0"/>
  </r>
  <r>
    <n v="36"/>
    <x v="1"/>
    <s v="Travel_Rarely"/>
    <n v="311"/>
    <x v="1"/>
    <n v="7"/>
    <n v="3"/>
    <s v="Life Sciences"/>
    <n v="1"/>
    <n v="1659"/>
    <n v="1"/>
    <s v="Male"/>
    <n v="77"/>
    <n v="3"/>
    <x v="1"/>
    <x v="2"/>
    <s v="Medium"/>
    <s v="Single"/>
    <n v="2013"/>
    <n v="10950"/>
    <n v="2"/>
    <s v="Y"/>
    <x v="1"/>
    <n v="11"/>
    <n v="3"/>
    <n v="3"/>
    <n v="80"/>
    <n v="0"/>
    <n v="15"/>
    <n v="4"/>
    <n v="3"/>
    <n v="4"/>
    <n v="3"/>
    <n v="1"/>
    <n v="3"/>
    <x v="2"/>
    <x v="0"/>
    <x v="0"/>
  </r>
  <r>
    <n v="49"/>
    <x v="1"/>
    <s v="Travel_Rarely"/>
    <n v="465"/>
    <x v="1"/>
    <n v="6"/>
    <n v="1"/>
    <s v="Life Sciences"/>
    <n v="1"/>
    <n v="1661"/>
    <n v="3"/>
    <s v="Female"/>
    <n v="41"/>
    <n v="2"/>
    <x v="3"/>
    <x v="4"/>
    <s v="High"/>
    <s v="Married"/>
    <n v="13966"/>
    <n v="11652"/>
    <n v="2"/>
    <s v="Y"/>
    <x v="0"/>
    <n v="19"/>
    <n v="3"/>
    <n v="2"/>
    <n v="80"/>
    <n v="1"/>
    <n v="30"/>
    <n v="3"/>
    <n v="3"/>
    <n v="15"/>
    <n v="11"/>
    <n v="2"/>
    <n v="12"/>
    <x v="3"/>
    <x v="2"/>
    <x v="0"/>
  </r>
  <r>
    <n v="36"/>
    <x v="1"/>
    <s v="Non-Travel"/>
    <n v="894"/>
    <x v="1"/>
    <n v="1"/>
    <n v="4"/>
    <s v="Medical"/>
    <n v="1"/>
    <n v="1662"/>
    <n v="4"/>
    <s v="Female"/>
    <n v="33"/>
    <n v="2"/>
    <x v="0"/>
    <x v="3"/>
    <s v="High"/>
    <s v="Married"/>
    <n v="4374"/>
    <n v="15411"/>
    <n v="0"/>
    <s v="Y"/>
    <x v="1"/>
    <n v="15"/>
    <n v="3"/>
    <n v="3"/>
    <n v="80"/>
    <n v="0"/>
    <n v="4"/>
    <n v="6"/>
    <n v="3"/>
    <n v="3"/>
    <n v="2"/>
    <n v="1"/>
    <n v="2"/>
    <x v="2"/>
    <x v="0"/>
    <x v="0"/>
  </r>
  <r>
    <n v="36"/>
    <x v="1"/>
    <s v="Travel_Rarely"/>
    <n v="1040"/>
    <x v="1"/>
    <n v="3"/>
    <n v="2"/>
    <s v="Life Sciences"/>
    <n v="1"/>
    <n v="1664"/>
    <n v="4"/>
    <s v="Male"/>
    <n v="79"/>
    <n v="4"/>
    <x v="0"/>
    <x v="4"/>
    <s v="Low"/>
    <s v="Divorced"/>
    <n v="6842"/>
    <n v="26308"/>
    <n v="6"/>
    <s v="Y"/>
    <x v="1"/>
    <n v="20"/>
    <n v="4"/>
    <n v="1"/>
    <n v="80"/>
    <n v="1"/>
    <n v="13"/>
    <n v="3"/>
    <n v="3"/>
    <n v="5"/>
    <n v="4"/>
    <n v="0"/>
    <n v="4"/>
    <x v="0"/>
    <x v="0"/>
    <x v="0"/>
  </r>
  <r>
    <n v="54"/>
    <x v="1"/>
    <s v="Travel_Rarely"/>
    <n v="584"/>
    <x v="1"/>
    <n v="22"/>
    <n v="5"/>
    <s v="Medical"/>
    <n v="1"/>
    <n v="1665"/>
    <n v="2"/>
    <s v="Female"/>
    <n v="91"/>
    <n v="3"/>
    <x v="3"/>
    <x v="5"/>
    <s v="High"/>
    <s v="Married"/>
    <n v="17426"/>
    <n v="18685"/>
    <n v="3"/>
    <s v="Y"/>
    <x v="1"/>
    <n v="25"/>
    <n v="4"/>
    <n v="3"/>
    <n v="80"/>
    <n v="1"/>
    <n v="36"/>
    <n v="6"/>
    <n v="3"/>
    <n v="10"/>
    <n v="8"/>
    <n v="4"/>
    <n v="7"/>
    <x v="0"/>
    <x v="2"/>
    <x v="2"/>
  </r>
  <r>
    <n v="43"/>
    <x v="1"/>
    <s v="Travel_Rarely"/>
    <n v="1291"/>
    <x v="1"/>
    <n v="15"/>
    <n v="2"/>
    <s v="Life Sciences"/>
    <n v="1"/>
    <n v="1666"/>
    <n v="3"/>
    <s v="Male"/>
    <n v="65"/>
    <n v="2"/>
    <x v="3"/>
    <x v="7"/>
    <s v="High"/>
    <s v="Married"/>
    <n v="17603"/>
    <n v="3525"/>
    <n v="1"/>
    <s v="Y"/>
    <x v="1"/>
    <n v="24"/>
    <n v="4"/>
    <n v="1"/>
    <n v="80"/>
    <n v="1"/>
    <n v="14"/>
    <n v="3"/>
    <n v="3"/>
    <n v="14"/>
    <n v="10"/>
    <n v="6"/>
    <n v="11"/>
    <x v="3"/>
    <x v="2"/>
    <x v="1"/>
  </r>
  <r>
    <n v="35"/>
    <x v="0"/>
    <s v="Travel_Frequently"/>
    <n v="880"/>
    <x v="0"/>
    <n v="12"/>
    <n v="4"/>
    <s v="Other"/>
    <n v="1"/>
    <n v="1667"/>
    <n v="4"/>
    <s v="Male"/>
    <n v="36"/>
    <n v="3"/>
    <x v="0"/>
    <x v="0"/>
    <s v="Very High"/>
    <s v="Single"/>
    <n v="4581"/>
    <n v="10414"/>
    <n v="3"/>
    <s v="Y"/>
    <x v="0"/>
    <n v="24"/>
    <n v="4"/>
    <n v="1"/>
    <n v="80"/>
    <n v="0"/>
    <n v="13"/>
    <n v="2"/>
    <n v="4"/>
    <n v="11"/>
    <n v="9"/>
    <n v="6"/>
    <n v="7"/>
    <x v="3"/>
    <x v="0"/>
    <x v="1"/>
  </r>
  <r>
    <n v="38"/>
    <x v="1"/>
    <s v="Travel_Frequently"/>
    <n v="1189"/>
    <x v="1"/>
    <n v="1"/>
    <n v="3"/>
    <s v="Life Sciences"/>
    <n v="1"/>
    <n v="1668"/>
    <n v="4"/>
    <s v="Male"/>
    <n v="90"/>
    <n v="3"/>
    <x v="0"/>
    <x v="1"/>
    <s v="Very High"/>
    <s v="Married"/>
    <n v="4735"/>
    <n v="9867"/>
    <n v="7"/>
    <s v="Y"/>
    <x v="1"/>
    <n v="15"/>
    <n v="3"/>
    <n v="4"/>
    <n v="80"/>
    <n v="2"/>
    <n v="19"/>
    <n v="4"/>
    <n v="4"/>
    <n v="13"/>
    <n v="11"/>
    <n v="2"/>
    <n v="9"/>
    <x v="3"/>
    <x v="0"/>
    <x v="0"/>
  </r>
  <r>
    <n v="29"/>
    <x v="1"/>
    <s v="Travel_Rarely"/>
    <n v="991"/>
    <x v="0"/>
    <n v="5"/>
    <n v="3"/>
    <s v="Medical"/>
    <n v="1"/>
    <n v="1669"/>
    <n v="1"/>
    <s v="Male"/>
    <n v="43"/>
    <n v="2"/>
    <x v="0"/>
    <x v="0"/>
    <s v="Medium"/>
    <s v="Divorced"/>
    <n v="4187"/>
    <n v="3356"/>
    <n v="1"/>
    <s v="Y"/>
    <x v="0"/>
    <n v="13"/>
    <n v="3"/>
    <n v="2"/>
    <n v="80"/>
    <n v="1"/>
    <n v="10"/>
    <n v="3"/>
    <n v="2"/>
    <n v="10"/>
    <n v="0"/>
    <n v="0"/>
    <n v="9"/>
    <x v="0"/>
    <x v="0"/>
    <x v="0"/>
  </r>
  <r>
    <n v="33"/>
    <x v="1"/>
    <s v="Travel_Rarely"/>
    <n v="392"/>
    <x v="0"/>
    <n v="2"/>
    <n v="4"/>
    <s v="Medical"/>
    <n v="1"/>
    <n v="1670"/>
    <n v="4"/>
    <s v="Male"/>
    <n v="93"/>
    <n v="3"/>
    <x v="0"/>
    <x v="0"/>
    <s v="Very High"/>
    <s v="Divorced"/>
    <n v="5505"/>
    <n v="3921"/>
    <n v="1"/>
    <s v="Y"/>
    <x v="1"/>
    <n v="14"/>
    <n v="3"/>
    <n v="3"/>
    <n v="80"/>
    <n v="2"/>
    <n v="6"/>
    <n v="5"/>
    <n v="3"/>
    <n v="6"/>
    <n v="2"/>
    <n v="0"/>
    <n v="4"/>
    <x v="0"/>
    <x v="0"/>
    <x v="0"/>
  </r>
  <r>
    <n v="32"/>
    <x v="1"/>
    <s v="Travel_Rarely"/>
    <n v="977"/>
    <x v="1"/>
    <n v="2"/>
    <n v="3"/>
    <s v="Medical"/>
    <n v="1"/>
    <n v="1671"/>
    <n v="4"/>
    <s v="Male"/>
    <n v="45"/>
    <n v="3"/>
    <x v="0"/>
    <x v="1"/>
    <s v="Medium"/>
    <s v="Divorced"/>
    <n v="5470"/>
    <n v="25518"/>
    <n v="0"/>
    <s v="Y"/>
    <x v="1"/>
    <n v="13"/>
    <n v="3"/>
    <n v="3"/>
    <n v="80"/>
    <n v="2"/>
    <n v="10"/>
    <n v="4"/>
    <n v="2"/>
    <n v="9"/>
    <n v="5"/>
    <n v="1"/>
    <n v="6"/>
    <x v="0"/>
    <x v="0"/>
    <x v="0"/>
  </r>
  <r>
    <n v="31"/>
    <x v="1"/>
    <s v="Travel_Rarely"/>
    <n v="1112"/>
    <x v="0"/>
    <n v="5"/>
    <n v="4"/>
    <s v="Life Sciences"/>
    <n v="1"/>
    <n v="1673"/>
    <n v="1"/>
    <s v="Female"/>
    <n v="67"/>
    <n v="3"/>
    <x v="0"/>
    <x v="0"/>
    <s v="Very High"/>
    <s v="Married"/>
    <n v="5476"/>
    <n v="22589"/>
    <n v="1"/>
    <s v="Y"/>
    <x v="1"/>
    <n v="11"/>
    <n v="3"/>
    <n v="1"/>
    <n v="80"/>
    <n v="2"/>
    <n v="10"/>
    <n v="2"/>
    <n v="3"/>
    <n v="10"/>
    <n v="0"/>
    <n v="0"/>
    <n v="2"/>
    <x v="0"/>
    <x v="0"/>
    <x v="0"/>
  </r>
  <r>
    <n v="49"/>
    <x v="1"/>
    <s v="Travel_Rarely"/>
    <n v="464"/>
    <x v="1"/>
    <n v="16"/>
    <n v="3"/>
    <s v="Medical"/>
    <n v="1"/>
    <n v="1674"/>
    <n v="4"/>
    <s v="Female"/>
    <n v="74"/>
    <n v="3"/>
    <x v="1"/>
    <x v="2"/>
    <s v="Low"/>
    <s v="Divorced"/>
    <n v="2587"/>
    <n v="24941"/>
    <n v="4"/>
    <s v="Y"/>
    <x v="0"/>
    <n v="16"/>
    <n v="3"/>
    <n v="2"/>
    <n v="80"/>
    <n v="1"/>
    <n v="17"/>
    <n v="2"/>
    <n v="2"/>
    <n v="2"/>
    <n v="2"/>
    <n v="2"/>
    <n v="2"/>
    <x v="1"/>
    <x v="0"/>
    <x v="2"/>
  </r>
  <r>
    <n v="38"/>
    <x v="1"/>
    <s v="Travel_Frequently"/>
    <n v="148"/>
    <x v="1"/>
    <n v="2"/>
    <n v="3"/>
    <s v="Medical"/>
    <n v="1"/>
    <n v="1675"/>
    <n v="4"/>
    <s v="Female"/>
    <n v="42"/>
    <n v="2"/>
    <x v="1"/>
    <x v="2"/>
    <s v="Medium"/>
    <s v="Single"/>
    <n v="2440"/>
    <n v="23826"/>
    <n v="1"/>
    <s v="Y"/>
    <x v="1"/>
    <n v="22"/>
    <n v="4"/>
    <n v="2"/>
    <n v="80"/>
    <n v="0"/>
    <n v="4"/>
    <n v="3"/>
    <n v="3"/>
    <n v="4"/>
    <n v="3"/>
    <n v="3"/>
    <n v="3"/>
    <x v="2"/>
    <x v="0"/>
    <x v="0"/>
  </r>
  <r>
    <n v="47"/>
    <x v="1"/>
    <s v="Travel_Rarely"/>
    <n v="1225"/>
    <x v="0"/>
    <n v="2"/>
    <n v="4"/>
    <s v="Life Sciences"/>
    <n v="1"/>
    <n v="1676"/>
    <n v="2"/>
    <s v="Female"/>
    <n v="47"/>
    <n v="4"/>
    <x v="3"/>
    <x v="5"/>
    <s v="Medium"/>
    <s v="Divorced"/>
    <n v="15972"/>
    <n v="21086"/>
    <n v="6"/>
    <s v="Y"/>
    <x v="1"/>
    <n v="14"/>
    <n v="3"/>
    <n v="3"/>
    <n v="80"/>
    <n v="3"/>
    <n v="29"/>
    <n v="2"/>
    <n v="3"/>
    <n v="3"/>
    <n v="2"/>
    <n v="1"/>
    <n v="2"/>
    <x v="2"/>
    <x v="2"/>
    <x v="0"/>
  </r>
  <r>
    <n v="49"/>
    <x v="1"/>
    <s v="Travel_Rarely"/>
    <n v="809"/>
    <x v="1"/>
    <n v="1"/>
    <n v="3"/>
    <s v="Life Sciences"/>
    <n v="1"/>
    <n v="1677"/>
    <n v="3"/>
    <s v="Male"/>
    <n v="36"/>
    <n v="3"/>
    <x v="3"/>
    <x v="5"/>
    <s v="High"/>
    <s v="Single"/>
    <n v="15379"/>
    <n v="22384"/>
    <n v="4"/>
    <s v="Y"/>
    <x v="1"/>
    <n v="14"/>
    <n v="3"/>
    <n v="1"/>
    <n v="80"/>
    <n v="0"/>
    <n v="23"/>
    <n v="2"/>
    <n v="3"/>
    <n v="8"/>
    <n v="7"/>
    <n v="0"/>
    <n v="0"/>
    <x v="0"/>
    <x v="2"/>
    <x v="0"/>
  </r>
  <r>
    <n v="41"/>
    <x v="1"/>
    <s v="Travel_Rarely"/>
    <n v="1206"/>
    <x v="0"/>
    <n v="23"/>
    <n v="2"/>
    <s v="Life Sciences"/>
    <n v="1"/>
    <n v="1678"/>
    <n v="4"/>
    <s v="Male"/>
    <n v="80"/>
    <n v="3"/>
    <x v="2"/>
    <x v="0"/>
    <s v="High"/>
    <s v="Single"/>
    <n v="7082"/>
    <n v="11591"/>
    <n v="3"/>
    <s v="Y"/>
    <x v="0"/>
    <n v="16"/>
    <n v="3"/>
    <n v="4"/>
    <n v="80"/>
    <n v="0"/>
    <n v="21"/>
    <n v="2"/>
    <n v="3"/>
    <n v="2"/>
    <n v="0"/>
    <n v="0"/>
    <n v="2"/>
    <x v="1"/>
    <x v="0"/>
    <x v="2"/>
  </r>
  <r>
    <n v="20"/>
    <x v="1"/>
    <s v="Travel_Rarely"/>
    <n v="727"/>
    <x v="0"/>
    <n v="9"/>
    <n v="1"/>
    <s v="Life Sciences"/>
    <n v="1"/>
    <n v="1680"/>
    <n v="4"/>
    <s v="Male"/>
    <n v="54"/>
    <n v="3"/>
    <x v="1"/>
    <x v="6"/>
    <s v="Low"/>
    <s v="Single"/>
    <n v="2728"/>
    <n v="21082"/>
    <n v="1"/>
    <s v="Y"/>
    <x v="1"/>
    <n v="11"/>
    <n v="3"/>
    <n v="1"/>
    <n v="80"/>
    <n v="0"/>
    <n v="2"/>
    <n v="3"/>
    <n v="3"/>
    <n v="2"/>
    <n v="2"/>
    <n v="0"/>
    <n v="2"/>
    <x v="1"/>
    <x v="0"/>
    <x v="1"/>
  </r>
  <r>
    <n v="33"/>
    <x v="1"/>
    <s v="Non-Travel"/>
    <n v="530"/>
    <x v="0"/>
    <n v="16"/>
    <n v="3"/>
    <s v="Life Sciences"/>
    <n v="1"/>
    <n v="1681"/>
    <n v="3"/>
    <s v="Female"/>
    <n v="36"/>
    <n v="3"/>
    <x v="0"/>
    <x v="0"/>
    <s v="Very High"/>
    <s v="Divorced"/>
    <n v="5368"/>
    <n v="16130"/>
    <n v="1"/>
    <s v="Y"/>
    <x v="0"/>
    <n v="25"/>
    <n v="4"/>
    <n v="3"/>
    <n v="80"/>
    <n v="1"/>
    <n v="7"/>
    <n v="2"/>
    <n v="3"/>
    <n v="6"/>
    <n v="5"/>
    <n v="1"/>
    <n v="2"/>
    <x v="0"/>
    <x v="0"/>
    <x v="2"/>
  </r>
  <r>
    <n v="36"/>
    <x v="1"/>
    <s v="Travel_Rarely"/>
    <n v="1351"/>
    <x v="1"/>
    <n v="26"/>
    <n v="4"/>
    <s v="Life Sciences"/>
    <n v="1"/>
    <n v="1682"/>
    <n v="1"/>
    <s v="Male"/>
    <n v="80"/>
    <n v="3"/>
    <x v="0"/>
    <x v="4"/>
    <s v="High"/>
    <s v="Married"/>
    <n v="5347"/>
    <n v="7419"/>
    <n v="6"/>
    <s v="Y"/>
    <x v="1"/>
    <n v="14"/>
    <n v="3"/>
    <n v="2"/>
    <n v="80"/>
    <n v="2"/>
    <n v="10"/>
    <n v="2"/>
    <n v="2"/>
    <n v="3"/>
    <n v="2"/>
    <n v="0"/>
    <n v="2"/>
    <x v="2"/>
    <x v="0"/>
    <x v="2"/>
  </r>
  <r>
    <n v="44"/>
    <x v="1"/>
    <s v="Travel_Rarely"/>
    <n v="528"/>
    <x v="2"/>
    <n v="1"/>
    <n v="3"/>
    <s v="Life Sciences"/>
    <n v="1"/>
    <n v="1683"/>
    <n v="3"/>
    <s v="Female"/>
    <n v="44"/>
    <n v="3"/>
    <x v="1"/>
    <x v="8"/>
    <s v="Very High"/>
    <s v="Divorced"/>
    <n v="3195"/>
    <n v="4167"/>
    <n v="4"/>
    <s v="Y"/>
    <x v="0"/>
    <n v="18"/>
    <n v="3"/>
    <n v="1"/>
    <n v="80"/>
    <n v="3"/>
    <n v="8"/>
    <n v="2"/>
    <n v="3"/>
    <n v="2"/>
    <n v="2"/>
    <n v="2"/>
    <n v="2"/>
    <x v="1"/>
    <x v="0"/>
    <x v="0"/>
  </r>
  <r>
    <n v="23"/>
    <x v="0"/>
    <s v="Travel_Rarely"/>
    <n v="1320"/>
    <x v="1"/>
    <n v="8"/>
    <n v="1"/>
    <s v="Medical"/>
    <n v="1"/>
    <n v="1684"/>
    <n v="4"/>
    <s v="Male"/>
    <n v="93"/>
    <n v="2"/>
    <x v="1"/>
    <x v="2"/>
    <s v="High"/>
    <s v="Single"/>
    <n v="3989"/>
    <n v="20586"/>
    <n v="1"/>
    <s v="Y"/>
    <x v="0"/>
    <n v="11"/>
    <n v="3"/>
    <n v="1"/>
    <n v="80"/>
    <n v="0"/>
    <n v="5"/>
    <n v="2"/>
    <n v="3"/>
    <n v="5"/>
    <n v="4"/>
    <n v="1"/>
    <n v="2"/>
    <x v="0"/>
    <x v="0"/>
    <x v="1"/>
  </r>
  <r>
    <n v="38"/>
    <x v="1"/>
    <s v="Travel_Rarely"/>
    <n v="1495"/>
    <x v="1"/>
    <n v="4"/>
    <n v="2"/>
    <s v="Medical"/>
    <n v="1"/>
    <n v="1687"/>
    <n v="4"/>
    <s v="Female"/>
    <n v="87"/>
    <n v="3"/>
    <x v="1"/>
    <x v="2"/>
    <s v="High"/>
    <s v="Married"/>
    <n v="3306"/>
    <n v="26176"/>
    <n v="7"/>
    <s v="Y"/>
    <x v="1"/>
    <n v="19"/>
    <n v="3"/>
    <n v="4"/>
    <n v="80"/>
    <n v="1"/>
    <n v="7"/>
    <n v="5"/>
    <n v="2"/>
    <n v="0"/>
    <n v="0"/>
    <n v="0"/>
    <n v="0"/>
    <x v="1"/>
    <x v="0"/>
    <x v="0"/>
  </r>
  <r>
    <n v="53"/>
    <x v="1"/>
    <s v="Travel_Rarely"/>
    <n v="1395"/>
    <x v="1"/>
    <n v="24"/>
    <n v="4"/>
    <s v="Medical"/>
    <n v="1"/>
    <n v="1689"/>
    <n v="2"/>
    <s v="Male"/>
    <n v="48"/>
    <n v="4"/>
    <x v="2"/>
    <x v="4"/>
    <s v="Very High"/>
    <s v="Married"/>
    <n v="7005"/>
    <n v="3458"/>
    <n v="3"/>
    <s v="Y"/>
    <x v="1"/>
    <n v="15"/>
    <n v="3"/>
    <n v="3"/>
    <n v="80"/>
    <n v="0"/>
    <n v="11"/>
    <n v="2"/>
    <n v="3"/>
    <n v="4"/>
    <n v="3"/>
    <n v="1"/>
    <n v="2"/>
    <x v="2"/>
    <x v="0"/>
    <x v="2"/>
  </r>
  <r>
    <n v="48"/>
    <x v="0"/>
    <s v="Travel_Frequently"/>
    <n v="708"/>
    <x v="0"/>
    <n v="7"/>
    <n v="2"/>
    <s v="Medical"/>
    <n v="1"/>
    <n v="1691"/>
    <n v="4"/>
    <s v="Female"/>
    <n v="95"/>
    <n v="3"/>
    <x v="1"/>
    <x v="6"/>
    <s v="High"/>
    <s v="Married"/>
    <n v="2655"/>
    <n v="11740"/>
    <n v="2"/>
    <s v="Y"/>
    <x v="0"/>
    <n v="11"/>
    <n v="3"/>
    <n v="3"/>
    <n v="80"/>
    <n v="2"/>
    <n v="19"/>
    <n v="3"/>
    <n v="3"/>
    <n v="9"/>
    <n v="7"/>
    <n v="7"/>
    <n v="7"/>
    <x v="0"/>
    <x v="0"/>
    <x v="0"/>
  </r>
  <r>
    <n v="32"/>
    <x v="0"/>
    <s v="Travel_Rarely"/>
    <n v="1259"/>
    <x v="1"/>
    <n v="2"/>
    <n v="4"/>
    <s v="Life Sciences"/>
    <n v="1"/>
    <n v="1692"/>
    <n v="4"/>
    <s v="Male"/>
    <n v="95"/>
    <n v="3"/>
    <x v="1"/>
    <x v="2"/>
    <s v="Medium"/>
    <s v="Single"/>
    <n v="1393"/>
    <n v="24852"/>
    <n v="1"/>
    <s v="Y"/>
    <x v="1"/>
    <n v="12"/>
    <n v="3"/>
    <n v="1"/>
    <n v="80"/>
    <n v="0"/>
    <n v="1"/>
    <n v="2"/>
    <n v="3"/>
    <n v="1"/>
    <n v="0"/>
    <n v="0"/>
    <n v="0"/>
    <x v="1"/>
    <x v="0"/>
    <x v="0"/>
  </r>
  <r>
    <n v="26"/>
    <x v="1"/>
    <s v="Non-Travel"/>
    <n v="786"/>
    <x v="1"/>
    <n v="7"/>
    <n v="3"/>
    <s v="Medical"/>
    <n v="1"/>
    <n v="1693"/>
    <n v="4"/>
    <s v="Male"/>
    <n v="76"/>
    <n v="3"/>
    <x v="1"/>
    <x v="2"/>
    <s v="Very High"/>
    <s v="Single"/>
    <n v="2570"/>
    <n v="11925"/>
    <n v="1"/>
    <s v="Y"/>
    <x v="1"/>
    <n v="20"/>
    <n v="4"/>
    <n v="3"/>
    <n v="80"/>
    <n v="0"/>
    <n v="7"/>
    <n v="5"/>
    <n v="3"/>
    <n v="7"/>
    <n v="7"/>
    <n v="5"/>
    <n v="7"/>
    <x v="0"/>
    <x v="0"/>
    <x v="0"/>
  </r>
  <r>
    <n v="55"/>
    <x v="1"/>
    <s v="Travel_Rarely"/>
    <n v="1441"/>
    <x v="1"/>
    <n v="22"/>
    <n v="3"/>
    <s v="Technical Degree"/>
    <n v="1"/>
    <n v="1694"/>
    <n v="1"/>
    <s v="Male"/>
    <n v="94"/>
    <n v="2"/>
    <x v="1"/>
    <x v="1"/>
    <s v="Medium"/>
    <s v="Divorced"/>
    <n v="3537"/>
    <n v="23737"/>
    <n v="5"/>
    <s v="Y"/>
    <x v="1"/>
    <n v="12"/>
    <n v="3"/>
    <n v="4"/>
    <n v="80"/>
    <n v="1"/>
    <n v="8"/>
    <n v="1"/>
    <n v="3"/>
    <n v="4"/>
    <n v="2"/>
    <n v="1"/>
    <n v="2"/>
    <x v="2"/>
    <x v="0"/>
    <x v="2"/>
  </r>
  <r>
    <n v="34"/>
    <x v="1"/>
    <s v="Travel_Rarely"/>
    <n v="1157"/>
    <x v="1"/>
    <n v="5"/>
    <n v="2"/>
    <s v="Medical"/>
    <n v="1"/>
    <n v="1696"/>
    <n v="2"/>
    <s v="Male"/>
    <n v="57"/>
    <n v="2"/>
    <x v="0"/>
    <x v="2"/>
    <s v="Very High"/>
    <s v="Married"/>
    <n v="3986"/>
    <n v="11912"/>
    <n v="1"/>
    <s v="Y"/>
    <x v="1"/>
    <n v="14"/>
    <n v="3"/>
    <n v="3"/>
    <n v="80"/>
    <n v="1"/>
    <n v="15"/>
    <n v="3"/>
    <n v="4"/>
    <n v="15"/>
    <n v="10"/>
    <n v="4"/>
    <n v="13"/>
    <x v="3"/>
    <x v="0"/>
    <x v="0"/>
  </r>
  <r>
    <n v="60"/>
    <x v="1"/>
    <s v="Travel_Rarely"/>
    <n v="370"/>
    <x v="1"/>
    <n v="1"/>
    <n v="4"/>
    <s v="Medical"/>
    <n v="1"/>
    <n v="1697"/>
    <n v="3"/>
    <s v="Male"/>
    <n v="92"/>
    <n v="1"/>
    <x v="2"/>
    <x v="4"/>
    <s v="Very High"/>
    <s v="Divorced"/>
    <n v="10883"/>
    <n v="20467"/>
    <n v="3"/>
    <s v="Y"/>
    <x v="1"/>
    <n v="20"/>
    <n v="4"/>
    <n v="3"/>
    <n v="80"/>
    <n v="1"/>
    <n v="19"/>
    <n v="2"/>
    <n v="4"/>
    <n v="1"/>
    <n v="0"/>
    <n v="0"/>
    <n v="0"/>
    <x v="1"/>
    <x v="1"/>
    <x v="0"/>
  </r>
  <r>
    <n v="33"/>
    <x v="1"/>
    <s v="Travel_Rarely"/>
    <n v="267"/>
    <x v="1"/>
    <n v="21"/>
    <n v="3"/>
    <s v="Medical"/>
    <n v="1"/>
    <n v="1698"/>
    <n v="2"/>
    <s v="Male"/>
    <n v="79"/>
    <n v="4"/>
    <x v="1"/>
    <x v="2"/>
    <s v="Medium"/>
    <s v="Married"/>
    <n v="2028"/>
    <n v="13637"/>
    <n v="1"/>
    <s v="Y"/>
    <x v="1"/>
    <n v="18"/>
    <n v="3"/>
    <n v="4"/>
    <n v="80"/>
    <n v="3"/>
    <n v="14"/>
    <n v="6"/>
    <n v="3"/>
    <n v="14"/>
    <n v="11"/>
    <n v="2"/>
    <n v="13"/>
    <x v="3"/>
    <x v="0"/>
    <x v="2"/>
  </r>
  <r>
    <n v="37"/>
    <x v="1"/>
    <s v="Travel_Frequently"/>
    <n v="1278"/>
    <x v="0"/>
    <n v="1"/>
    <n v="4"/>
    <s v="Medical"/>
    <n v="1"/>
    <n v="1700"/>
    <n v="3"/>
    <s v="Male"/>
    <n v="31"/>
    <n v="1"/>
    <x v="0"/>
    <x v="0"/>
    <s v="Very High"/>
    <s v="Divorced"/>
    <n v="9525"/>
    <n v="7677"/>
    <n v="1"/>
    <s v="Y"/>
    <x v="1"/>
    <n v="14"/>
    <n v="3"/>
    <n v="3"/>
    <n v="80"/>
    <n v="2"/>
    <n v="6"/>
    <n v="2"/>
    <n v="2"/>
    <n v="6"/>
    <n v="3"/>
    <n v="1"/>
    <n v="3"/>
    <x v="0"/>
    <x v="1"/>
    <x v="0"/>
  </r>
  <r>
    <n v="34"/>
    <x v="1"/>
    <s v="Travel_Rarely"/>
    <n v="678"/>
    <x v="1"/>
    <n v="19"/>
    <n v="3"/>
    <s v="Life Sciences"/>
    <n v="1"/>
    <n v="1701"/>
    <n v="2"/>
    <s v="Female"/>
    <n v="35"/>
    <n v="2"/>
    <x v="1"/>
    <x v="1"/>
    <s v="Very High"/>
    <s v="Married"/>
    <n v="2929"/>
    <n v="20338"/>
    <n v="1"/>
    <s v="Y"/>
    <x v="1"/>
    <n v="12"/>
    <n v="3"/>
    <n v="2"/>
    <n v="80"/>
    <n v="0"/>
    <n v="10"/>
    <n v="3"/>
    <n v="3"/>
    <n v="10"/>
    <n v="9"/>
    <n v="8"/>
    <n v="7"/>
    <x v="0"/>
    <x v="0"/>
    <x v="2"/>
  </r>
  <r>
    <n v="23"/>
    <x v="0"/>
    <s v="Travel_Rarely"/>
    <n v="427"/>
    <x v="0"/>
    <n v="7"/>
    <n v="3"/>
    <s v="Life Sciences"/>
    <n v="1"/>
    <n v="1702"/>
    <n v="3"/>
    <s v="Male"/>
    <n v="99"/>
    <n v="3"/>
    <x v="1"/>
    <x v="6"/>
    <s v="Very High"/>
    <s v="Divorced"/>
    <n v="2275"/>
    <n v="25103"/>
    <n v="1"/>
    <s v="Y"/>
    <x v="0"/>
    <n v="21"/>
    <n v="4"/>
    <n v="2"/>
    <n v="80"/>
    <n v="1"/>
    <n v="3"/>
    <n v="2"/>
    <n v="3"/>
    <n v="3"/>
    <n v="2"/>
    <n v="0"/>
    <n v="2"/>
    <x v="2"/>
    <x v="0"/>
    <x v="0"/>
  </r>
  <r>
    <n v="44"/>
    <x v="1"/>
    <s v="Travel_Rarely"/>
    <n v="921"/>
    <x v="1"/>
    <n v="2"/>
    <n v="3"/>
    <s v="Life Sciences"/>
    <n v="1"/>
    <n v="1703"/>
    <n v="3"/>
    <s v="Female"/>
    <n v="96"/>
    <n v="4"/>
    <x v="2"/>
    <x v="4"/>
    <s v="Very High"/>
    <s v="Married"/>
    <n v="7879"/>
    <n v="14810"/>
    <n v="1"/>
    <s v="Y"/>
    <x v="0"/>
    <n v="19"/>
    <n v="3"/>
    <n v="2"/>
    <n v="80"/>
    <n v="1"/>
    <n v="9"/>
    <n v="2"/>
    <n v="3"/>
    <n v="8"/>
    <n v="7"/>
    <n v="6"/>
    <n v="7"/>
    <x v="0"/>
    <x v="1"/>
    <x v="0"/>
  </r>
  <r>
    <n v="35"/>
    <x v="1"/>
    <s v="Travel_Frequently"/>
    <n v="146"/>
    <x v="1"/>
    <n v="2"/>
    <n v="4"/>
    <s v="Medical"/>
    <n v="1"/>
    <n v="1704"/>
    <n v="1"/>
    <s v="Male"/>
    <n v="79"/>
    <n v="2"/>
    <x v="1"/>
    <x v="1"/>
    <s v="Very High"/>
    <s v="Single"/>
    <n v="4930"/>
    <n v="13970"/>
    <n v="0"/>
    <s v="Y"/>
    <x v="0"/>
    <n v="14"/>
    <n v="3"/>
    <n v="3"/>
    <n v="80"/>
    <n v="0"/>
    <n v="6"/>
    <n v="2"/>
    <n v="4"/>
    <n v="5"/>
    <n v="4"/>
    <n v="1"/>
    <n v="4"/>
    <x v="0"/>
    <x v="0"/>
    <x v="0"/>
  </r>
  <r>
    <n v="43"/>
    <x v="1"/>
    <s v="Travel_Rarely"/>
    <n v="1179"/>
    <x v="0"/>
    <n v="2"/>
    <n v="3"/>
    <s v="Medical"/>
    <n v="1"/>
    <n v="1706"/>
    <n v="4"/>
    <s v="Male"/>
    <n v="73"/>
    <n v="3"/>
    <x v="0"/>
    <x v="0"/>
    <s v="Very High"/>
    <s v="Married"/>
    <n v="7847"/>
    <n v="6069"/>
    <n v="1"/>
    <s v="Y"/>
    <x v="0"/>
    <n v="17"/>
    <n v="3"/>
    <n v="1"/>
    <n v="80"/>
    <n v="1"/>
    <n v="10"/>
    <n v="3"/>
    <n v="3"/>
    <n v="10"/>
    <n v="9"/>
    <n v="8"/>
    <n v="8"/>
    <x v="0"/>
    <x v="1"/>
    <x v="0"/>
  </r>
  <r>
    <n v="24"/>
    <x v="1"/>
    <s v="Travel_Rarely"/>
    <n v="581"/>
    <x v="1"/>
    <n v="9"/>
    <n v="3"/>
    <s v="Medical"/>
    <n v="1"/>
    <n v="1707"/>
    <n v="3"/>
    <s v="Male"/>
    <n v="62"/>
    <n v="4"/>
    <x v="1"/>
    <x v="1"/>
    <s v="High"/>
    <s v="Married"/>
    <n v="4401"/>
    <n v="17616"/>
    <n v="1"/>
    <s v="Y"/>
    <x v="1"/>
    <n v="16"/>
    <n v="3"/>
    <n v="4"/>
    <n v="80"/>
    <n v="1"/>
    <n v="5"/>
    <n v="1"/>
    <n v="3"/>
    <n v="5"/>
    <n v="3"/>
    <n v="0"/>
    <n v="4"/>
    <x v="0"/>
    <x v="0"/>
    <x v="1"/>
  </r>
  <r>
    <n v="41"/>
    <x v="1"/>
    <s v="Travel_Rarely"/>
    <n v="918"/>
    <x v="0"/>
    <n v="6"/>
    <n v="3"/>
    <s v="Marketing"/>
    <n v="1"/>
    <n v="1708"/>
    <n v="4"/>
    <s v="Male"/>
    <n v="35"/>
    <n v="3"/>
    <x v="2"/>
    <x v="0"/>
    <s v="High"/>
    <s v="Single"/>
    <n v="9241"/>
    <n v="15869"/>
    <n v="1"/>
    <s v="Y"/>
    <x v="1"/>
    <n v="12"/>
    <n v="3"/>
    <n v="2"/>
    <n v="80"/>
    <n v="0"/>
    <n v="10"/>
    <n v="3"/>
    <n v="3"/>
    <n v="10"/>
    <n v="8"/>
    <n v="8"/>
    <n v="7"/>
    <x v="0"/>
    <x v="1"/>
    <x v="0"/>
  </r>
  <r>
    <n v="29"/>
    <x v="1"/>
    <s v="Travel_Rarely"/>
    <n v="1082"/>
    <x v="1"/>
    <n v="9"/>
    <n v="4"/>
    <s v="Medical"/>
    <n v="1"/>
    <n v="1709"/>
    <n v="4"/>
    <s v="Female"/>
    <n v="43"/>
    <n v="3"/>
    <x v="1"/>
    <x v="2"/>
    <s v="High"/>
    <s v="Married"/>
    <n v="2974"/>
    <n v="25412"/>
    <n v="9"/>
    <s v="Y"/>
    <x v="1"/>
    <n v="17"/>
    <n v="3"/>
    <n v="3"/>
    <n v="80"/>
    <n v="1"/>
    <n v="9"/>
    <n v="2"/>
    <n v="3"/>
    <n v="5"/>
    <n v="3"/>
    <n v="1"/>
    <n v="2"/>
    <x v="0"/>
    <x v="0"/>
    <x v="1"/>
  </r>
  <r>
    <n v="36"/>
    <x v="1"/>
    <s v="Travel_Rarely"/>
    <n v="530"/>
    <x v="0"/>
    <n v="2"/>
    <n v="4"/>
    <s v="Life Sciences"/>
    <n v="1"/>
    <n v="1710"/>
    <n v="3"/>
    <s v="Female"/>
    <n v="51"/>
    <n v="3"/>
    <x v="0"/>
    <x v="6"/>
    <s v="Very High"/>
    <s v="Single"/>
    <n v="4502"/>
    <n v="7439"/>
    <n v="3"/>
    <s v="Y"/>
    <x v="1"/>
    <n v="15"/>
    <n v="3"/>
    <n v="3"/>
    <n v="80"/>
    <n v="0"/>
    <n v="17"/>
    <n v="2"/>
    <n v="2"/>
    <n v="13"/>
    <n v="7"/>
    <n v="6"/>
    <n v="7"/>
    <x v="3"/>
    <x v="0"/>
    <x v="0"/>
  </r>
  <r>
    <n v="45"/>
    <x v="1"/>
    <s v="Non-Travel"/>
    <n v="1238"/>
    <x v="1"/>
    <n v="1"/>
    <n v="1"/>
    <s v="Life Sciences"/>
    <n v="1"/>
    <n v="1712"/>
    <n v="3"/>
    <s v="Male"/>
    <n v="74"/>
    <n v="2"/>
    <x v="2"/>
    <x v="4"/>
    <s v="High"/>
    <s v="Married"/>
    <n v="10748"/>
    <n v="3395"/>
    <n v="3"/>
    <s v="Y"/>
    <x v="1"/>
    <n v="23"/>
    <n v="4"/>
    <n v="4"/>
    <n v="80"/>
    <n v="1"/>
    <n v="25"/>
    <n v="3"/>
    <n v="2"/>
    <n v="23"/>
    <n v="15"/>
    <n v="14"/>
    <n v="4"/>
    <x v="3"/>
    <x v="1"/>
    <x v="0"/>
  </r>
  <r>
    <n v="24"/>
    <x v="0"/>
    <s v="Travel_Rarely"/>
    <n v="240"/>
    <x v="2"/>
    <n v="22"/>
    <n v="1"/>
    <s v="Human Resources"/>
    <n v="1"/>
    <n v="1714"/>
    <n v="4"/>
    <s v="Male"/>
    <n v="58"/>
    <n v="1"/>
    <x v="1"/>
    <x v="8"/>
    <s v="High"/>
    <s v="Married"/>
    <n v="1555"/>
    <n v="11585"/>
    <n v="1"/>
    <s v="Y"/>
    <x v="1"/>
    <n v="11"/>
    <n v="3"/>
    <n v="3"/>
    <n v="80"/>
    <n v="1"/>
    <n v="1"/>
    <n v="2"/>
    <n v="3"/>
    <n v="1"/>
    <n v="0"/>
    <n v="0"/>
    <n v="0"/>
    <x v="1"/>
    <x v="0"/>
    <x v="2"/>
  </r>
  <r>
    <n v="47"/>
    <x v="0"/>
    <s v="Travel_Frequently"/>
    <n v="1093"/>
    <x v="0"/>
    <n v="9"/>
    <n v="3"/>
    <s v="Life Sciences"/>
    <n v="1"/>
    <n v="1716"/>
    <n v="3"/>
    <s v="Male"/>
    <n v="82"/>
    <n v="1"/>
    <x v="3"/>
    <x v="0"/>
    <s v="High"/>
    <s v="Married"/>
    <n v="12936"/>
    <n v="24164"/>
    <n v="7"/>
    <s v="Y"/>
    <x v="1"/>
    <n v="11"/>
    <n v="3"/>
    <n v="3"/>
    <n v="80"/>
    <n v="0"/>
    <n v="25"/>
    <n v="3"/>
    <n v="1"/>
    <n v="23"/>
    <n v="5"/>
    <n v="14"/>
    <n v="10"/>
    <x v="3"/>
    <x v="1"/>
    <x v="1"/>
  </r>
  <r>
    <n v="26"/>
    <x v="1"/>
    <s v="Travel_Rarely"/>
    <n v="390"/>
    <x v="1"/>
    <n v="17"/>
    <n v="4"/>
    <s v="Medical"/>
    <n v="1"/>
    <n v="1718"/>
    <n v="4"/>
    <s v="Male"/>
    <n v="62"/>
    <n v="1"/>
    <x v="1"/>
    <x v="2"/>
    <s v="High"/>
    <s v="Married"/>
    <n v="2305"/>
    <n v="6217"/>
    <n v="1"/>
    <s v="Y"/>
    <x v="1"/>
    <n v="15"/>
    <n v="3"/>
    <n v="3"/>
    <n v="80"/>
    <n v="3"/>
    <n v="3"/>
    <n v="3"/>
    <n v="4"/>
    <n v="3"/>
    <n v="2"/>
    <n v="0"/>
    <n v="2"/>
    <x v="2"/>
    <x v="0"/>
    <x v="2"/>
  </r>
  <r>
    <n v="45"/>
    <x v="1"/>
    <s v="Travel_Rarely"/>
    <n v="1005"/>
    <x v="1"/>
    <n v="28"/>
    <n v="2"/>
    <s v="Technical Degree"/>
    <n v="1"/>
    <n v="1719"/>
    <n v="4"/>
    <s v="Female"/>
    <n v="48"/>
    <n v="2"/>
    <x v="3"/>
    <x v="7"/>
    <s v="Medium"/>
    <s v="Single"/>
    <n v="16704"/>
    <n v="17119"/>
    <n v="1"/>
    <s v="Y"/>
    <x v="1"/>
    <n v="11"/>
    <n v="3"/>
    <n v="3"/>
    <n v="80"/>
    <n v="0"/>
    <n v="21"/>
    <n v="2"/>
    <n v="3"/>
    <n v="21"/>
    <n v="6"/>
    <n v="8"/>
    <n v="6"/>
    <x v="3"/>
    <x v="2"/>
    <x v="2"/>
  </r>
  <r>
    <n v="32"/>
    <x v="1"/>
    <s v="Travel_Frequently"/>
    <n v="585"/>
    <x v="1"/>
    <n v="10"/>
    <n v="3"/>
    <s v="Life Sciences"/>
    <n v="1"/>
    <n v="1720"/>
    <n v="1"/>
    <s v="Male"/>
    <n v="56"/>
    <n v="3"/>
    <x v="1"/>
    <x v="1"/>
    <s v="High"/>
    <s v="Married"/>
    <n v="3433"/>
    <n v="17360"/>
    <n v="6"/>
    <s v="Y"/>
    <x v="1"/>
    <n v="13"/>
    <n v="3"/>
    <n v="1"/>
    <n v="80"/>
    <n v="1"/>
    <n v="10"/>
    <n v="3"/>
    <n v="2"/>
    <n v="5"/>
    <n v="2"/>
    <n v="1"/>
    <n v="3"/>
    <x v="0"/>
    <x v="0"/>
    <x v="1"/>
  </r>
  <r>
    <n v="31"/>
    <x v="1"/>
    <s v="Travel_Rarely"/>
    <n v="741"/>
    <x v="1"/>
    <n v="2"/>
    <n v="4"/>
    <s v="Life Sciences"/>
    <n v="1"/>
    <n v="1721"/>
    <n v="2"/>
    <s v="Male"/>
    <n v="69"/>
    <n v="3"/>
    <x v="1"/>
    <x v="2"/>
    <s v="High"/>
    <s v="Married"/>
    <n v="3477"/>
    <n v="18103"/>
    <n v="1"/>
    <s v="Y"/>
    <x v="1"/>
    <n v="14"/>
    <n v="3"/>
    <n v="4"/>
    <n v="80"/>
    <n v="1"/>
    <n v="6"/>
    <n v="2"/>
    <n v="4"/>
    <n v="5"/>
    <n v="2"/>
    <n v="0"/>
    <n v="3"/>
    <x v="0"/>
    <x v="0"/>
    <x v="0"/>
  </r>
  <r>
    <n v="41"/>
    <x v="1"/>
    <s v="Non-Travel"/>
    <n v="552"/>
    <x v="2"/>
    <n v="4"/>
    <n v="3"/>
    <s v="Human Resources"/>
    <n v="1"/>
    <n v="1722"/>
    <n v="3"/>
    <s v="Male"/>
    <n v="60"/>
    <n v="1"/>
    <x v="0"/>
    <x v="8"/>
    <s v="Medium"/>
    <s v="Married"/>
    <n v="6430"/>
    <n v="20794"/>
    <n v="6"/>
    <s v="Y"/>
    <x v="1"/>
    <n v="19"/>
    <n v="3"/>
    <n v="2"/>
    <n v="80"/>
    <n v="1"/>
    <n v="10"/>
    <n v="4"/>
    <n v="3"/>
    <n v="3"/>
    <n v="2"/>
    <n v="1"/>
    <n v="2"/>
    <x v="2"/>
    <x v="0"/>
    <x v="0"/>
  </r>
  <r>
    <n v="40"/>
    <x v="1"/>
    <s v="Travel_Rarely"/>
    <n v="369"/>
    <x v="1"/>
    <n v="8"/>
    <n v="2"/>
    <s v="Life Sciences"/>
    <n v="1"/>
    <n v="1724"/>
    <n v="2"/>
    <s v="Female"/>
    <n v="92"/>
    <n v="3"/>
    <x v="0"/>
    <x v="3"/>
    <s v="Low"/>
    <s v="Married"/>
    <n v="6516"/>
    <n v="5041"/>
    <n v="2"/>
    <s v="Y"/>
    <x v="0"/>
    <n v="16"/>
    <n v="3"/>
    <n v="2"/>
    <n v="80"/>
    <n v="1"/>
    <n v="18"/>
    <n v="3"/>
    <n v="3"/>
    <n v="1"/>
    <n v="0"/>
    <n v="0"/>
    <n v="0"/>
    <x v="1"/>
    <x v="0"/>
    <x v="1"/>
  </r>
  <r>
    <n v="24"/>
    <x v="1"/>
    <s v="Travel_Rarely"/>
    <n v="506"/>
    <x v="1"/>
    <n v="29"/>
    <n v="1"/>
    <s v="Medical"/>
    <n v="1"/>
    <n v="1725"/>
    <n v="2"/>
    <s v="Male"/>
    <n v="91"/>
    <n v="3"/>
    <x v="1"/>
    <x v="2"/>
    <s v="Low"/>
    <s v="Divorced"/>
    <n v="3907"/>
    <n v="3622"/>
    <n v="1"/>
    <s v="Y"/>
    <x v="1"/>
    <n v="13"/>
    <n v="3"/>
    <n v="2"/>
    <n v="80"/>
    <n v="3"/>
    <n v="6"/>
    <n v="2"/>
    <n v="4"/>
    <n v="6"/>
    <n v="2"/>
    <n v="1"/>
    <n v="2"/>
    <x v="0"/>
    <x v="0"/>
    <x v="2"/>
  </r>
  <r>
    <n v="46"/>
    <x v="1"/>
    <s v="Travel_Rarely"/>
    <n v="717"/>
    <x v="1"/>
    <n v="13"/>
    <n v="4"/>
    <s v="Life Sciences"/>
    <n v="1"/>
    <n v="1727"/>
    <n v="3"/>
    <s v="Male"/>
    <n v="34"/>
    <n v="3"/>
    <x v="0"/>
    <x v="4"/>
    <s v="Medium"/>
    <s v="Single"/>
    <n v="5562"/>
    <n v="9697"/>
    <n v="6"/>
    <s v="Y"/>
    <x v="1"/>
    <n v="14"/>
    <n v="3"/>
    <n v="4"/>
    <n v="80"/>
    <n v="0"/>
    <n v="19"/>
    <n v="3"/>
    <n v="3"/>
    <n v="10"/>
    <n v="7"/>
    <n v="0"/>
    <n v="9"/>
    <x v="0"/>
    <x v="0"/>
    <x v="1"/>
  </r>
  <r>
    <n v="35"/>
    <x v="1"/>
    <s v="Travel_Rarely"/>
    <n v="1370"/>
    <x v="1"/>
    <n v="27"/>
    <n v="4"/>
    <s v="Life Sciences"/>
    <n v="1"/>
    <n v="1728"/>
    <n v="4"/>
    <s v="Male"/>
    <n v="49"/>
    <n v="3"/>
    <x v="0"/>
    <x v="3"/>
    <s v="High"/>
    <s v="Married"/>
    <n v="6883"/>
    <n v="5151"/>
    <n v="2"/>
    <s v="Y"/>
    <x v="1"/>
    <n v="16"/>
    <n v="3"/>
    <n v="2"/>
    <n v="80"/>
    <n v="1"/>
    <n v="17"/>
    <n v="3"/>
    <n v="3"/>
    <n v="7"/>
    <n v="7"/>
    <n v="0"/>
    <n v="7"/>
    <x v="0"/>
    <x v="0"/>
    <x v="2"/>
  </r>
  <r>
    <n v="30"/>
    <x v="1"/>
    <s v="Travel_Rarely"/>
    <n v="793"/>
    <x v="1"/>
    <n v="16"/>
    <n v="1"/>
    <s v="Life Sciences"/>
    <n v="1"/>
    <n v="1729"/>
    <n v="2"/>
    <s v="Male"/>
    <n v="33"/>
    <n v="3"/>
    <x v="1"/>
    <x v="1"/>
    <s v="Very High"/>
    <s v="Married"/>
    <n v="2862"/>
    <n v="3811"/>
    <n v="1"/>
    <s v="Y"/>
    <x v="1"/>
    <n v="12"/>
    <n v="3"/>
    <n v="2"/>
    <n v="80"/>
    <n v="1"/>
    <n v="10"/>
    <n v="2"/>
    <n v="2"/>
    <n v="10"/>
    <n v="0"/>
    <n v="0"/>
    <n v="8"/>
    <x v="0"/>
    <x v="0"/>
    <x v="2"/>
  </r>
  <r>
    <n v="47"/>
    <x v="1"/>
    <s v="Non-Travel"/>
    <n v="543"/>
    <x v="0"/>
    <n v="2"/>
    <n v="4"/>
    <s v="Marketing"/>
    <n v="1"/>
    <n v="1731"/>
    <n v="3"/>
    <s v="Male"/>
    <n v="87"/>
    <n v="3"/>
    <x v="0"/>
    <x v="0"/>
    <s v="Medium"/>
    <s v="Married"/>
    <n v="4978"/>
    <n v="3536"/>
    <n v="7"/>
    <s v="Y"/>
    <x v="1"/>
    <n v="11"/>
    <n v="3"/>
    <n v="4"/>
    <n v="80"/>
    <n v="1"/>
    <n v="4"/>
    <n v="3"/>
    <n v="1"/>
    <n v="1"/>
    <n v="0"/>
    <n v="0"/>
    <n v="0"/>
    <x v="1"/>
    <x v="0"/>
    <x v="0"/>
  </r>
  <r>
    <n v="46"/>
    <x v="1"/>
    <s v="Travel_Rarely"/>
    <n v="1277"/>
    <x v="0"/>
    <n v="2"/>
    <n v="3"/>
    <s v="Life Sciences"/>
    <n v="1"/>
    <n v="1732"/>
    <n v="3"/>
    <s v="Male"/>
    <n v="74"/>
    <n v="3"/>
    <x v="2"/>
    <x v="0"/>
    <s v="Very High"/>
    <s v="Divorced"/>
    <n v="10368"/>
    <n v="5596"/>
    <n v="4"/>
    <s v="Y"/>
    <x v="0"/>
    <n v="12"/>
    <n v="3"/>
    <n v="2"/>
    <n v="80"/>
    <n v="1"/>
    <n v="13"/>
    <n v="5"/>
    <n v="2"/>
    <n v="10"/>
    <n v="6"/>
    <n v="0"/>
    <n v="3"/>
    <x v="0"/>
    <x v="1"/>
    <x v="0"/>
  </r>
  <r>
    <n v="36"/>
    <x v="0"/>
    <s v="Travel_Rarely"/>
    <n v="1456"/>
    <x v="0"/>
    <n v="13"/>
    <n v="5"/>
    <s v="Marketing"/>
    <n v="1"/>
    <n v="1733"/>
    <n v="2"/>
    <s v="Male"/>
    <n v="96"/>
    <n v="2"/>
    <x v="0"/>
    <x v="0"/>
    <s v="Low"/>
    <s v="Divorced"/>
    <n v="6134"/>
    <n v="8658"/>
    <n v="5"/>
    <s v="Y"/>
    <x v="0"/>
    <n v="13"/>
    <n v="3"/>
    <n v="2"/>
    <n v="80"/>
    <n v="3"/>
    <n v="16"/>
    <n v="3"/>
    <n v="3"/>
    <n v="2"/>
    <n v="2"/>
    <n v="2"/>
    <n v="2"/>
    <x v="1"/>
    <x v="0"/>
    <x v="1"/>
  </r>
  <r>
    <n v="32"/>
    <x v="0"/>
    <s v="Travel_Rarely"/>
    <n v="964"/>
    <x v="0"/>
    <n v="1"/>
    <n v="2"/>
    <s v="Life Sciences"/>
    <n v="1"/>
    <n v="1734"/>
    <n v="1"/>
    <s v="Male"/>
    <n v="34"/>
    <n v="1"/>
    <x v="0"/>
    <x v="0"/>
    <s v="Medium"/>
    <s v="Single"/>
    <n v="6735"/>
    <n v="12147"/>
    <n v="6"/>
    <s v="Y"/>
    <x v="1"/>
    <n v="15"/>
    <n v="3"/>
    <n v="2"/>
    <n v="80"/>
    <n v="0"/>
    <n v="10"/>
    <n v="2"/>
    <n v="3"/>
    <n v="0"/>
    <n v="0"/>
    <n v="0"/>
    <n v="0"/>
    <x v="1"/>
    <x v="0"/>
    <x v="0"/>
  </r>
  <r>
    <n v="23"/>
    <x v="1"/>
    <s v="Travel_Rarely"/>
    <n v="160"/>
    <x v="1"/>
    <n v="4"/>
    <n v="1"/>
    <s v="Medical"/>
    <n v="1"/>
    <n v="1735"/>
    <n v="3"/>
    <s v="Female"/>
    <n v="51"/>
    <n v="3"/>
    <x v="1"/>
    <x v="2"/>
    <s v="Medium"/>
    <s v="Single"/>
    <n v="3295"/>
    <n v="12862"/>
    <n v="1"/>
    <s v="Y"/>
    <x v="1"/>
    <n v="13"/>
    <n v="3"/>
    <n v="3"/>
    <n v="80"/>
    <n v="0"/>
    <n v="3"/>
    <n v="3"/>
    <n v="1"/>
    <n v="3"/>
    <n v="2"/>
    <n v="1"/>
    <n v="2"/>
    <x v="2"/>
    <x v="0"/>
    <x v="0"/>
  </r>
  <r>
    <n v="31"/>
    <x v="1"/>
    <s v="Travel_Frequently"/>
    <n v="163"/>
    <x v="1"/>
    <n v="24"/>
    <n v="1"/>
    <s v="Technical Degree"/>
    <n v="1"/>
    <n v="1736"/>
    <n v="4"/>
    <s v="Female"/>
    <n v="30"/>
    <n v="3"/>
    <x v="0"/>
    <x v="3"/>
    <s v="Very High"/>
    <s v="Single"/>
    <n v="5238"/>
    <n v="6670"/>
    <n v="2"/>
    <s v="Y"/>
    <x v="1"/>
    <n v="20"/>
    <n v="4"/>
    <n v="4"/>
    <n v="80"/>
    <n v="0"/>
    <n v="9"/>
    <n v="3"/>
    <n v="2"/>
    <n v="5"/>
    <n v="4"/>
    <n v="1"/>
    <n v="4"/>
    <x v="0"/>
    <x v="0"/>
    <x v="2"/>
  </r>
  <r>
    <n v="39"/>
    <x v="1"/>
    <s v="Non-Travel"/>
    <n v="792"/>
    <x v="1"/>
    <n v="1"/>
    <n v="3"/>
    <s v="Life Sciences"/>
    <n v="1"/>
    <n v="1737"/>
    <n v="4"/>
    <s v="Male"/>
    <n v="77"/>
    <n v="3"/>
    <x v="0"/>
    <x v="2"/>
    <s v="Very High"/>
    <s v="Married"/>
    <n v="6472"/>
    <n v="8989"/>
    <n v="1"/>
    <s v="Y"/>
    <x v="0"/>
    <n v="15"/>
    <n v="3"/>
    <n v="4"/>
    <n v="80"/>
    <n v="1"/>
    <n v="9"/>
    <n v="2"/>
    <n v="3"/>
    <n v="9"/>
    <n v="8"/>
    <n v="5"/>
    <n v="8"/>
    <x v="0"/>
    <x v="0"/>
    <x v="0"/>
  </r>
  <r>
    <n v="32"/>
    <x v="1"/>
    <s v="Travel_Rarely"/>
    <n v="371"/>
    <x v="0"/>
    <n v="19"/>
    <n v="3"/>
    <s v="Life Sciences"/>
    <n v="1"/>
    <n v="1739"/>
    <n v="4"/>
    <s v="Male"/>
    <n v="80"/>
    <n v="1"/>
    <x v="2"/>
    <x v="0"/>
    <s v="High"/>
    <s v="Married"/>
    <n v="9610"/>
    <n v="3840"/>
    <n v="3"/>
    <s v="Y"/>
    <x v="1"/>
    <n v="13"/>
    <n v="3"/>
    <n v="3"/>
    <n v="80"/>
    <n v="1"/>
    <n v="10"/>
    <n v="2"/>
    <n v="1"/>
    <n v="4"/>
    <n v="3"/>
    <n v="0"/>
    <n v="2"/>
    <x v="2"/>
    <x v="1"/>
    <x v="2"/>
  </r>
  <r>
    <n v="40"/>
    <x v="1"/>
    <s v="Travel_Rarely"/>
    <n v="611"/>
    <x v="0"/>
    <n v="7"/>
    <n v="4"/>
    <s v="Medical"/>
    <n v="1"/>
    <n v="1740"/>
    <n v="2"/>
    <s v="Male"/>
    <n v="88"/>
    <n v="3"/>
    <x v="4"/>
    <x v="5"/>
    <s v="Medium"/>
    <s v="Single"/>
    <n v="19833"/>
    <n v="4349"/>
    <n v="1"/>
    <s v="Y"/>
    <x v="1"/>
    <n v="14"/>
    <n v="3"/>
    <n v="2"/>
    <n v="80"/>
    <n v="0"/>
    <n v="21"/>
    <n v="3"/>
    <n v="2"/>
    <n v="21"/>
    <n v="8"/>
    <n v="12"/>
    <n v="8"/>
    <x v="3"/>
    <x v="2"/>
    <x v="0"/>
  </r>
  <r>
    <n v="45"/>
    <x v="1"/>
    <s v="Travel_Rarely"/>
    <n v="176"/>
    <x v="2"/>
    <n v="4"/>
    <n v="3"/>
    <s v="Life Sciences"/>
    <n v="1"/>
    <n v="1744"/>
    <n v="3"/>
    <s v="Female"/>
    <n v="56"/>
    <n v="1"/>
    <x v="2"/>
    <x v="8"/>
    <s v="High"/>
    <s v="Married"/>
    <n v="9756"/>
    <n v="6595"/>
    <n v="4"/>
    <s v="Y"/>
    <x v="1"/>
    <n v="21"/>
    <n v="4"/>
    <n v="3"/>
    <n v="80"/>
    <n v="2"/>
    <n v="9"/>
    <n v="2"/>
    <n v="4"/>
    <n v="5"/>
    <n v="0"/>
    <n v="0"/>
    <n v="3"/>
    <x v="0"/>
    <x v="1"/>
    <x v="0"/>
  </r>
  <r>
    <n v="30"/>
    <x v="1"/>
    <s v="Travel_Frequently"/>
    <n v="1312"/>
    <x v="1"/>
    <n v="2"/>
    <n v="4"/>
    <s v="Technical Degree"/>
    <n v="1"/>
    <n v="1745"/>
    <n v="4"/>
    <s v="Female"/>
    <n v="78"/>
    <n v="2"/>
    <x v="1"/>
    <x v="1"/>
    <s v="Low"/>
    <s v="Single"/>
    <n v="4968"/>
    <n v="26427"/>
    <n v="0"/>
    <s v="Y"/>
    <x v="1"/>
    <n v="16"/>
    <n v="3"/>
    <n v="4"/>
    <n v="80"/>
    <n v="0"/>
    <n v="10"/>
    <n v="2"/>
    <n v="3"/>
    <n v="9"/>
    <n v="7"/>
    <n v="0"/>
    <n v="7"/>
    <x v="0"/>
    <x v="0"/>
    <x v="0"/>
  </r>
  <r>
    <n v="24"/>
    <x v="1"/>
    <s v="Travel_Frequently"/>
    <n v="897"/>
    <x v="2"/>
    <n v="10"/>
    <n v="3"/>
    <s v="Medical"/>
    <n v="1"/>
    <n v="1746"/>
    <n v="1"/>
    <s v="Male"/>
    <n v="59"/>
    <n v="3"/>
    <x v="1"/>
    <x v="8"/>
    <s v="Very High"/>
    <s v="Married"/>
    <n v="2145"/>
    <n v="2097"/>
    <n v="0"/>
    <s v="Y"/>
    <x v="1"/>
    <n v="14"/>
    <n v="3"/>
    <n v="4"/>
    <n v="80"/>
    <n v="1"/>
    <n v="3"/>
    <n v="2"/>
    <n v="3"/>
    <n v="2"/>
    <n v="2"/>
    <n v="2"/>
    <n v="1"/>
    <x v="1"/>
    <x v="0"/>
    <x v="1"/>
  </r>
  <r>
    <n v="30"/>
    <x v="0"/>
    <s v="Travel_Frequently"/>
    <n v="600"/>
    <x v="2"/>
    <n v="8"/>
    <n v="3"/>
    <s v="Human Resources"/>
    <n v="1"/>
    <n v="1747"/>
    <n v="3"/>
    <s v="Female"/>
    <n v="66"/>
    <n v="2"/>
    <x v="1"/>
    <x v="8"/>
    <s v="Very High"/>
    <s v="Divorced"/>
    <n v="2180"/>
    <n v="9732"/>
    <n v="6"/>
    <s v="Y"/>
    <x v="1"/>
    <n v="11"/>
    <n v="3"/>
    <n v="3"/>
    <n v="80"/>
    <n v="1"/>
    <n v="6"/>
    <n v="0"/>
    <n v="2"/>
    <n v="4"/>
    <n v="2"/>
    <n v="1"/>
    <n v="2"/>
    <x v="2"/>
    <x v="0"/>
    <x v="1"/>
  </r>
  <r>
    <n v="31"/>
    <x v="1"/>
    <s v="Travel_Rarely"/>
    <n v="1003"/>
    <x v="0"/>
    <n v="5"/>
    <n v="3"/>
    <s v="Technical Degree"/>
    <n v="1"/>
    <n v="1749"/>
    <n v="1"/>
    <s v="Male"/>
    <n v="51"/>
    <n v="3"/>
    <x v="0"/>
    <x v="0"/>
    <s v="High"/>
    <s v="Married"/>
    <n v="8346"/>
    <n v="20943"/>
    <n v="1"/>
    <s v="Y"/>
    <x v="1"/>
    <n v="19"/>
    <n v="3"/>
    <n v="3"/>
    <n v="80"/>
    <n v="1"/>
    <n v="6"/>
    <n v="3"/>
    <n v="3"/>
    <n v="5"/>
    <n v="2"/>
    <n v="0"/>
    <n v="2"/>
    <x v="0"/>
    <x v="1"/>
    <x v="0"/>
  </r>
  <r>
    <n v="27"/>
    <x v="1"/>
    <s v="Travel_Rarely"/>
    <n v="1054"/>
    <x v="1"/>
    <n v="8"/>
    <n v="3"/>
    <s v="Medical"/>
    <n v="1"/>
    <n v="1751"/>
    <n v="3"/>
    <s v="Female"/>
    <n v="67"/>
    <n v="3"/>
    <x v="1"/>
    <x v="1"/>
    <s v="Very High"/>
    <s v="Single"/>
    <n v="3445"/>
    <n v="6152"/>
    <n v="1"/>
    <s v="Y"/>
    <x v="1"/>
    <n v="11"/>
    <n v="3"/>
    <n v="3"/>
    <n v="80"/>
    <n v="0"/>
    <n v="6"/>
    <n v="5"/>
    <n v="2"/>
    <n v="6"/>
    <n v="2"/>
    <n v="1"/>
    <n v="4"/>
    <x v="0"/>
    <x v="0"/>
    <x v="1"/>
  </r>
  <r>
    <n v="29"/>
    <x v="0"/>
    <s v="Travel_Rarely"/>
    <n v="428"/>
    <x v="0"/>
    <n v="9"/>
    <n v="3"/>
    <s v="Marketing"/>
    <n v="1"/>
    <n v="1752"/>
    <n v="2"/>
    <s v="Female"/>
    <n v="52"/>
    <n v="1"/>
    <x v="1"/>
    <x v="6"/>
    <s v="Medium"/>
    <s v="Single"/>
    <n v="2760"/>
    <n v="14630"/>
    <n v="1"/>
    <s v="Y"/>
    <x v="1"/>
    <n v="13"/>
    <n v="3"/>
    <n v="3"/>
    <n v="80"/>
    <n v="0"/>
    <n v="2"/>
    <n v="3"/>
    <n v="3"/>
    <n v="2"/>
    <n v="2"/>
    <n v="2"/>
    <n v="2"/>
    <x v="1"/>
    <x v="0"/>
    <x v="1"/>
  </r>
  <r>
    <n v="29"/>
    <x v="1"/>
    <s v="Travel_Frequently"/>
    <n v="461"/>
    <x v="1"/>
    <n v="1"/>
    <n v="3"/>
    <s v="Life Sciences"/>
    <n v="1"/>
    <n v="1753"/>
    <n v="4"/>
    <s v="Male"/>
    <n v="70"/>
    <n v="4"/>
    <x v="0"/>
    <x v="4"/>
    <s v="High"/>
    <s v="Single"/>
    <n v="6294"/>
    <n v="23060"/>
    <n v="8"/>
    <s v="Y"/>
    <x v="0"/>
    <n v="12"/>
    <n v="3"/>
    <n v="4"/>
    <n v="80"/>
    <n v="0"/>
    <n v="10"/>
    <n v="5"/>
    <n v="4"/>
    <n v="3"/>
    <n v="2"/>
    <n v="0"/>
    <n v="2"/>
    <x v="2"/>
    <x v="0"/>
    <x v="0"/>
  </r>
  <r>
    <n v="30"/>
    <x v="1"/>
    <s v="Travel_Rarely"/>
    <n v="979"/>
    <x v="0"/>
    <n v="15"/>
    <n v="2"/>
    <s v="Marketing"/>
    <n v="1"/>
    <n v="1754"/>
    <n v="3"/>
    <s v="Male"/>
    <n v="94"/>
    <n v="2"/>
    <x v="2"/>
    <x v="0"/>
    <s v="Low"/>
    <s v="Divorced"/>
    <n v="7140"/>
    <n v="3088"/>
    <n v="2"/>
    <s v="Y"/>
    <x v="1"/>
    <n v="11"/>
    <n v="3"/>
    <n v="1"/>
    <n v="80"/>
    <n v="1"/>
    <n v="12"/>
    <n v="2"/>
    <n v="3"/>
    <n v="7"/>
    <n v="7"/>
    <n v="1"/>
    <n v="7"/>
    <x v="0"/>
    <x v="0"/>
    <x v="1"/>
  </r>
  <r>
    <n v="34"/>
    <x v="1"/>
    <s v="Travel_Rarely"/>
    <n v="181"/>
    <x v="1"/>
    <n v="2"/>
    <n v="4"/>
    <s v="Medical"/>
    <n v="1"/>
    <n v="1755"/>
    <n v="4"/>
    <s v="Male"/>
    <n v="97"/>
    <n v="4"/>
    <x v="1"/>
    <x v="1"/>
    <s v="Very High"/>
    <s v="Married"/>
    <n v="2932"/>
    <n v="5586"/>
    <n v="0"/>
    <s v="Y"/>
    <x v="0"/>
    <n v="14"/>
    <n v="3"/>
    <n v="1"/>
    <n v="80"/>
    <n v="3"/>
    <n v="6"/>
    <n v="3"/>
    <n v="3"/>
    <n v="5"/>
    <n v="0"/>
    <n v="1"/>
    <n v="2"/>
    <x v="0"/>
    <x v="0"/>
    <x v="0"/>
  </r>
  <r>
    <n v="33"/>
    <x v="1"/>
    <s v="Non-Travel"/>
    <n v="1283"/>
    <x v="0"/>
    <n v="2"/>
    <n v="3"/>
    <s v="Marketing"/>
    <n v="1"/>
    <n v="1756"/>
    <n v="4"/>
    <s v="Female"/>
    <n v="62"/>
    <n v="3"/>
    <x v="0"/>
    <x v="0"/>
    <s v="Medium"/>
    <s v="Single"/>
    <n v="5147"/>
    <n v="10697"/>
    <n v="8"/>
    <s v="Y"/>
    <x v="1"/>
    <n v="15"/>
    <n v="3"/>
    <n v="4"/>
    <n v="80"/>
    <n v="0"/>
    <n v="13"/>
    <n v="2"/>
    <n v="2"/>
    <n v="11"/>
    <n v="7"/>
    <n v="1"/>
    <n v="7"/>
    <x v="3"/>
    <x v="0"/>
    <x v="0"/>
  </r>
  <r>
    <n v="49"/>
    <x v="1"/>
    <s v="Travel_Rarely"/>
    <n v="1313"/>
    <x v="0"/>
    <n v="11"/>
    <n v="4"/>
    <s v="Marketing"/>
    <n v="1"/>
    <n v="1757"/>
    <n v="4"/>
    <s v="Female"/>
    <n v="80"/>
    <n v="3"/>
    <x v="0"/>
    <x v="0"/>
    <s v="Very High"/>
    <s v="Single"/>
    <n v="4507"/>
    <n v="8191"/>
    <n v="3"/>
    <s v="Y"/>
    <x v="1"/>
    <n v="12"/>
    <n v="3"/>
    <n v="3"/>
    <n v="80"/>
    <n v="0"/>
    <n v="8"/>
    <n v="1"/>
    <n v="4"/>
    <n v="5"/>
    <n v="1"/>
    <n v="0"/>
    <n v="4"/>
    <x v="0"/>
    <x v="0"/>
    <x v="1"/>
  </r>
  <r>
    <n v="33"/>
    <x v="0"/>
    <s v="Travel_Rarely"/>
    <n v="211"/>
    <x v="0"/>
    <n v="16"/>
    <n v="3"/>
    <s v="Life Sciences"/>
    <n v="1"/>
    <n v="1758"/>
    <n v="1"/>
    <s v="Female"/>
    <n v="74"/>
    <n v="3"/>
    <x v="2"/>
    <x v="0"/>
    <s v="Low"/>
    <s v="Single"/>
    <n v="8564"/>
    <n v="10092"/>
    <n v="2"/>
    <s v="Y"/>
    <x v="0"/>
    <n v="20"/>
    <n v="4"/>
    <n v="3"/>
    <n v="80"/>
    <n v="0"/>
    <n v="11"/>
    <n v="2"/>
    <n v="2"/>
    <n v="0"/>
    <n v="0"/>
    <n v="0"/>
    <n v="0"/>
    <x v="1"/>
    <x v="1"/>
    <x v="2"/>
  </r>
  <r>
    <n v="38"/>
    <x v="1"/>
    <s v="Travel_Frequently"/>
    <n v="594"/>
    <x v="1"/>
    <n v="2"/>
    <n v="2"/>
    <s v="Medical"/>
    <n v="1"/>
    <n v="1760"/>
    <n v="3"/>
    <s v="Female"/>
    <n v="75"/>
    <n v="2"/>
    <x v="1"/>
    <x v="2"/>
    <s v="Medium"/>
    <s v="Married"/>
    <n v="2468"/>
    <n v="15963"/>
    <n v="4"/>
    <s v="Y"/>
    <x v="1"/>
    <n v="14"/>
    <n v="3"/>
    <n v="2"/>
    <n v="80"/>
    <n v="1"/>
    <n v="9"/>
    <n v="4"/>
    <n v="2"/>
    <n v="6"/>
    <n v="1"/>
    <n v="0"/>
    <n v="5"/>
    <x v="0"/>
    <x v="0"/>
    <x v="0"/>
  </r>
  <r>
    <n v="31"/>
    <x v="0"/>
    <s v="Travel_Rarely"/>
    <n v="1079"/>
    <x v="0"/>
    <n v="16"/>
    <n v="4"/>
    <s v="Marketing"/>
    <n v="1"/>
    <n v="1761"/>
    <n v="1"/>
    <s v="Male"/>
    <n v="70"/>
    <n v="3"/>
    <x v="2"/>
    <x v="0"/>
    <s v="High"/>
    <s v="Married"/>
    <n v="8161"/>
    <n v="19002"/>
    <n v="2"/>
    <s v="Y"/>
    <x v="1"/>
    <n v="13"/>
    <n v="3"/>
    <n v="1"/>
    <n v="80"/>
    <n v="3"/>
    <n v="10"/>
    <n v="2"/>
    <n v="3"/>
    <n v="1"/>
    <n v="0"/>
    <n v="0"/>
    <n v="0"/>
    <x v="1"/>
    <x v="1"/>
    <x v="2"/>
  </r>
  <r>
    <n v="29"/>
    <x v="1"/>
    <s v="Travel_Rarely"/>
    <n v="590"/>
    <x v="1"/>
    <n v="4"/>
    <n v="3"/>
    <s v="Technical Degree"/>
    <n v="1"/>
    <n v="1762"/>
    <n v="4"/>
    <s v="Female"/>
    <n v="91"/>
    <n v="2"/>
    <x v="1"/>
    <x v="1"/>
    <s v="Low"/>
    <s v="Divorced"/>
    <n v="2109"/>
    <n v="10007"/>
    <n v="1"/>
    <s v="Y"/>
    <x v="1"/>
    <n v="13"/>
    <n v="3"/>
    <n v="3"/>
    <n v="80"/>
    <n v="1"/>
    <n v="1"/>
    <n v="2"/>
    <n v="3"/>
    <n v="1"/>
    <n v="0"/>
    <n v="0"/>
    <n v="0"/>
    <x v="1"/>
    <x v="0"/>
    <x v="0"/>
  </r>
  <r>
    <n v="30"/>
    <x v="1"/>
    <s v="Travel_Rarely"/>
    <n v="305"/>
    <x v="1"/>
    <n v="16"/>
    <n v="3"/>
    <s v="Life Sciences"/>
    <n v="1"/>
    <n v="1763"/>
    <n v="3"/>
    <s v="Male"/>
    <n v="58"/>
    <n v="4"/>
    <x v="0"/>
    <x v="4"/>
    <s v="High"/>
    <s v="Married"/>
    <n v="5294"/>
    <n v="9128"/>
    <n v="3"/>
    <s v="Y"/>
    <x v="1"/>
    <n v="16"/>
    <n v="3"/>
    <n v="3"/>
    <n v="80"/>
    <n v="1"/>
    <n v="10"/>
    <n v="3"/>
    <n v="3"/>
    <n v="7"/>
    <n v="0"/>
    <n v="1"/>
    <n v="7"/>
    <x v="0"/>
    <x v="0"/>
    <x v="2"/>
  </r>
  <r>
    <n v="32"/>
    <x v="1"/>
    <s v="Non-Travel"/>
    <n v="953"/>
    <x v="1"/>
    <n v="5"/>
    <n v="4"/>
    <s v="Technical Degree"/>
    <n v="1"/>
    <n v="1764"/>
    <n v="2"/>
    <s v="Male"/>
    <n v="65"/>
    <n v="3"/>
    <x v="1"/>
    <x v="1"/>
    <s v="Medium"/>
    <s v="Single"/>
    <n v="2718"/>
    <n v="17674"/>
    <n v="2"/>
    <s v="Y"/>
    <x v="1"/>
    <n v="14"/>
    <n v="3"/>
    <n v="2"/>
    <n v="80"/>
    <n v="0"/>
    <n v="12"/>
    <n v="3"/>
    <n v="3"/>
    <n v="7"/>
    <n v="7"/>
    <n v="0"/>
    <n v="7"/>
    <x v="0"/>
    <x v="0"/>
    <x v="0"/>
  </r>
  <r>
    <n v="38"/>
    <x v="1"/>
    <s v="Travel_Rarely"/>
    <n v="833"/>
    <x v="1"/>
    <n v="18"/>
    <n v="3"/>
    <s v="Medical"/>
    <n v="1"/>
    <n v="1766"/>
    <n v="2"/>
    <s v="Male"/>
    <n v="60"/>
    <n v="1"/>
    <x v="0"/>
    <x v="4"/>
    <s v="Very High"/>
    <s v="Married"/>
    <n v="5811"/>
    <n v="24539"/>
    <n v="3"/>
    <s v="Y"/>
    <x v="0"/>
    <n v="16"/>
    <n v="3"/>
    <n v="3"/>
    <n v="80"/>
    <n v="1"/>
    <n v="15"/>
    <n v="2"/>
    <n v="3"/>
    <n v="1"/>
    <n v="0"/>
    <n v="1"/>
    <n v="0"/>
    <x v="1"/>
    <x v="0"/>
    <x v="2"/>
  </r>
  <r>
    <n v="43"/>
    <x v="0"/>
    <s v="Travel_Frequently"/>
    <n v="807"/>
    <x v="1"/>
    <n v="17"/>
    <n v="3"/>
    <s v="Technical Degree"/>
    <n v="1"/>
    <n v="1767"/>
    <n v="3"/>
    <s v="Male"/>
    <n v="38"/>
    <n v="2"/>
    <x v="1"/>
    <x v="1"/>
    <s v="High"/>
    <s v="Married"/>
    <n v="2437"/>
    <n v="15587"/>
    <n v="9"/>
    <s v="Y"/>
    <x v="0"/>
    <n v="16"/>
    <n v="3"/>
    <n v="4"/>
    <n v="80"/>
    <n v="1"/>
    <n v="6"/>
    <n v="4"/>
    <n v="3"/>
    <n v="1"/>
    <n v="0"/>
    <n v="0"/>
    <n v="0"/>
    <x v="1"/>
    <x v="0"/>
    <x v="2"/>
  </r>
  <r>
    <n v="42"/>
    <x v="1"/>
    <s v="Travel_Rarely"/>
    <n v="855"/>
    <x v="1"/>
    <n v="12"/>
    <n v="3"/>
    <s v="Medical"/>
    <n v="1"/>
    <n v="1768"/>
    <n v="2"/>
    <s v="Male"/>
    <n v="57"/>
    <n v="3"/>
    <x v="1"/>
    <x v="2"/>
    <s v="Medium"/>
    <s v="Divorced"/>
    <n v="2766"/>
    <n v="8952"/>
    <n v="8"/>
    <s v="Y"/>
    <x v="1"/>
    <n v="22"/>
    <n v="4"/>
    <n v="2"/>
    <n v="80"/>
    <n v="3"/>
    <n v="7"/>
    <n v="6"/>
    <n v="2"/>
    <n v="5"/>
    <n v="3"/>
    <n v="0"/>
    <n v="4"/>
    <x v="0"/>
    <x v="0"/>
    <x v="1"/>
  </r>
  <r>
    <n v="55"/>
    <x v="1"/>
    <s v="Travel_Rarely"/>
    <n v="478"/>
    <x v="1"/>
    <n v="2"/>
    <n v="3"/>
    <s v="Medical"/>
    <n v="1"/>
    <n v="1770"/>
    <n v="3"/>
    <s v="Male"/>
    <n v="60"/>
    <n v="2"/>
    <x v="4"/>
    <x v="7"/>
    <s v="Low"/>
    <s v="Married"/>
    <n v="19038"/>
    <n v="19805"/>
    <n v="8"/>
    <s v="Y"/>
    <x v="1"/>
    <n v="12"/>
    <n v="3"/>
    <n v="2"/>
    <n v="80"/>
    <n v="3"/>
    <n v="34"/>
    <n v="2"/>
    <n v="3"/>
    <n v="1"/>
    <n v="0"/>
    <n v="0"/>
    <n v="0"/>
    <x v="1"/>
    <x v="2"/>
    <x v="0"/>
  </r>
  <r>
    <n v="33"/>
    <x v="1"/>
    <s v="Non-Travel"/>
    <n v="775"/>
    <x v="1"/>
    <n v="4"/>
    <n v="3"/>
    <s v="Technical Degree"/>
    <n v="1"/>
    <n v="1771"/>
    <n v="4"/>
    <s v="Male"/>
    <n v="90"/>
    <n v="3"/>
    <x v="0"/>
    <x v="1"/>
    <s v="Medium"/>
    <s v="Divorced"/>
    <n v="3055"/>
    <n v="6194"/>
    <n v="5"/>
    <s v="Y"/>
    <x v="1"/>
    <n v="15"/>
    <n v="3"/>
    <n v="4"/>
    <n v="80"/>
    <n v="2"/>
    <n v="11"/>
    <n v="2"/>
    <n v="2"/>
    <n v="9"/>
    <n v="8"/>
    <n v="1"/>
    <n v="7"/>
    <x v="0"/>
    <x v="0"/>
    <x v="0"/>
  </r>
  <r>
    <n v="41"/>
    <x v="1"/>
    <s v="Travel_Rarely"/>
    <n v="548"/>
    <x v="1"/>
    <n v="9"/>
    <n v="4"/>
    <s v="Life Sciences"/>
    <n v="1"/>
    <n v="1772"/>
    <n v="3"/>
    <s v="Male"/>
    <n v="94"/>
    <n v="3"/>
    <x v="1"/>
    <x v="2"/>
    <s v="Low"/>
    <s v="Divorced"/>
    <n v="2289"/>
    <n v="20520"/>
    <n v="1"/>
    <s v="Y"/>
    <x v="1"/>
    <n v="20"/>
    <n v="4"/>
    <n v="2"/>
    <n v="80"/>
    <n v="2"/>
    <n v="5"/>
    <n v="2"/>
    <n v="3"/>
    <n v="5"/>
    <n v="3"/>
    <n v="0"/>
    <n v="4"/>
    <x v="0"/>
    <x v="0"/>
    <x v="1"/>
  </r>
  <r>
    <n v="34"/>
    <x v="1"/>
    <s v="Non-Travel"/>
    <n v="1375"/>
    <x v="0"/>
    <n v="10"/>
    <n v="3"/>
    <s v="Life Sciences"/>
    <n v="1"/>
    <n v="1774"/>
    <n v="4"/>
    <s v="Male"/>
    <n v="87"/>
    <n v="3"/>
    <x v="0"/>
    <x v="0"/>
    <s v="High"/>
    <s v="Divorced"/>
    <n v="4001"/>
    <n v="12313"/>
    <n v="1"/>
    <s v="Y"/>
    <x v="0"/>
    <n v="14"/>
    <n v="3"/>
    <n v="3"/>
    <n v="80"/>
    <n v="1"/>
    <n v="15"/>
    <n v="3"/>
    <n v="3"/>
    <n v="15"/>
    <n v="14"/>
    <n v="0"/>
    <n v="7"/>
    <x v="3"/>
    <x v="0"/>
    <x v="1"/>
  </r>
  <r>
    <n v="53"/>
    <x v="1"/>
    <s v="Non-Travel"/>
    <n v="661"/>
    <x v="1"/>
    <n v="1"/>
    <n v="4"/>
    <s v="Medical"/>
    <n v="1"/>
    <n v="1775"/>
    <n v="1"/>
    <s v="Female"/>
    <n v="60"/>
    <n v="2"/>
    <x v="3"/>
    <x v="3"/>
    <s v="High"/>
    <s v="Married"/>
    <n v="12965"/>
    <n v="22308"/>
    <n v="4"/>
    <s v="Y"/>
    <x v="0"/>
    <n v="20"/>
    <n v="4"/>
    <n v="4"/>
    <n v="80"/>
    <n v="3"/>
    <n v="27"/>
    <n v="2"/>
    <n v="2"/>
    <n v="3"/>
    <n v="2"/>
    <n v="0"/>
    <n v="2"/>
    <x v="2"/>
    <x v="1"/>
    <x v="0"/>
  </r>
  <r>
    <n v="43"/>
    <x v="1"/>
    <s v="Travel_Rarely"/>
    <n v="244"/>
    <x v="2"/>
    <n v="2"/>
    <n v="3"/>
    <s v="Life Sciences"/>
    <n v="1"/>
    <n v="1778"/>
    <n v="2"/>
    <s v="Male"/>
    <n v="97"/>
    <n v="3"/>
    <x v="1"/>
    <x v="8"/>
    <s v="Very High"/>
    <s v="Single"/>
    <n v="3539"/>
    <n v="5033"/>
    <n v="0"/>
    <s v="Y"/>
    <x v="1"/>
    <n v="13"/>
    <n v="3"/>
    <n v="2"/>
    <n v="80"/>
    <n v="0"/>
    <n v="10"/>
    <n v="5"/>
    <n v="3"/>
    <n v="9"/>
    <n v="7"/>
    <n v="1"/>
    <n v="8"/>
    <x v="0"/>
    <x v="0"/>
    <x v="0"/>
  </r>
  <r>
    <n v="34"/>
    <x v="1"/>
    <s v="Travel_Rarely"/>
    <n v="511"/>
    <x v="0"/>
    <n v="3"/>
    <n v="2"/>
    <s v="Life Sciences"/>
    <n v="1"/>
    <n v="1779"/>
    <n v="4"/>
    <s v="Female"/>
    <n v="32"/>
    <n v="1"/>
    <x v="0"/>
    <x v="0"/>
    <s v="Very High"/>
    <s v="Single"/>
    <n v="6029"/>
    <n v="25353"/>
    <n v="5"/>
    <s v="Y"/>
    <x v="1"/>
    <n v="12"/>
    <n v="3"/>
    <n v="1"/>
    <n v="80"/>
    <n v="0"/>
    <n v="6"/>
    <n v="3"/>
    <n v="3"/>
    <n v="2"/>
    <n v="2"/>
    <n v="2"/>
    <n v="2"/>
    <x v="1"/>
    <x v="0"/>
    <x v="0"/>
  </r>
  <r>
    <n v="21"/>
    <x v="0"/>
    <s v="Travel_Rarely"/>
    <n v="337"/>
    <x v="0"/>
    <n v="7"/>
    <n v="1"/>
    <s v="Marketing"/>
    <n v="1"/>
    <n v="1780"/>
    <n v="2"/>
    <s v="Male"/>
    <n v="31"/>
    <n v="3"/>
    <x v="1"/>
    <x v="6"/>
    <s v="Medium"/>
    <s v="Single"/>
    <n v="2679"/>
    <n v="4567"/>
    <n v="1"/>
    <s v="Y"/>
    <x v="1"/>
    <n v="13"/>
    <n v="3"/>
    <n v="2"/>
    <n v="80"/>
    <n v="0"/>
    <n v="1"/>
    <n v="3"/>
    <n v="3"/>
    <n v="1"/>
    <n v="0"/>
    <n v="1"/>
    <n v="0"/>
    <x v="1"/>
    <x v="0"/>
    <x v="0"/>
  </r>
  <r>
    <n v="38"/>
    <x v="1"/>
    <s v="Travel_Rarely"/>
    <n v="1153"/>
    <x v="1"/>
    <n v="6"/>
    <n v="2"/>
    <s v="Other"/>
    <n v="1"/>
    <n v="1782"/>
    <n v="4"/>
    <s v="Female"/>
    <n v="40"/>
    <n v="2"/>
    <x v="1"/>
    <x v="2"/>
    <s v="High"/>
    <s v="Married"/>
    <n v="3702"/>
    <n v="16376"/>
    <n v="1"/>
    <s v="Y"/>
    <x v="1"/>
    <n v="11"/>
    <n v="3"/>
    <n v="2"/>
    <n v="80"/>
    <n v="1"/>
    <n v="5"/>
    <n v="3"/>
    <n v="3"/>
    <n v="5"/>
    <n v="4"/>
    <n v="0"/>
    <n v="4"/>
    <x v="0"/>
    <x v="0"/>
    <x v="0"/>
  </r>
  <r>
    <n v="22"/>
    <x v="0"/>
    <s v="Travel_Rarely"/>
    <n v="1294"/>
    <x v="1"/>
    <n v="8"/>
    <n v="1"/>
    <s v="Medical"/>
    <n v="1"/>
    <n v="1783"/>
    <n v="3"/>
    <s v="Female"/>
    <n v="79"/>
    <n v="3"/>
    <x v="1"/>
    <x v="2"/>
    <s v="Low"/>
    <s v="Married"/>
    <n v="2398"/>
    <n v="15999"/>
    <n v="1"/>
    <s v="Y"/>
    <x v="0"/>
    <n v="17"/>
    <n v="3"/>
    <n v="3"/>
    <n v="80"/>
    <n v="0"/>
    <n v="1"/>
    <n v="6"/>
    <n v="3"/>
    <n v="1"/>
    <n v="0"/>
    <n v="0"/>
    <n v="0"/>
    <x v="1"/>
    <x v="0"/>
    <x v="1"/>
  </r>
  <r>
    <n v="31"/>
    <x v="1"/>
    <s v="Travel_Rarely"/>
    <n v="196"/>
    <x v="0"/>
    <n v="29"/>
    <n v="4"/>
    <s v="Marketing"/>
    <n v="1"/>
    <n v="1784"/>
    <n v="1"/>
    <s v="Female"/>
    <n v="91"/>
    <n v="2"/>
    <x v="0"/>
    <x v="0"/>
    <s v="Very High"/>
    <s v="Married"/>
    <n v="5468"/>
    <n v="13402"/>
    <n v="1"/>
    <s v="Y"/>
    <x v="1"/>
    <n v="14"/>
    <n v="3"/>
    <n v="1"/>
    <n v="80"/>
    <n v="2"/>
    <n v="13"/>
    <n v="3"/>
    <n v="3"/>
    <n v="12"/>
    <n v="7"/>
    <n v="5"/>
    <n v="7"/>
    <x v="3"/>
    <x v="0"/>
    <x v="2"/>
  </r>
  <r>
    <n v="51"/>
    <x v="1"/>
    <s v="Travel_Rarely"/>
    <n v="942"/>
    <x v="1"/>
    <n v="3"/>
    <n v="3"/>
    <s v="Technical Degree"/>
    <n v="1"/>
    <n v="1786"/>
    <n v="1"/>
    <s v="Female"/>
    <n v="53"/>
    <n v="3"/>
    <x v="2"/>
    <x v="5"/>
    <s v="High"/>
    <s v="Married"/>
    <n v="13116"/>
    <n v="22984"/>
    <n v="2"/>
    <s v="Y"/>
    <x v="1"/>
    <n v="11"/>
    <n v="3"/>
    <n v="4"/>
    <n v="80"/>
    <n v="0"/>
    <n v="15"/>
    <n v="2"/>
    <n v="3"/>
    <n v="2"/>
    <n v="2"/>
    <n v="2"/>
    <n v="2"/>
    <x v="1"/>
    <x v="2"/>
    <x v="0"/>
  </r>
  <r>
    <n v="37"/>
    <x v="1"/>
    <s v="Travel_Rarely"/>
    <n v="589"/>
    <x v="0"/>
    <n v="9"/>
    <n v="2"/>
    <s v="Marketing"/>
    <n v="1"/>
    <n v="1787"/>
    <n v="2"/>
    <s v="Male"/>
    <n v="46"/>
    <n v="2"/>
    <x v="0"/>
    <x v="0"/>
    <s v="Medium"/>
    <s v="Married"/>
    <n v="4189"/>
    <n v="8800"/>
    <n v="1"/>
    <s v="Y"/>
    <x v="1"/>
    <n v="14"/>
    <n v="3"/>
    <n v="1"/>
    <n v="80"/>
    <n v="2"/>
    <n v="5"/>
    <n v="2"/>
    <n v="3"/>
    <n v="5"/>
    <n v="2"/>
    <n v="0"/>
    <n v="3"/>
    <x v="0"/>
    <x v="0"/>
    <x v="1"/>
  </r>
  <r>
    <n v="46"/>
    <x v="1"/>
    <s v="Travel_Rarely"/>
    <n v="734"/>
    <x v="1"/>
    <n v="2"/>
    <n v="4"/>
    <s v="Medical"/>
    <n v="1"/>
    <n v="1789"/>
    <n v="3"/>
    <s v="Male"/>
    <n v="46"/>
    <n v="3"/>
    <x v="4"/>
    <x v="7"/>
    <s v="Very High"/>
    <s v="Divorced"/>
    <n v="19328"/>
    <n v="14218"/>
    <n v="7"/>
    <s v="Y"/>
    <x v="0"/>
    <n v="17"/>
    <n v="3"/>
    <n v="3"/>
    <n v="80"/>
    <n v="1"/>
    <n v="24"/>
    <n v="3"/>
    <n v="3"/>
    <n v="2"/>
    <n v="1"/>
    <n v="2"/>
    <n v="2"/>
    <x v="1"/>
    <x v="2"/>
    <x v="0"/>
  </r>
  <r>
    <n v="36"/>
    <x v="1"/>
    <s v="Travel_Rarely"/>
    <n v="1383"/>
    <x v="1"/>
    <n v="10"/>
    <n v="3"/>
    <s v="Life Sciences"/>
    <n v="1"/>
    <n v="1790"/>
    <n v="4"/>
    <s v="Male"/>
    <n v="90"/>
    <n v="3"/>
    <x v="2"/>
    <x v="4"/>
    <s v="Low"/>
    <s v="Married"/>
    <n v="8321"/>
    <n v="25949"/>
    <n v="7"/>
    <s v="Y"/>
    <x v="0"/>
    <n v="13"/>
    <n v="3"/>
    <n v="4"/>
    <n v="80"/>
    <n v="1"/>
    <n v="15"/>
    <n v="1"/>
    <n v="3"/>
    <n v="12"/>
    <n v="8"/>
    <n v="5"/>
    <n v="7"/>
    <x v="3"/>
    <x v="1"/>
    <x v="1"/>
  </r>
  <r>
    <n v="44"/>
    <x v="0"/>
    <s v="Travel_Frequently"/>
    <n v="429"/>
    <x v="1"/>
    <n v="1"/>
    <n v="2"/>
    <s v="Medical"/>
    <n v="1"/>
    <n v="1792"/>
    <n v="3"/>
    <s v="Male"/>
    <n v="99"/>
    <n v="3"/>
    <x v="1"/>
    <x v="1"/>
    <s v="Medium"/>
    <s v="Divorced"/>
    <n v="2342"/>
    <n v="11092"/>
    <n v="1"/>
    <s v="Y"/>
    <x v="0"/>
    <n v="12"/>
    <n v="3"/>
    <n v="3"/>
    <n v="80"/>
    <n v="3"/>
    <n v="6"/>
    <n v="2"/>
    <n v="2"/>
    <n v="5"/>
    <n v="3"/>
    <n v="2"/>
    <n v="3"/>
    <x v="0"/>
    <x v="0"/>
    <x v="0"/>
  </r>
  <r>
    <n v="37"/>
    <x v="1"/>
    <s v="Travel_Rarely"/>
    <n v="1239"/>
    <x v="2"/>
    <n v="8"/>
    <n v="2"/>
    <s v="Other"/>
    <n v="1"/>
    <n v="1794"/>
    <n v="3"/>
    <s v="Male"/>
    <n v="89"/>
    <n v="3"/>
    <x v="0"/>
    <x v="8"/>
    <s v="Medium"/>
    <s v="Divorced"/>
    <n v="4071"/>
    <n v="12832"/>
    <n v="2"/>
    <s v="Y"/>
    <x v="1"/>
    <n v="13"/>
    <n v="3"/>
    <n v="3"/>
    <n v="80"/>
    <n v="0"/>
    <n v="19"/>
    <n v="4"/>
    <n v="2"/>
    <n v="10"/>
    <n v="0"/>
    <n v="4"/>
    <n v="7"/>
    <x v="0"/>
    <x v="0"/>
    <x v="1"/>
  </r>
  <r>
    <n v="35"/>
    <x v="0"/>
    <s v="Travel_Rarely"/>
    <n v="303"/>
    <x v="0"/>
    <n v="27"/>
    <n v="3"/>
    <s v="Life Sciences"/>
    <n v="1"/>
    <n v="1797"/>
    <n v="3"/>
    <s v="Male"/>
    <n v="84"/>
    <n v="3"/>
    <x v="0"/>
    <x v="0"/>
    <s v="Very High"/>
    <s v="Single"/>
    <n v="5813"/>
    <n v="13492"/>
    <n v="1"/>
    <s v="Y"/>
    <x v="0"/>
    <n v="18"/>
    <n v="3"/>
    <n v="4"/>
    <n v="80"/>
    <n v="0"/>
    <n v="10"/>
    <n v="2"/>
    <n v="3"/>
    <n v="10"/>
    <n v="7"/>
    <n v="7"/>
    <n v="7"/>
    <x v="0"/>
    <x v="0"/>
    <x v="2"/>
  </r>
  <r>
    <n v="33"/>
    <x v="1"/>
    <s v="Travel_Rarely"/>
    <n v="867"/>
    <x v="1"/>
    <n v="8"/>
    <n v="4"/>
    <s v="Life Sciences"/>
    <n v="1"/>
    <n v="1798"/>
    <n v="4"/>
    <s v="Male"/>
    <n v="90"/>
    <n v="4"/>
    <x v="1"/>
    <x v="1"/>
    <s v="Low"/>
    <s v="Married"/>
    <n v="3143"/>
    <n v="6076"/>
    <n v="6"/>
    <s v="Y"/>
    <x v="1"/>
    <n v="19"/>
    <n v="3"/>
    <n v="2"/>
    <n v="80"/>
    <n v="1"/>
    <n v="14"/>
    <n v="1"/>
    <n v="3"/>
    <n v="10"/>
    <n v="8"/>
    <n v="7"/>
    <n v="6"/>
    <x v="0"/>
    <x v="0"/>
    <x v="1"/>
  </r>
  <r>
    <n v="28"/>
    <x v="1"/>
    <s v="Travel_Rarely"/>
    <n v="1181"/>
    <x v="1"/>
    <n v="1"/>
    <n v="3"/>
    <s v="Life Sciences"/>
    <n v="1"/>
    <n v="1799"/>
    <n v="3"/>
    <s v="Male"/>
    <n v="82"/>
    <n v="3"/>
    <x v="1"/>
    <x v="1"/>
    <s v="Very High"/>
    <s v="Married"/>
    <n v="2044"/>
    <n v="5531"/>
    <n v="1"/>
    <s v="Y"/>
    <x v="1"/>
    <n v="11"/>
    <n v="3"/>
    <n v="3"/>
    <n v="80"/>
    <n v="1"/>
    <n v="5"/>
    <n v="6"/>
    <n v="4"/>
    <n v="5"/>
    <n v="3"/>
    <n v="0"/>
    <n v="3"/>
    <x v="0"/>
    <x v="0"/>
    <x v="0"/>
  </r>
  <r>
    <n v="39"/>
    <x v="1"/>
    <s v="Travel_Rarely"/>
    <n v="1253"/>
    <x v="1"/>
    <n v="10"/>
    <n v="1"/>
    <s v="Medical"/>
    <n v="1"/>
    <n v="1800"/>
    <n v="3"/>
    <s v="Male"/>
    <n v="65"/>
    <n v="3"/>
    <x v="2"/>
    <x v="7"/>
    <s v="High"/>
    <s v="Single"/>
    <n v="13464"/>
    <n v="7914"/>
    <n v="7"/>
    <s v="Y"/>
    <x v="1"/>
    <n v="21"/>
    <n v="4"/>
    <n v="3"/>
    <n v="80"/>
    <n v="0"/>
    <n v="9"/>
    <n v="3"/>
    <n v="3"/>
    <n v="4"/>
    <n v="3"/>
    <n v="2"/>
    <n v="2"/>
    <x v="2"/>
    <x v="2"/>
    <x v="1"/>
  </r>
  <r>
    <n v="46"/>
    <x v="1"/>
    <s v="Non-Travel"/>
    <n v="849"/>
    <x v="0"/>
    <n v="26"/>
    <n v="2"/>
    <s v="Life Sciences"/>
    <n v="1"/>
    <n v="1801"/>
    <n v="2"/>
    <s v="Male"/>
    <n v="98"/>
    <n v="2"/>
    <x v="0"/>
    <x v="0"/>
    <s v="Medium"/>
    <s v="Single"/>
    <n v="7991"/>
    <n v="25166"/>
    <n v="8"/>
    <s v="Y"/>
    <x v="1"/>
    <n v="15"/>
    <n v="3"/>
    <n v="3"/>
    <n v="80"/>
    <n v="0"/>
    <n v="6"/>
    <n v="3"/>
    <n v="3"/>
    <n v="2"/>
    <n v="2"/>
    <n v="2"/>
    <n v="2"/>
    <x v="1"/>
    <x v="1"/>
    <x v="2"/>
  </r>
  <r>
    <n v="40"/>
    <x v="1"/>
    <s v="Travel_Rarely"/>
    <n v="616"/>
    <x v="1"/>
    <n v="2"/>
    <n v="2"/>
    <s v="Life Sciences"/>
    <n v="1"/>
    <n v="1802"/>
    <n v="3"/>
    <s v="Female"/>
    <n v="99"/>
    <n v="3"/>
    <x v="1"/>
    <x v="2"/>
    <s v="Low"/>
    <s v="Married"/>
    <n v="3377"/>
    <n v="25605"/>
    <n v="4"/>
    <s v="Y"/>
    <x v="1"/>
    <n v="17"/>
    <n v="3"/>
    <n v="4"/>
    <n v="80"/>
    <n v="1"/>
    <n v="7"/>
    <n v="5"/>
    <n v="2"/>
    <n v="4"/>
    <n v="3"/>
    <n v="0"/>
    <n v="2"/>
    <x v="2"/>
    <x v="0"/>
    <x v="0"/>
  </r>
  <r>
    <n v="42"/>
    <x v="1"/>
    <s v="Travel_Rarely"/>
    <n v="1128"/>
    <x v="1"/>
    <n v="13"/>
    <n v="3"/>
    <s v="Medical"/>
    <n v="1"/>
    <n v="1803"/>
    <n v="2"/>
    <s v="Male"/>
    <n v="95"/>
    <n v="4"/>
    <x v="0"/>
    <x v="4"/>
    <s v="Low"/>
    <s v="Married"/>
    <n v="5538"/>
    <n v="5696"/>
    <n v="5"/>
    <s v="Y"/>
    <x v="1"/>
    <n v="18"/>
    <n v="3"/>
    <n v="3"/>
    <n v="80"/>
    <n v="2"/>
    <n v="10"/>
    <n v="2"/>
    <n v="2"/>
    <n v="0"/>
    <n v="0"/>
    <n v="0"/>
    <n v="0"/>
    <x v="1"/>
    <x v="0"/>
    <x v="1"/>
  </r>
  <r>
    <n v="35"/>
    <x v="1"/>
    <s v="Non-Travel"/>
    <n v="1180"/>
    <x v="1"/>
    <n v="2"/>
    <n v="2"/>
    <s v="Medical"/>
    <n v="1"/>
    <n v="1804"/>
    <n v="2"/>
    <s v="Male"/>
    <n v="90"/>
    <n v="3"/>
    <x v="0"/>
    <x v="3"/>
    <s v="Very High"/>
    <s v="Divorced"/>
    <n v="5762"/>
    <n v="24442"/>
    <n v="2"/>
    <s v="Y"/>
    <x v="1"/>
    <n v="14"/>
    <n v="3"/>
    <n v="3"/>
    <n v="80"/>
    <n v="1"/>
    <n v="15"/>
    <n v="6"/>
    <n v="3"/>
    <n v="7"/>
    <n v="7"/>
    <n v="1"/>
    <n v="7"/>
    <x v="0"/>
    <x v="0"/>
    <x v="0"/>
  </r>
  <r>
    <n v="38"/>
    <x v="1"/>
    <s v="Non-Travel"/>
    <n v="1336"/>
    <x v="2"/>
    <n v="2"/>
    <n v="3"/>
    <s v="Human Resources"/>
    <n v="1"/>
    <n v="1805"/>
    <n v="1"/>
    <s v="Male"/>
    <n v="100"/>
    <n v="3"/>
    <x v="1"/>
    <x v="8"/>
    <s v="Medium"/>
    <s v="Divorced"/>
    <n v="2592"/>
    <n v="7129"/>
    <n v="5"/>
    <s v="Y"/>
    <x v="1"/>
    <n v="13"/>
    <n v="3"/>
    <n v="4"/>
    <n v="80"/>
    <n v="3"/>
    <n v="13"/>
    <n v="3"/>
    <n v="3"/>
    <n v="11"/>
    <n v="10"/>
    <n v="3"/>
    <n v="8"/>
    <x v="3"/>
    <x v="0"/>
    <x v="0"/>
  </r>
  <r>
    <n v="34"/>
    <x v="0"/>
    <s v="Travel_Frequently"/>
    <n v="234"/>
    <x v="1"/>
    <n v="9"/>
    <n v="4"/>
    <s v="Life Sciences"/>
    <n v="1"/>
    <n v="1807"/>
    <n v="4"/>
    <s v="Male"/>
    <n v="93"/>
    <n v="3"/>
    <x v="0"/>
    <x v="2"/>
    <s v="Low"/>
    <s v="Married"/>
    <n v="5346"/>
    <n v="6208"/>
    <n v="4"/>
    <s v="Y"/>
    <x v="1"/>
    <n v="17"/>
    <n v="3"/>
    <n v="3"/>
    <n v="80"/>
    <n v="1"/>
    <n v="11"/>
    <n v="3"/>
    <n v="2"/>
    <n v="7"/>
    <n v="1"/>
    <n v="0"/>
    <n v="7"/>
    <x v="0"/>
    <x v="0"/>
    <x v="1"/>
  </r>
  <r>
    <n v="37"/>
    <x v="0"/>
    <s v="Travel_Rarely"/>
    <n v="370"/>
    <x v="1"/>
    <n v="10"/>
    <n v="4"/>
    <s v="Medical"/>
    <n v="1"/>
    <n v="1809"/>
    <n v="4"/>
    <s v="Male"/>
    <n v="58"/>
    <n v="3"/>
    <x v="0"/>
    <x v="3"/>
    <s v="Low"/>
    <s v="Single"/>
    <n v="4213"/>
    <n v="4992"/>
    <n v="1"/>
    <s v="Y"/>
    <x v="1"/>
    <n v="15"/>
    <n v="3"/>
    <n v="2"/>
    <n v="80"/>
    <n v="0"/>
    <n v="10"/>
    <n v="4"/>
    <n v="1"/>
    <n v="10"/>
    <n v="3"/>
    <n v="0"/>
    <n v="8"/>
    <x v="0"/>
    <x v="0"/>
    <x v="1"/>
  </r>
  <r>
    <n v="39"/>
    <x v="1"/>
    <s v="Travel_Frequently"/>
    <n v="766"/>
    <x v="0"/>
    <n v="20"/>
    <n v="3"/>
    <s v="Life Sciences"/>
    <n v="1"/>
    <n v="1812"/>
    <n v="3"/>
    <s v="Male"/>
    <n v="83"/>
    <n v="3"/>
    <x v="0"/>
    <x v="0"/>
    <s v="Very High"/>
    <s v="Divorced"/>
    <n v="4127"/>
    <n v="19188"/>
    <n v="2"/>
    <s v="Y"/>
    <x v="1"/>
    <n v="18"/>
    <n v="3"/>
    <n v="4"/>
    <n v="80"/>
    <n v="1"/>
    <n v="7"/>
    <n v="6"/>
    <n v="3"/>
    <n v="2"/>
    <n v="1"/>
    <n v="2"/>
    <n v="2"/>
    <x v="1"/>
    <x v="0"/>
    <x v="2"/>
  </r>
  <r>
    <n v="43"/>
    <x v="1"/>
    <s v="Non-Travel"/>
    <n v="343"/>
    <x v="1"/>
    <n v="9"/>
    <n v="3"/>
    <s v="Life Sciences"/>
    <n v="1"/>
    <n v="1813"/>
    <n v="1"/>
    <s v="Male"/>
    <n v="52"/>
    <n v="3"/>
    <x v="1"/>
    <x v="1"/>
    <s v="High"/>
    <s v="Single"/>
    <n v="2438"/>
    <n v="24978"/>
    <n v="4"/>
    <s v="Y"/>
    <x v="1"/>
    <n v="13"/>
    <n v="3"/>
    <n v="3"/>
    <n v="80"/>
    <n v="0"/>
    <n v="7"/>
    <n v="2"/>
    <n v="2"/>
    <n v="3"/>
    <n v="2"/>
    <n v="1"/>
    <n v="2"/>
    <x v="2"/>
    <x v="0"/>
    <x v="1"/>
  </r>
  <r>
    <n v="41"/>
    <x v="1"/>
    <s v="Travel_Rarely"/>
    <n v="447"/>
    <x v="1"/>
    <n v="5"/>
    <n v="3"/>
    <s v="Life Sciences"/>
    <n v="1"/>
    <n v="1814"/>
    <n v="2"/>
    <s v="Male"/>
    <n v="85"/>
    <n v="4"/>
    <x v="0"/>
    <x v="4"/>
    <s v="Medium"/>
    <s v="Single"/>
    <n v="6870"/>
    <n v="15530"/>
    <n v="3"/>
    <s v="Y"/>
    <x v="1"/>
    <n v="12"/>
    <n v="3"/>
    <n v="1"/>
    <n v="80"/>
    <n v="0"/>
    <n v="11"/>
    <n v="3"/>
    <n v="1"/>
    <n v="3"/>
    <n v="2"/>
    <n v="1"/>
    <n v="2"/>
    <x v="2"/>
    <x v="0"/>
    <x v="0"/>
  </r>
  <r>
    <n v="41"/>
    <x v="1"/>
    <s v="Travel_Rarely"/>
    <n v="796"/>
    <x v="0"/>
    <n v="4"/>
    <n v="1"/>
    <s v="Marketing"/>
    <n v="1"/>
    <n v="1815"/>
    <n v="3"/>
    <s v="Female"/>
    <n v="81"/>
    <n v="3"/>
    <x v="2"/>
    <x v="0"/>
    <s v="High"/>
    <s v="Divorced"/>
    <n v="10447"/>
    <n v="26458"/>
    <n v="0"/>
    <s v="Y"/>
    <x v="0"/>
    <n v="13"/>
    <n v="3"/>
    <n v="4"/>
    <n v="80"/>
    <n v="1"/>
    <n v="23"/>
    <n v="3"/>
    <n v="4"/>
    <n v="22"/>
    <n v="14"/>
    <n v="13"/>
    <n v="5"/>
    <x v="3"/>
    <x v="1"/>
    <x v="0"/>
  </r>
  <r>
    <n v="30"/>
    <x v="1"/>
    <s v="Travel_Rarely"/>
    <n v="1092"/>
    <x v="1"/>
    <n v="10"/>
    <n v="3"/>
    <s v="Medical"/>
    <n v="1"/>
    <n v="1816"/>
    <n v="1"/>
    <s v="Female"/>
    <n v="64"/>
    <n v="3"/>
    <x v="2"/>
    <x v="3"/>
    <s v="High"/>
    <s v="Single"/>
    <n v="9667"/>
    <n v="2739"/>
    <n v="9"/>
    <s v="Y"/>
    <x v="1"/>
    <n v="14"/>
    <n v="3"/>
    <n v="2"/>
    <n v="80"/>
    <n v="0"/>
    <n v="9"/>
    <n v="3"/>
    <n v="3"/>
    <n v="7"/>
    <n v="7"/>
    <n v="0"/>
    <n v="2"/>
    <x v="0"/>
    <x v="1"/>
    <x v="1"/>
  </r>
  <r>
    <n v="26"/>
    <x v="0"/>
    <s v="Travel_Rarely"/>
    <n v="920"/>
    <x v="2"/>
    <n v="20"/>
    <n v="2"/>
    <s v="Medical"/>
    <n v="1"/>
    <n v="1818"/>
    <n v="4"/>
    <s v="Female"/>
    <n v="69"/>
    <n v="3"/>
    <x v="1"/>
    <x v="8"/>
    <s v="Medium"/>
    <s v="Married"/>
    <n v="2148"/>
    <n v="6889"/>
    <n v="0"/>
    <s v="Y"/>
    <x v="0"/>
    <n v="11"/>
    <n v="3"/>
    <n v="3"/>
    <n v="80"/>
    <n v="0"/>
    <n v="6"/>
    <n v="3"/>
    <n v="3"/>
    <n v="5"/>
    <n v="1"/>
    <n v="1"/>
    <n v="4"/>
    <x v="0"/>
    <x v="0"/>
    <x v="2"/>
  </r>
  <r>
    <n v="46"/>
    <x v="0"/>
    <s v="Travel_Rarely"/>
    <n v="261"/>
    <x v="1"/>
    <n v="21"/>
    <n v="2"/>
    <s v="Medical"/>
    <n v="1"/>
    <n v="1821"/>
    <n v="4"/>
    <s v="Female"/>
    <n v="66"/>
    <n v="3"/>
    <x v="0"/>
    <x v="4"/>
    <s v="Medium"/>
    <s v="Married"/>
    <n v="8926"/>
    <n v="10842"/>
    <n v="4"/>
    <s v="Y"/>
    <x v="1"/>
    <n v="22"/>
    <n v="4"/>
    <n v="4"/>
    <n v="80"/>
    <n v="1"/>
    <n v="13"/>
    <n v="2"/>
    <n v="4"/>
    <n v="9"/>
    <n v="7"/>
    <n v="3"/>
    <n v="7"/>
    <x v="0"/>
    <x v="1"/>
    <x v="2"/>
  </r>
  <r>
    <n v="40"/>
    <x v="1"/>
    <s v="Travel_Rarely"/>
    <n v="1194"/>
    <x v="1"/>
    <n v="1"/>
    <n v="3"/>
    <s v="Life Sciences"/>
    <n v="1"/>
    <n v="1822"/>
    <n v="3"/>
    <s v="Female"/>
    <n v="52"/>
    <n v="3"/>
    <x v="0"/>
    <x v="4"/>
    <s v="Very High"/>
    <s v="Divorced"/>
    <n v="6513"/>
    <n v="9060"/>
    <n v="4"/>
    <s v="Y"/>
    <x v="1"/>
    <n v="17"/>
    <n v="3"/>
    <n v="4"/>
    <n v="80"/>
    <n v="1"/>
    <n v="12"/>
    <n v="3"/>
    <n v="3"/>
    <n v="5"/>
    <n v="3"/>
    <n v="0"/>
    <n v="3"/>
    <x v="0"/>
    <x v="0"/>
    <x v="0"/>
  </r>
  <r>
    <n v="34"/>
    <x v="1"/>
    <s v="Travel_Rarely"/>
    <n v="810"/>
    <x v="0"/>
    <n v="8"/>
    <n v="2"/>
    <s v="Technical Degree"/>
    <n v="1"/>
    <n v="1823"/>
    <n v="2"/>
    <s v="Male"/>
    <n v="92"/>
    <n v="4"/>
    <x v="0"/>
    <x v="0"/>
    <s v="High"/>
    <s v="Married"/>
    <n v="6799"/>
    <n v="22128"/>
    <n v="1"/>
    <s v="Y"/>
    <x v="1"/>
    <n v="21"/>
    <n v="4"/>
    <n v="3"/>
    <n v="80"/>
    <n v="2"/>
    <n v="10"/>
    <n v="5"/>
    <n v="3"/>
    <n v="10"/>
    <n v="8"/>
    <n v="4"/>
    <n v="8"/>
    <x v="0"/>
    <x v="0"/>
    <x v="1"/>
  </r>
  <r>
    <n v="58"/>
    <x v="1"/>
    <s v="Non-Travel"/>
    <n v="350"/>
    <x v="0"/>
    <n v="2"/>
    <n v="3"/>
    <s v="Medical"/>
    <n v="1"/>
    <n v="1824"/>
    <n v="2"/>
    <s v="Male"/>
    <n v="52"/>
    <n v="3"/>
    <x v="3"/>
    <x v="5"/>
    <s v="Medium"/>
    <s v="Divorced"/>
    <n v="16291"/>
    <n v="22577"/>
    <n v="4"/>
    <s v="Y"/>
    <x v="1"/>
    <n v="22"/>
    <n v="4"/>
    <n v="4"/>
    <n v="80"/>
    <n v="1"/>
    <n v="37"/>
    <n v="0"/>
    <n v="2"/>
    <n v="16"/>
    <n v="9"/>
    <n v="14"/>
    <n v="14"/>
    <x v="3"/>
    <x v="2"/>
    <x v="0"/>
  </r>
  <r>
    <n v="35"/>
    <x v="1"/>
    <s v="Travel_Rarely"/>
    <n v="185"/>
    <x v="1"/>
    <n v="23"/>
    <n v="4"/>
    <s v="Medical"/>
    <n v="1"/>
    <n v="1826"/>
    <n v="2"/>
    <s v="Male"/>
    <n v="91"/>
    <n v="1"/>
    <x v="1"/>
    <x v="2"/>
    <s v="High"/>
    <s v="Married"/>
    <n v="2705"/>
    <n v="9696"/>
    <n v="0"/>
    <s v="Y"/>
    <x v="1"/>
    <n v="16"/>
    <n v="3"/>
    <n v="2"/>
    <n v="80"/>
    <n v="1"/>
    <n v="6"/>
    <n v="2"/>
    <n v="4"/>
    <n v="5"/>
    <n v="4"/>
    <n v="0"/>
    <n v="3"/>
    <x v="0"/>
    <x v="0"/>
    <x v="2"/>
  </r>
  <r>
    <n v="47"/>
    <x v="1"/>
    <s v="Travel_Rarely"/>
    <n v="1001"/>
    <x v="1"/>
    <n v="4"/>
    <n v="3"/>
    <s v="Life Sciences"/>
    <n v="1"/>
    <n v="1827"/>
    <n v="3"/>
    <s v="Female"/>
    <n v="92"/>
    <n v="2"/>
    <x v="2"/>
    <x v="3"/>
    <s v="Medium"/>
    <s v="Divorced"/>
    <n v="10333"/>
    <n v="19271"/>
    <n v="8"/>
    <s v="Y"/>
    <x v="0"/>
    <n v="12"/>
    <n v="3"/>
    <n v="3"/>
    <n v="80"/>
    <n v="1"/>
    <n v="28"/>
    <n v="4"/>
    <n v="3"/>
    <n v="22"/>
    <n v="11"/>
    <n v="14"/>
    <n v="10"/>
    <x v="3"/>
    <x v="1"/>
    <x v="0"/>
  </r>
  <r>
    <n v="40"/>
    <x v="1"/>
    <s v="Travel_Rarely"/>
    <n v="750"/>
    <x v="1"/>
    <n v="12"/>
    <n v="3"/>
    <s v="Life Sciences"/>
    <n v="1"/>
    <n v="1829"/>
    <n v="2"/>
    <s v="Female"/>
    <n v="47"/>
    <n v="3"/>
    <x v="0"/>
    <x v="4"/>
    <s v="Low"/>
    <s v="Divorced"/>
    <n v="4448"/>
    <n v="10748"/>
    <n v="2"/>
    <s v="Y"/>
    <x v="1"/>
    <n v="12"/>
    <n v="3"/>
    <n v="2"/>
    <n v="80"/>
    <n v="1"/>
    <n v="15"/>
    <n v="3"/>
    <n v="3"/>
    <n v="7"/>
    <n v="4"/>
    <n v="7"/>
    <n v="7"/>
    <x v="0"/>
    <x v="0"/>
    <x v="1"/>
  </r>
  <r>
    <n v="54"/>
    <x v="1"/>
    <s v="Travel_Rarely"/>
    <n v="431"/>
    <x v="1"/>
    <n v="7"/>
    <n v="4"/>
    <s v="Medical"/>
    <n v="1"/>
    <n v="1830"/>
    <n v="4"/>
    <s v="Female"/>
    <n v="68"/>
    <n v="3"/>
    <x v="0"/>
    <x v="1"/>
    <s v="Very High"/>
    <s v="Married"/>
    <n v="6854"/>
    <n v="15696"/>
    <n v="4"/>
    <s v="Y"/>
    <x v="1"/>
    <n v="15"/>
    <n v="3"/>
    <n v="2"/>
    <n v="80"/>
    <n v="1"/>
    <n v="14"/>
    <n v="2"/>
    <n v="2"/>
    <n v="7"/>
    <n v="1"/>
    <n v="1"/>
    <n v="7"/>
    <x v="0"/>
    <x v="0"/>
    <x v="0"/>
  </r>
  <r>
    <n v="31"/>
    <x v="1"/>
    <s v="Travel_Frequently"/>
    <n v="1125"/>
    <x v="0"/>
    <n v="7"/>
    <n v="4"/>
    <s v="Marketing"/>
    <n v="1"/>
    <n v="1833"/>
    <n v="1"/>
    <s v="Female"/>
    <n v="68"/>
    <n v="3"/>
    <x v="2"/>
    <x v="0"/>
    <s v="Low"/>
    <s v="Married"/>
    <n v="9637"/>
    <n v="8277"/>
    <n v="2"/>
    <s v="Y"/>
    <x v="1"/>
    <n v="14"/>
    <n v="3"/>
    <n v="4"/>
    <n v="80"/>
    <n v="2"/>
    <n v="9"/>
    <n v="3"/>
    <n v="3"/>
    <n v="3"/>
    <n v="2"/>
    <n v="2"/>
    <n v="2"/>
    <x v="2"/>
    <x v="1"/>
    <x v="0"/>
  </r>
  <r>
    <n v="28"/>
    <x v="1"/>
    <s v="Travel_Rarely"/>
    <n v="1217"/>
    <x v="1"/>
    <n v="1"/>
    <n v="3"/>
    <s v="Medical"/>
    <n v="1"/>
    <n v="1834"/>
    <n v="3"/>
    <s v="Female"/>
    <n v="67"/>
    <n v="3"/>
    <x v="1"/>
    <x v="1"/>
    <s v="Low"/>
    <s v="Married"/>
    <n v="3591"/>
    <n v="12719"/>
    <n v="1"/>
    <s v="Y"/>
    <x v="1"/>
    <n v="25"/>
    <n v="4"/>
    <n v="3"/>
    <n v="80"/>
    <n v="1"/>
    <n v="3"/>
    <n v="3"/>
    <n v="3"/>
    <n v="3"/>
    <n v="2"/>
    <n v="1"/>
    <n v="2"/>
    <x v="2"/>
    <x v="0"/>
    <x v="0"/>
  </r>
  <r>
    <n v="38"/>
    <x v="1"/>
    <s v="Travel_Rarely"/>
    <n v="723"/>
    <x v="0"/>
    <n v="2"/>
    <n v="4"/>
    <s v="Marketing"/>
    <n v="1"/>
    <n v="1835"/>
    <n v="2"/>
    <s v="Female"/>
    <n v="77"/>
    <n v="1"/>
    <x v="0"/>
    <x v="6"/>
    <s v="Very High"/>
    <s v="Married"/>
    <n v="5405"/>
    <n v="4244"/>
    <n v="2"/>
    <s v="Y"/>
    <x v="0"/>
    <n v="20"/>
    <n v="4"/>
    <n v="1"/>
    <n v="80"/>
    <n v="2"/>
    <n v="20"/>
    <n v="4"/>
    <n v="2"/>
    <n v="4"/>
    <n v="2"/>
    <n v="0"/>
    <n v="3"/>
    <x v="2"/>
    <x v="0"/>
    <x v="0"/>
  </r>
  <r>
    <n v="26"/>
    <x v="1"/>
    <s v="Travel_Rarely"/>
    <n v="572"/>
    <x v="0"/>
    <n v="10"/>
    <n v="3"/>
    <s v="Medical"/>
    <n v="1"/>
    <n v="1836"/>
    <n v="3"/>
    <s v="Male"/>
    <n v="46"/>
    <n v="3"/>
    <x v="0"/>
    <x v="0"/>
    <s v="Very High"/>
    <s v="Single"/>
    <n v="4684"/>
    <n v="9125"/>
    <n v="1"/>
    <s v="Y"/>
    <x v="1"/>
    <n v="13"/>
    <n v="3"/>
    <n v="1"/>
    <n v="80"/>
    <n v="0"/>
    <n v="5"/>
    <n v="4"/>
    <n v="3"/>
    <n v="5"/>
    <n v="3"/>
    <n v="1"/>
    <n v="2"/>
    <x v="0"/>
    <x v="0"/>
    <x v="1"/>
  </r>
  <r>
    <n v="58"/>
    <x v="1"/>
    <s v="Travel_Frequently"/>
    <n v="1216"/>
    <x v="1"/>
    <n v="15"/>
    <n v="4"/>
    <s v="Life Sciences"/>
    <n v="1"/>
    <n v="1837"/>
    <n v="1"/>
    <s v="Male"/>
    <n v="87"/>
    <n v="3"/>
    <x v="3"/>
    <x v="7"/>
    <s v="High"/>
    <s v="Married"/>
    <n v="15787"/>
    <n v="21624"/>
    <n v="2"/>
    <s v="Y"/>
    <x v="0"/>
    <n v="14"/>
    <n v="3"/>
    <n v="2"/>
    <n v="80"/>
    <n v="0"/>
    <n v="23"/>
    <n v="3"/>
    <n v="3"/>
    <n v="2"/>
    <n v="2"/>
    <n v="2"/>
    <n v="2"/>
    <x v="1"/>
    <x v="2"/>
    <x v="1"/>
  </r>
  <r>
    <n v="18"/>
    <x v="1"/>
    <s v="Non-Travel"/>
    <n v="1431"/>
    <x v="1"/>
    <n v="14"/>
    <n v="3"/>
    <s v="Medical"/>
    <n v="1"/>
    <n v="1839"/>
    <n v="2"/>
    <s v="Female"/>
    <n v="33"/>
    <n v="3"/>
    <x v="1"/>
    <x v="1"/>
    <s v="High"/>
    <s v="Single"/>
    <n v="1514"/>
    <n v="8018"/>
    <n v="1"/>
    <s v="Y"/>
    <x v="1"/>
    <n v="16"/>
    <n v="3"/>
    <n v="3"/>
    <n v="80"/>
    <n v="0"/>
    <n v="0"/>
    <n v="4"/>
    <n v="1"/>
    <n v="0"/>
    <n v="0"/>
    <n v="0"/>
    <n v="0"/>
    <x v="1"/>
    <x v="0"/>
    <x v="1"/>
  </r>
  <r>
    <n v="31"/>
    <x v="0"/>
    <s v="Travel_Rarely"/>
    <n v="359"/>
    <x v="2"/>
    <n v="18"/>
    <n v="5"/>
    <s v="Human Resources"/>
    <n v="1"/>
    <n v="1842"/>
    <n v="4"/>
    <s v="Male"/>
    <n v="89"/>
    <n v="4"/>
    <x v="1"/>
    <x v="8"/>
    <s v="Low"/>
    <s v="Married"/>
    <n v="2956"/>
    <n v="21495"/>
    <n v="0"/>
    <s v="Y"/>
    <x v="1"/>
    <n v="17"/>
    <n v="3"/>
    <n v="3"/>
    <n v="80"/>
    <n v="0"/>
    <n v="2"/>
    <n v="4"/>
    <n v="3"/>
    <n v="1"/>
    <n v="0"/>
    <n v="0"/>
    <n v="0"/>
    <x v="1"/>
    <x v="0"/>
    <x v="2"/>
  </r>
  <r>
    <n v="29"/>
    <x v="0"/>
    <s v="Travel_Rarely"/>
    <n v="350"/>
    <x v="2"/>
    <n v="13"/>
    <n v="3"/>
    <s v="Human Resources"/>
    <n v="1"/>
    <n v="1844"/>
    <n v="1"/>
    <s v="Male"/>
    <n v="56"/>
    <n v="2"/>
    <x v="1"/>
    <x v="8"/>
    <s v="Low"/>
    <s v="Divorced"/>
    <n v="2335"/>
    <n v="3157"/>
    <n v="4"/>
    <s v="Y"/>
    <x v="0"/>
    <n v="15"/>
    <n v="3"/>
    <n v="4"/>
    <n v="80"/>
    <n v="3"/>
    <n v="4"/>
    <n v="3"/>
    <n v="3"/>
    <n v="2"/>
    <n v="2"/>
    <n v="2"/>
    <n v="0"/>
    <x v="1"/>
    <x v="0"/>
    <x v="1"/>
  </r>
  <r>
    <n v="45"/>
    <x v="1"/>
    <s v="Non-Travel"/>
    <n v="589"/>
    <x v="0"/>
    <n v="2"/>
    <n v="4"/>
    <s v="Life Sciences"/>
    <n v="1"/>
    <n v="1845"/>
    <n v="3"/>
    <s v="Female"/>
    <n v="67"/>
    <n v="3"/>
    <x v="0"/>
    <x v="0"/>
    <s v="High"/>
    <s v="Married"/>
    <n v="5154"/>
    <n v="19665"/>
    <n v="4"/>
    <s v="Y"/>
    <x v="1"/>
    <n v="22"/>
    <n v="4"/>
    <n v="2"/>
    <n v="80"/>
    <n v="2"/>
    <n v="10"/>
    <n v="3"/>
    <n v="4"/>
    <n v="8"/>
    <n v="7"/>
    <n v="5"/>
    <n v="7"/>
    <x v="0"/>
    <x v="0"/>
    <x v="0"/>
  </r>
  <r>
    <n v="36"/>
    <x v="1"/>
    <s v="Travel_Rarely"/>
    <n v="430"/>
    <x v="1"/>
    <n v="2"/>
    <n v="4"/>
    <s v="Other"/>
    <n v="1"/>
    <n v="1847"/>
    <n v="4"/>
    <s v="Female"/>
    <n v="73"/>
    <n v="3"/>
    <x v="0"/>
    <x v="1"/>
    <s v="Medium"/>
    <s v="Married"/>
    <n v="6962"/>
    <n v="19573"/>
    <n v="4"/>
    <s v="Y"/>
    <x v="0"/>
    <n v="22"/>
    <n v="4"/>
    <n v="4"/>
    <n v="80"/>
    <n v="1"/>
    <n v="15"/>
    <n v="2"/>
    <n v="3"/>
    <n v="1"/>
    <n v="0"/>
    <n v="0"/>
    <n v="0"/>
    <x v="1"/>
    <x v="0"/>
    <x v="0"/>
  </r>
  <r>
    <n v="43"/>
    <x v="1"/>
    <s v="Travel_Frequently"/>
    <n v="1422"/>
    <x v="0"/>
    <n v="2"/>
    <n v="4"/>
    <s v="Life Sciences"/>
    <n v="1"/>
    <n v="1849"/>
    <n v="1"/>
    <s v="Male"/>
    <n v="92"/>
    <n v="3"/>
    <x v="0"/>
    <x v="0"/>
    <s v="Very High"/>
    <s v="Married"/>
    <n v="5675"/>
    <n v="19246"/>
    <n v="1"/>
    <s v="Y"/>
    <x v="1"/>
    <n v="20"/>
    <n v="4"/>
    <n v="3"/>
    <n v="80"/>
    <n v="1"/>
    <n v="7"/>
    <n v="5"/>
    <n v="3"/>
    <n v="7"/>
    <n v="7"/>
    <n v="7"/>
    <n v="7"/>
    <x v="0"/>
    <x v="0"/>
    <x v="0"/>
  </r>
  <r>
    <n v="27"/>
    <x v="1"/>
    <s v="Travel_Frequently"/>
    <n v="1297"/>
    <x v="1"/>
    <n v="5"/>
    <n v="2"/>
    <s v="Life Sciences"/>
    <n v="1"/>
    <n v="1850"/>
    <n v="4"/>
    <s v="Female"/>
    <n v="53"/>
    <n v="3"/>
    <x v="1"/>
    <x v="2"/>
    <s v="Very High"/>
    <s v="Single"/>
    <n v="2379"/>
    <n v="19826"/>
    <n v="0"/>
    <s v="Y"/>
    <x v="0"/>
    <n v="14"/>
    <n v="3"/>
    <n v="3"/>
    <n v="80"/>
    <n v="0"/>
    <n v="6"/>
    <n v="3"/>
    <n v="2"/>
    <n v="5"/>
    <n v="4"/>
    <n v="0"/>
    <n v="2"/>
    <x v="0"/>
    <x v="0"/>
    <x v="0"/>
  </r>
  <r>
    <n v="29"/>
    <x v="1"/>
    <s v="Travel_Frequently"/>
    <n v="574"/>
    <x v="1"/>
    <n v="20"/>
    <n v="1"/>
    <s v="Medical"/>
    <n v="1"/>
    <n v="1852"/>
    <n v="4"/>
    <s v="Male"/>
    <n v="40"/>
    <n v="3"/>
    <x v="1"/>
    <x v="2"/>
    <s v="Very High"/>
    <s v="Married"/>
    <n v="3812"/>
    <n v="7003"/>
    <n v="1"/>
    <s v="Y"/>
    <x v="1"/>
    <n v="13"/>
    <n v="3"/>
    <n v="2"/>
    <n v="80"/>
    <n v="0"/>
    <n v="11"/>
    <n v="3"/>
    <n v="4"/>
    <n v="11"/>
    <n v="8"/>
    <n v="3"/>
    <n v="10"/>
    <x v="3"/>
    <x v="0"/>
    <x v="2"/>
  </r>
  <r>
    <n v="32"/>
    <x v="1"/>
    <s v="Travel_Frequently"/>
    <n v="1318"/>
    <x v="0"/>
    <n v="10"/>
    <n v="4"/>
    <s v="Marketing"/>
    <n v="1"/>
    <n v="1853"/>
    <n v="4"/>
    <s v="Male"/>
    <n v="79"/>
    <n v="3"/>
    <x v="0"/>
    <x v="0"/>
    <s v="Very High"/>
    <s v="Single"/>
    <n v="4648"/>
    <n v="26075"/>
    <n v="8"/>
    <s v="Y"/>
    <x v="1"/>
    <n v="13"/>
    <n v="3"/>
    <n v="3"/>
    <n v="80"/>
    <n v="0"/>
    <n v="4"/>
    <n v="2"/>
    <n v="4"/>
    <n v="0"/>
    <n v="0"/>
    <n v="0"/>
    <n v="0"/>
    <x v="1"/>
    <x v="0"/>
    <x v="1"/>
  </r>
  <r>
    <n v="42"/>
    <x v="1"/>
    <s v="Non-Travel"/>
    <n v="355"/>
    <x v="1"/>
    <n v="10"/>
    <n v="4"/>
    <s v="Technical Degree"/>
    <n v="1"/>
    <n v="1854"/>
    <n v="3"/>
    <s v="Male"/>
    <n v="38"/>
    <n v="3"/>
    <x v="1"/>
    <x v="1"/>
    <s v="High"/>
    <s v="Married"/>
    <n v="2936"/>
    <n v="6161"/>
    <n v="3"/>
    <s v="Y"/>
    <x v="1"/>
    <n v="22"/>
    <n v="4"/>
    <n v="2"/>
    <n v="80"/>
    <n v="2"/>
    <n v="10"/>
    <n v="1"/>
    <n v="2"/>
    <n v="6"/>
    <n v="3"/>
    <n v="3"/>
    <n v="3"/>
    <x v="0"/>
    <x v="0"/>
    <x v="1"/>
  </r>
  <r>
    <n v="47"/>
    <x v="1"/>
    <s v="Travel_Rarely"/>
    <n v="207"/>
    <x v="1"/>
    <n v="9"/>
    <n v="4"/>
    <s v="Life Sciences"/>
    <n v="1"/>
    <n v="1856"/>
    <n v="2"/>
    <s v="Female"/>
    <n v="64"/>
    <n v="3"/>
    <x v="1"/>
    <x v="2"/>
    <s v="High"/>
    <s v="Single"/>
    <n v="2105"/>
    <n v="5411"/>
    <n v="4"/>
    <s v="Y"/>
    <x v="1"/>
    <n v="12"/>
    <n v="3"/>
    <n v="3"/>
    <n v="80"/>
    <n v="0"/>
    <n v="7"/>
    <n v="2"/>
    <n v="3"/>
    <n v="2"/>
    <n v="2"/>
    <n v="2"/>
    <n v="0"/>
    <x v="1"/>
    <x v="0"/>
    <x v="1"/>
  </r>
  <r>
    <n v="46"/>
    <x v="1"/>
    <s v="Travel_Rarely"/>
    <n v="706"/>
    <x v="1"/>
    <n v="2"/>
    <n v="2"/>
    <s v="Life Sciences"/>
    <n v="1"/>
    <n v="1857"/>
    <n v="4"/>
    <s v="Male"/>
    <n v="82"/>
    <n v="3"/>
    <x v="2"/>
    <x v="3"/>
    <s v="Very High"/>
    <s v="Divorced"/>
    <n v="8578"/>
    <n v="19989"/>
    <n v="3"/>
    <s v="Y"/>
    <x v="1"/>
    <n v="14"/>
    <n v="3"/>
    <n v="3"/>
    <n v="80"/>
    <n v="1"/>
    <n v="12"/>
    <n v="4"/>
    <n v="2"/>
    <n v="9"/>
    <n v="8"/>
    <n v="4"/>
    <n v="7"/>
    <x v="0"/>
    <x v="1"/>
    <x v="0"/>
  </r>
  <r>
    <n v="28"/>
    <x v="1"/>
    <s v="Non-Travel"/>
    <n v="280"/>
    <x v="2"/>
    <n v="1"/>
    <n v="2"/>
    <s v="Life Sciences"/>
    <n v="1"/>
    <n v="1858"/>
    <n v="3"/>
    <s v="Male"/>
    <n v="43"/>
    <n v="3"/>
    <x v="1"/>
    <x v="8"/>
    <s v="Very High"/>
    <s v="Divorced"/>
    <n v="2706"/>
    <n v="10494"/>
    <n v="1"/>
    <s v="Y"/>
    <x v="1"/>
    <n v="15"/>
    <n v="3"/>
    <n v="2"/>
    <n v="80"/>
    <n v="1"/>
    <n v="3"/>
    <n v="2"/>
    <n v="3"/>
    <n v="3"/>
    <n v="2"/>
    <n v="2"/>
    <n v="2"/>
    <x v="2"/>
    <x v="0"/>
    <x v="0"/>
  </r>
  <r>
    <n v="29"/>
    <x v="1"/>
    <s v="Travel_Rarely"/>
    <n v="726"/>
    <x v="1"/>
    <n v="29"/>
    <n v="1"/>
    <s v="Life Sciences"/>
    <n v="1"/>
    <n v="1859"/>
    <n v="4"/>
    <s v="Male"/>
    <n v="93"/>
    <n v="1"/>
    <x v="0"/>
    <x v="4"/>
    <s v="High"/>
    <s v="Divorced"/>
    <n v="6384"/>
    <n v="21143"/>
    <n v="8"/>
    <s v="Y"/>
    <x v="1"/>
    <n v="17"/>
    <n v="3"/>
    <n v="4"/>
    <n v="80"/>
    <n v="2"/>
    <n v="11"/>
    <n v="3"/>
    <n v="3"/>
    <n v="7"/>
    <n v="0"/>
    <n v="1"/>
    <n v="6"/>
    <x v="0"/>
    <x v="0"/>
    <x v="2"/>
  </r>
  <r>
    <n v="42"/>
    <x v="1"/>
    <s v="Travel_Rarely"/>
    <n v="1142"/>
    <x v="1"/>
    <n v="8"/>
    <n v="3"/>
    <s v="Life Sciences"/>
    <n v="1"/>
    <n v="1860"/>
    <n v="4"/>
    <s v="Male"/>
    <n v="81"/>
    <n v="3"/>
    <x v="1"/>
    <x v="2"/>
    <s v="High"/>
    <s v="Single"/>
    <n v="3968"/>
    <n v="13624"/>
    <n v="4"/>
    <s v="Y"/>
    <x v="1"/>
    <n v="13"/>
    <n v="3"/>
    <n v="4"/>
    <n v="80"/>
    <n v="0"/>
    <n v="8"/>
    <n v="3"/>
    <n v="3"/>
    <n v="0"/>
    <n v="0"/>
    <n v="0"/>
    <n v="0"/>
    <x v="1"/>
    <x v="0"/>
    <x v="1"/>
  </r>
  <r>
    <n v="32"/>
    <x v="0"/>
    <s v="Travel_Rarely"/>
    <n v="414"/>
    <x v="0"/>
    <n v="2"/>
    <n v="4"/>
    <s v="Marketing"/>
    <n v="1"/>
    <n v="1862"/>
    <n v="3"/>
    <s v="Male"/>
    <n v="82"/>
    <n v="2"/>
    <x v="0"/>
    <x v="0"/>
    <s v="Medium"/>
    <s v="Single"/>
    <n v="9907"/>
    <n v="26186"/>
    <n v="7"/>
    <s v="Y"/>
    <x v="0"/>
    <n v="12"/>
    <n v="3"/>
    <n v="3"/>
    <n v="80"/>
    <n v="0"/>
    <n v="7"/>
    <n v="3"/>
    <n v="2"/>
    <n v="2"/>
    <n v="2"/>
    <n v="2"/>
    <n v="2"/>
    <x v="1"/>
    <x v="1"/>
    <x v="0"/>
  </r>
  <r>
    <n v="46"/>
    <x v="1"/>
    <s v="Travel_Rarely"/>
    <n v="1319"/>
    <x v="0"/>
    <n v="3"/>
    <n v="3"/>
    <s v="Technical Degree"/>
    <n v="1"/>
    <n v="1863"/>
    <n v="1"/>
    <s v="Female"/>
    <n v="45"/>
    <n v="4"/>
    <x v="3"/>
    <x v="0"/>
    <s v="Low"/>
    <s v="Divorced"/>
    <n v="13225"/>
    <n v="7739"/>
    <n v="2"/>
    <s v="Y"/>
    <x v="1"/>
    <n v="12"/>
    <n v="3"/>
    <n v="4"/>
    <n v="80"/>
    <n v="1"/>
    <n v="25"/>
    <n v="5"/>
    <n v="3"/>
    <n v="19"/>
    <n v="17"/>
    <n v="2"/>
    <n v="8"/>
    <x v="3"/>
    <x v="2"/>
    <x v="0"/>
  </r>
  <r>
    <n v="27"/>
    <x v="1"/>
    <s v="Travel_Rarely"/>
    <n v="728"/>
    <x v="0"/>
    <n v="23"/>
    <n v="1"/>
    <s v="Medical"/>
    <n v="1"/>
    <n v="1864"/>
    <n v="2"/>
    <s v="Female"/>
    <n v="36"/>
    <n v="2"/>
    <x v="0"/>
    <x v="6"/>
    <s v="High"/>
    <s v="Married"/>
    <n v="3540"/>
    <n v="7018"/>
    <n v="1"/>
    <s v="Y"/>
    <x v="1"/>
    <n v="21"/>
    <n v="4"/>
    <n v="4"/>
    <n v="80"/>
    <n v="1"/>
    <n v="9"/>
    <n v="5"/>
    <n v="3"/>
    <n v="9"/>
    <n v="8"/>
    <n v="5"/>
    <n v="8"/>
    <x v="0"/>
    <x v="0"/>
    <x v="2"/>
  </r>
  <r>
    <n v="29"/>
    <x v="1"/>
    <s v="Travel_Rarely"/>
    <n v="352"/>
    <x v="2"/>
    <n v="6"/>
    <n v="1"/>
    <s v="Medical"/>
    <n v="1"/>
    <n v="1865"/>
    <n v="4"/>
    <s v="Male"/>
    <n v="87"/>
    <n v="2"/>
    <x v="1"/>
    <x v="8"/>
    <s v="Medium"/>
    <s v="Married"/>
    <n v="2804"/>
    <n v="15434"/>
    <n v="1"/>
    <s v="Y"/>
    <x v="1"/>
    <n v="11"/>
    <n v="3"/>
    <n v="4"/>
    <n v="80"/>
    <n v="0"/>
    <n v="1"/>
    <n v="3"/>
    <n v="3"/>
    <n v="1"/>
    <n v="0"/>
    <n v="0"/>
    <n v="0"/>
    <x v="1"/>
    <x v="0"/>
    <x v="0"/>
  </r>
  <r>
    <n v="43"/>
    <x v="1"/>
    <s v="Travel_Rarely"/>
    <n v="823"/>
    <x v="1"/>
    <n v="6"/>
    <n v="3"/>
    <s v="Medical"/>
    <n v="1"/>
    <n v="1866"/>
    <n v="1"/>
    <s v="Female"/>
    <n v="81"/>
    <n v="2"/>
    <x v="4"/>
    <x v="5"/>
    <s v="High"/>
    <s v="Married"/>
    <n v="19392"/>
    <n v="22539"/>
    <n v="7"/>
    <s v="Y"/>
    <x v="1"/>
    <n v="13"/>
    <n v="3"/>
    <n v="4"/>
    <n v="80"/>
    <n v="0"/>
    <n v="21"/>
    <n v="2"/>
    <n v="3"/>
    <n v="16"/>
    <n v="12"/>
    <n v="6"/>
    <n v="14"/>
    <x v="3"/>
    <x v="2"/>
    <x v="0"/>
  </r>
  <r>
    <n v="48"/>
    <x v="1"/>
    <s v="Travel_Rarely"/>
    <n v="1224"/>
    <x v="1"/>
    <n v="10"/>
    <n v="3"/>
    <s v="Life Sciences"/>
    <n v="1"/>
    <n v="1867"/>
    <n v="4"/>
    <s v="Male"/>
    <n v="91"/>
    <n v="2"/>
    <x v="4"/>
    <x v="7"/>
    <s v="Medium"/>
    <s v="Married"/>
    <n v="19665"/>
    <n v="13583"/>
    <n v="4"/>
    <s v="Y"/>
    <x v="1"/>
    <n v="12"/>
    <n v="3"/>
    <n v="4"/>
    <n v="80"/>
    <n v="0"/>
    <n v="29"/>
    <n v="3"/>
    <n v="3"/>
    <n v="22"/>
    <n v="10"/>
    <n v="12"/>
    <n v="9"/>
    <x v="3"/>
    <x v="2"/>
    <x v="1"/>
  </r>
  <r>
    <n v="29"/>
    <x v="0"/>
    <s v="Travel_Frequently"/>
    <n v="459"/>
    <x v="1"/>
    <n v="24"/>
    <n v="2"/>
    <s v="Life Sciences"/>
    <n v="1"/>
    <n v="1868"/>
    <n v="4"/>
    <s v="Male"/>
    <n v="73"/>
    <n v="2"/>
    <x v="1"/>
    <x v="1"/>
    <s v="Very High"/>
    <s v="Single"/>
    <n v="2439"/>
    <n v="14753"/>
    <n v="1"/>
    <s v="Y"/>
    <x v="0"/>
    <n v="24"/>
    <n v="4"/>
    <n v="2"/>
    <n v="80"/>
    <n v="0"/>
    <n v="1"/>
    <n v="3"/>
    <n v="2"/>
    <n v="1"/>
    <n v="0"/>
    <n v="1"/>
    <n v="0"/>
    <x v="1"/>
    <x v="0"/>
    <x v="2"/>
  </r>
  <r>
    <n v="46"/>
    <x v="0"/>
    <s v="Travel_Rarely"/>
    <n v="1254"/>
    <x v="0"/>
    <n v="10"/>
    <n v="3"/>
    <s v="Life Sciences"/>
    <n v="1"/>
    <n v="1869"/>
    <n v="3"/>
    <s v="Female"/>
    <n v="64"/>
    <n v="3"/>
    <x v="2"/>
    <x v="0"/>
    <s v="Medium"/>
    <s v="Married"/>
    <n v="7314"/>
    <n v="14011"/>
    <n v="5"/>
    <s v="Y"/>
    <x v="1"/>
    <n v="21"/>
    <n v="4"/>
    <n v="3"/>
    <n v="80"/>
    <n v="3"/>
    <n v="14"/>
    <n v="2"/>
    <n v="3"/>
    <n v="8"/>
    <n v="7"/>
    <n v="0"/>
    <n v="7"/>
    <x v="0"/>
    <x v="0"/>
    <x v="1"/>
  </r>
  <r>
    <n v="27"/>
    <x v="1"/>
    <s v="Travel_Frequently"/>
    <n v="1131"/>
    <x v="1"/>
    <n v="15"/>
    <n v="3"/>
    <s v="Life Sciences"/>
    <n v="1"/>
    <n v="1870"/>
    <n v="4"/>
    <s v="Female"/>
    <n v="77"/>
    <n v="2"/>
    <x v="1"/>
    <x v="1"/>
    <s v="Low"/>
    <s v="Married"/>
    <n v="4774"/>
    <n v="23844"/>
    <n v="0"/>
    <s v="Y"/>
    <x v="1"/>
    <n v="19"/>
    <n v="3"/>
    <n v="4"/>
    <n v="80"/>
    <n v="1"/>
    <n v="8"/>
    <n v="2"/>
    <n v="2"/>
    <n v="7"/>
    <n v="6"/>
    <n v="7"/>
    <n v="3"/>
    <x v="0"/>
    <x v="0"/>
    <x v="1"/>
  </r>
  <r>
    <n v="39"/>
    <x v="1"/>
    <s v="Travel_Rarely"/>
    <n v="835"/>
    <x v="1"/>
    <n v="19"/>
    <n v="4"/>
    <s v="Other"/>
    <n v="1"/>
    <n v="1871"/>
    <n v="4"/>
    <s v="Male"/>
    <n v="41"/>
    <n v="3"/>
    <x v="0"/>
    <x v="1"/>
    <s v="Very High"/>
    <s v="Divorced"/>
    <n v="3902"/>
    <n v="5141"/>
    <n v="8"/>
    <s v="Y"/>
    <x v="1"/>
    <n v="14"/>
    <n v="3"/>
    <n v="2"/>
    <n v="80"/>
    <n v="3"/>
    <n v="7"/>
    <n v="2"/>
    <n v="3"/>
    <n v="2"/>
    <n v="2"/>
    <n v="2"/>
    <n v="2"/>
    <x v="1"/>
    <x v="0"/>
    <x v="2"/>
  </r>
  <r>
    <n v="55"/>
    <x v="1"/>
    <s v="Travel_Rarely"/>
    <n v="836"/>
    <x v="1"/>
    <n v="2"/>
    <n v="4"/>
    <s v="Technical Degree"/>
    <n v="1"/>
    <n v="1873"/>
    <n v="2"/>
    <s v="Male"/>
    <n v="98"/>
    <n v="2"/>
    <x v="1"/>
    <x v="1"/>
    <s v="Very High"/>
    <s v="Married"/>
    <n v="2662"/>
    <n v="7975"/>
    <n v="8"/>
    <s v="Y"/>
    <x v="1"/>
    <n v="20"/>
    <n v="4"/>
    <n v="2"/>
    <n v="80"/>
    <n v="1"/>
    <n v="19"/>
    <n v="2"/>
    <n v="4"/>
    <n v="5"/>
    <n v="2"/>
    <n v="0"/>
    <n v="4"/>
    <x v="0"/>
    <x v="0"/>
    <x v="0"/>
  </r>
  <r>
    <n v="28"/>
    <x v="1"/>
    <s v="Travel_Rarely"/>
    <n v="1172"/>
    <x v="0"/>
    <n v="3"/>
    <n v="3"/>
    <s v="Medical"/>
    <n v="1"/>
    <n v="1875"/>
    <n v="2"/>
    <s v="Female"/>
    <n v="78"/>
    <n v="3"/>
    <x v="1"/>
    <x v="6"/>
    <s v="Medium"/>
    <s v="Married"/>
    <n v="2856"/>
    <n v="3692"/>
    <n v="1"/>
    <s v="Y"/>
    <x v="1"/>
    <n v="19"/>
    <n v="3"/>
    <n v="4"/>
    <n v="80"/>
    <n v="1"/>
    <n v="1"/>
    <n v="3"/>
    <n v="3"/>
    <n v="1"/>
    <n v="0"/>
    <n v="0"/>
    <n v="0"/>
    <x v="1"/>
    <x v="0"/>
    <x v="0"/>
  </r>
  <r>
    <n v="30"/>
    <x v="0"/>
    <s v="Travel_Rarely"/>
    <n v="945"/>
    <x v="0"/>
    <n v="9"/>
    <n v="3"/>
    <s v="Medical"/>
    <n v="1"/>
    <n v="1876"/>
    <n v="2"/>
    <s v="Male"/>
    <n v="89"/>
    <n v="3"/>
    <x v="1"/>
    <x v="6"/>
    <s v="Very High"/>
    <s v="Single"/>
    <n v="1081"/>
    <n v="16019"/>
    <n v="1"/>
    <s v="Y"/>
    <x v="1"/>
    <n v="13"/>
    <n v="3"/>
    <n v="3"/>
    <n v="80"/>
    <n v="0"/>
    <n v="1"/>
    <n v="3"/>
    <n v="2"/>
    <n v="1"/>
    <n v="0"/>
    <n v="0"/>
    <n v="0"/>
    <x v="1"/>
    <x v="0"/>
    <x v="1"/>
  </r>
  <r>
    <n v="22"/>
    <x v="0"/>
    <s v="Travel_Rarely"/>
    <n v="391"/>
    <x v="1"/>
    <n v="7"/>
    <n v="1"/>
    <s v="Life Sciences"/>
    <n v="1"/>
    <n v="1878"/>
    <n v="4"/>
    <s v="Male"/>
    <n v="75"/>
    <n v="3"/>
    <x v="1"/>
    <x v="1"/>
    <s v="Medium"/>
    <s v="Single"/>
    <n v="2472"/>
    <n v="26092"/>
    <n v="1"/>
    <s v="Y"/>
    <x v="0"/>
    <n v="23"/>
    <n v="4"/>
    <n v="1"/>
    <n v="80"/>
    <n v="0"/>
    <n v="1"/>
    <n v="2"/>
    <n v="3"/>
    <n v="1"/>
    <n v="0"/>
    <n v="0"/>
    <n v="0"/>
    <x v="1"/>
    <x v="0"/>
    <x v="0"/>
  </r>
  <r>
    <n v="36"/>
    <x v="1"/>
    <s v="Travel_Rarely"/>
    <n v="1266"/>
    <x v="0"/>
    <n v="10"/>
    <n v="4"/>
    <s v="Technical Degree"/>
    <n v="1"/>
    <n v="1880"/>
    <n v="2"/>
    <s v="Female"/>
    <n v="63"/>
    <n v="2"/>
    <x v="0"/>
    <x v="0"/>
    <s v="High"/>
    <s v="Married"/>
    <n v="5673"/>
    <n v="6060"/>
    <n v="1"/>
    <s v="Y"/>
    <x v="0"/>
    <n v="13"/>
    <n v="3"/>
    <n v="1"/>
    <n v="80"/>
    <n v="1"/>
    <n v="10"/>
    <n v="4"/>
    <n v="3"/>
    <n v="10"/>
    <n v="9"/>
    <n v="1"/>
    <n v="7"/>
    <x v="0"/>
    <x v="0"/>
    <x v="1"/>
  </r>
  <r>
    <n v="31"/>
    <x v="1"/>
    <s v="Travel_Rarely"/>
    <n v="311"/>
    <x v="1"/>
    <n v="20"/>
    <n v="3"/>
    <s v="Life Sciences"/>
    <n v="1"/>
    <n v="1881"/>
    <n v="2"/>
    <s v="Male"/>
    <n v="89"/>
    <n v="3"/>
    <x v="0"/>
    <x v="2"/>
    <s v="High"/>
    <s v="Divorced"/>
    <n v="4197"/>
    <n v="18624"/>
    <n v="1"/>
    <s v="Y"/>
    <x v="1"/>
    <n v="11"/>
    <n v="3"/>
    <n v="1"/>
    <n v="80"/>
    <n v="1"/>
    <n v="10"/>
    <n v="2"/>
    <n v="3"/>
    <n v="10"/>
    <n v="8"/>
    <n v="0"/>
    <n v="2"/>
    <x v="0"/>
    <x v="0"/>
    <x v="2"/>
  </r>
  <r>
    <n v="34"/>
    <x v="1"/>
    <s v="Travel_Rarely"/>
    <n v="1480"/>
    <x v="0"/>
    <n v="4"/>
    <n v="3"/>
    <s v="Life Sciences"/>
    <n v="1"/>
    <n v="1882"/>
    <n v="3"/>
    <s v="Male"/>
    <n v="64"/>
    <n v="3"/>
    <x v="2"/>
    <x v="0"/>
    <s v="Very High"/>
    <s v="Married"/>
    <n v="9713"/>
    <n v="24444"/>
    <n v="2"/>
    <s v="Y"/>
    <x v="0"/>
    <n v="13"/>
    <n v="3"/>
    <n v="4"/>
    <n v="80"/>
    <n v="3"/>
    <n v="9"/>
    <n v="3"/>
    <n v="3"/>
    <n v="5"/>
    <n v="3"/>
    <n v="1"/>
    <n v="0"/>
    <x v="0"/>
    <x v="1"/>
    <x v="0"/>
  </r>
  <r>
    <n v="29"/>
    <x v="1"/>
    <s v="Travel_Rarely"/>
    <n v="592"/>
    <x v="1"/>
    <n v="7"/>
    <n v="3"/>
    <s v="Life Sciences"/>
    <n v="1"/>
    <n v="1883"/>
    <n v="4"/>
    <s v="Male"/>
    <n v="59"/>
    <n v="3"/>
    <x v="1"/>
    <x v="2"/>
    <s v="Low"/>
    <s v="Single"/>
    <n v="2062"/>
    <n v="19384"/>
    <n v="3"/>
    <s v="Y"/>
    <x v="1"/>
    <n v="14"/>
    <n v="3"/>
    <n v="2"/>
    <n v="80"/>
    <n v="0"/>
    <n v="11"/>
    <n v="2"/>
    <n v="3"/>
    <n v="3"/>
    <n v="2"/>
    <n v="1"/>
    <n v="2"/>
    <x v="2"/>
    <x v="0"/>
    <x v="0"/>
  </r>
  <r>
    <n v="37"/>
    <x v="1"/>
    <s v="Travel_Rarely"/>
    <n v="783"/>
    <x v="1"/>
    <n v="7"/>
    <n v="4"/>
    <s v="Medical"/>
    <n v="1"/>
    <n v="1885"/>
    <n v="4"/>
    <s v="Male"/>
    <n v="78"/>
    <n v="3"/>
    <x v="0"/>
    <x v="1"/>
    <s v="Low"/>
    <s v="Married"/>
    <n v="4284"/>
    <n v="13588"/>
    <n v="5"/>
    <s v="Y"/>
    <x v="0"/>
    <n v="22"/>
    <n v="4"/>
    <n v="3"/>
    <n v="80"/>
    <n v="1"/>
    <n v="16"/>
    <n v="2"/>
    <n v="3"/>
    <n v="5"/>
    <n v="3"/>
    <n v="0"/>
    <n v="4"/>
    <x v="0"/>
    <x v="0"/>
    <x v="0"/>
  </r>
  <r>
    <n v="35"/>
    <x v="1"/>
    <s v="Travel_Rarely"/>
    <n v="219"/>
    <x v="1"/>
    <n v="16"/>
    <n v="2"/>
    <s v="Other"/>
    <n v="1"/>
    <n v="1886"/>
    <n v="4"/>
    <s v="Female"/>
    <n v="44"/>
    <n v="2"/>
    <x v="0"/>
    <x v="3"/>
    <s v="Medium"/>
    <s v="Married"/>
    <n v="4788"/>
    <n v="25388"/>
    <n v="0"/>
    <s v="Y"/>
    <x v="0"/>
    <n v="11"/>
    <n v="3"/>
    <n v="4"/>
    <n v="80"/>
    <n v="0"/>
    <n v="4"/>
    <n v="2"/>
    <n v="3"/>
    <n v="3"/>
    <n v="2"/>
    <n v="0"/>
    <n v="2"/>
    <x v="2"/>
    <x v="0"/>
    <x v="2"/>
  </r>
  <r>
    <n v="45"/>
    <x v="1"/>
    <s v="Travel_Rarely"/>
    <n v="556"/>
    <x v="1"/>
    <n v="25"/>
    <n v="2"/>
    <s v="Life Sciences"/>
    <n v="1"/>
    <n v="1888"/>
    <n v="2"/>
    <s v="Female"/>
    <n v="93"/>
    <n v="2"/>
    <x v="0"/>
    <x v="3"/>
    <s v="Very High"/>
    <s v="Married"/>
    <n v="5906"/>
    <n v="23888"/>
    <n v="0"/>
    <s v="Y"/>
    <x v="1"/>
    <n v="13"/>
    <n v="3"/>
    <n v="4"/>
    <n v="80"/>
    <n v="2"/>
    <n v="10"/>
    <n v="2"/>
    <n v="2"/>
    <n v="9"/>
    <n v="8"/>
    <n v="3"/>
    <n v="8"/>
    <x v="0"/>
    <x v="0"/>
    <x v="2"/>
  </r>
  <r>
    <n v="36"/>
    <x v="1"/>
    <s v="Travel_Frequently"/>
    <n v="1213"/>
    <x v="2"/>
    <n v="2"/>
    <n v="1"/>
    <s v="Human Resources"/>
    <n v="1"/>
    <n v="1890"/>
    <n v="2"/>
    <s v="Male"/>
    <n v="94"/>
    <n v="2"/>
    <x v="0"/>
    <x v="8"/>
    <s v="Very High"/>
    <s v="Single"/>
    <n v="3886"/>
    <n v="4223"/>
    <n v="1"/>
    <s v="Y"/>
    <x v="1"/>
    <n v="21"/>
    <n v="4"/>
    <n v="4"/>
    <n v="80"/>
    <n v="0"/>
    <n v="10"/>
    <n v="2"/>
    <n v="2"/>
    <n v="10"/>
    <n v="1"/>
    <n v="0"/>
    <n v="8"/>
    <x v="0"/>
    <x v="0"/>
    <x v="0"/>
  </r>
  <r>
    <n v="40"/>
    <x v="1"/>
    <s v="Travel_Rarely"/>
    <n v="1137"/>
    <x v="1"/>
    <n v="1"/>
    <n v="4"/>
    <s v="Life Sciences"/>
    <n v="1"/>
    <n v="1892"/>
    <n v="1"/>
    <s v="Male"/>
    <n v="98"/>
    <n v="3"/>
    <x v="3"/>
    <x v="5"/>
    <s v="Low"/>
    <s v="Divorced"/>
    <n v="16823"/>
    <n v="18991"/>
    <n v="2"/>
    <s v="Y"/>
    <x v="1"/>
    <n v="11"/>
    <n v="3"/>
    <n v="1"/>
    <n v="80"/>
    <n v="1"/>
    <n v="22"/>
    <n v="3"/>
    <n v="3"/>
    <n v="19"/>
    <n v="7"/>
    <n v="11"/>
    <n v="16"/>
    <x v="3"/>
    <x v="2"/>
    <x v="0"/>
  </r>
  <r>
    <n v="26"/>
    <x v="1"/>
    <s v="Travel_Rarely"/>
    <n v="482"/>
    <x v="1"/>
    <n v="1"/>
    <n v="2"/>
    <s v="Life Sciences"/>
    <n v="1"/>
    <n v="1893"/>
    <n v="2"/>
    <s v="Female"/>
    <n v="90"/>
    <n v="2"/>
    <x v="1"/>
    <x v="1"/>
    <s v="High"/>
    <s v="Married"/>
    <n v="2933"/>
    <n v="14908"/>
    <n v="1"/>
    <s v="Y"/>
    <x v="0"/>
    <n v="13"/>
    <n v="3"/>
    <n v="3"/>
    <n v="80"/>
    <n v="1"/>
    <n v="1"/>
    <n v="3"/>
    <n v="2"/>
    <n v="1"/>
    <n v="0"/>
    <n v="1"/>
    <n v="0"/>
    <x v="1"/>
    <x v="0"/>
    <x v="0"/>
  </r>
  <r>
    <n v="27"/>
    <x v="1"/>
    <s v="Travel_Rarely"/>
    <n v="511"/>
    <x v="0"/>
    <n v="2"/>
    <n v="2"/>
    <s v="Medical"/>
    <n v="1"/>
    <n v="1898"/>
    <n v="1"/>
    <s v="Female"/>
    <n v="89"/>
    <n v="4"/>
    <x v="0"/>
    <x v="0"/>
    <s v="High"/>
    <s v="Single"/>
    <n v="6500"/>
    <n v="26997"/>
    <n v="0"/>
    <s v="Y"/>
    <x v="1"/>
    <n v="14"/>
    <n v="3"/>
    <n v="2"/>
    <n v="80"/>
    <n v="0"/>
    <n v="9"/>
    <n v="5"/>
    <n v="2"/>
    <n v="8"/>
    <n v="7"/>
    <n v="0"/>
    <n v="7"/>
    <x v="0"/>
    <x v="0"/>
    <x v="0"/>
  </r>
  <r>
    <n v="48"/>
    <x v="1"/>
    <s v="Travel_Frequently"/>
    <n v="117"/>
    <x v="1"/>
    <n v="22"/>
    <n v="3"/>
    <s v="Medical"/>
    <n v="1"/>
    <n v="1900"/>
    <n v="4"/>
    <s v="Female"/>
    <n v="58"/>
    <n v="3"/>
    <x v="3"/>
    <x v="5"/>
    <s v="Very High"/>
    <s v="Divorced"/>
    <n v="17174"/>
    <n v="2437"/>
    <n v="3"/>
    <s v="Y"/>
    <x v="1"/>
    <n v="11"/>
    <n v="3"/>
    <n v="2"/>
    <n v="80"/>
    <n v="1"/>
    <n v="24"/>
    <n v="3"/>
    <n v="3"/>
    <n v="22"/>
    <n v="17"/>
    <n v="4"/>
    <n v="7"/>
    <x v="3"/>
    <x v="2"/>
    <x v="2"/>
  </r>
  <r>
    <n v="44"/>
    <x v="1"/>
    <s v="Travel_Rarely"/>
    <n v="170"/>
    <x v="1"/>
    <n v="1"/>
    <n v="4"/>
    <s v="Life Sciences"/>
    <n v="1"/>
    <n v="1903"/>
    <n v="2"/>
    <s v="Male"/>
    <n v="78"/>
    <n v="4"/>
    <x v="0"/>
    <x v="4"/>
    <s v="Low"/>
    <s v="Married"/>
    <n v="5033"/>
    <n v="9364"/>
    <n v="2"/>
    <s v="Y"/>
    <x v="1"/>
    <n v="15"/>
    <n v="3"/>
    <n v="4"/>
    <n v="80"/>
    <n v="1"/>
    <n v="10"/>
    <n v="5"/>
    <n v="3"/>
    <n v="2"/>
    <n v="0"/>
    <n v="2"/>
    <n v="2"/>
    <x v="1"/>
    <x v="0"/>
    <x v="0"/>
  </r>
  <r>
    <n v="34"/>
    <x v="0"/>
    <s v="Non-Travel"/>
    <n v="967"/>
    <x v="1"/>
    <n v="16"/>
    <n v="4"/>
    <s v="Technical Degree"/>
    <n v="1"/>
    <n v="1905"/>
    <n v="4"/>
    <s v="Male"/>
    <n v="85"/>
    <n v="1"/>
    <x v="1"/>
    <x v="1"/>
    <s v="Low"/>
    <s v="Married"/>
    <n v="2307"/>
    <n v="14460"/>
    <n v="1"/>
    <s v="Y"/>
    <x v="0"/>
    <n v="23"/>
    <n v="4"/>
    <n v="2"/>
    <n v="80"/>
    <n v="1"/>
    <n v="5"/>
    <n v="2"/>
    <n v="3"/>
    <n v="5"/>
    <n v="2"/>
    <n v="3"/>
    <n v="0"/>
    <x v="0"/>
    <x v="0"/>
    <x v="2"/>
  </r>
  <r>
    <n v="56"/>
    <x v="0"/>
    <s v="Travel_Rarely"/>
    <n v="1162"/>
    <x v="1"/>
    <n v="24"/>
    <n v="2"/>
    <s v="Life Sciences"/>
    <n v="1"/>
    <n v="1907"/>
    <n v="1"/>
    <s v="Male"/>
    <n v="97"/>
    <n v="3"/>
    <x v="1"/>
    <x v="2"/>
    <s v="Very High"/>
    <s v="Single"/>
    <n v="2587"/>
    <n v="10261"/>
    <n v="1"/>
    <s v="Y"/>
    <x v="1"/>
    <n v="16"/>
    <n v="3"/>
    <n v="4"/>
    <n v="80"/>
    <n v="0"/>
    <n v="5"/>
    <n v="3"/>
    <n v="3"/>
    <n v="4"/>
    <n v="2"/>
    <n v="1"/>
    <n v="0"/>
    <x v="2"/>
    <x v="0"/>
    <x v="2"/>
  </r>
  <r>
    <n v="36"/>
    <x v="1"/>
    <s v="Travel_Rarely"/>
    <n v="335"/>
    <x v="0"/>
    <n v="17"/>
    <n v="2"/>
    <s v="Marketing"/>
    <n v="1"/>
    <n v="1908"/>
    <n v="3"/>
    <s v="Male"/>
    <n v="33"/>
    <n v="2"/>
    <x v="0"/>
    <x v="0"/>
    <s v="Medium"/>
    <s v="Married"/>
    <n v="5507"/>
    <n v="16822"/>
    <n v="2"/>
    <s v="Y"/>
    <x v="1"/>
    <n v="16"/>
    <n v="3"/>
    <n v="3"/>
    <n v="80"/>
    <n v="2"/>
    <n v="12"/>
    <n v="1"/>
    <n v="1"/>
    <n v="4"/>
    <n v="2"/>
    <n v="1"/>
    <n v="3"/>
    <x v="2"/>
    <x v="0"/>
    <x v="2"/>
  </r>
  <r>
    <n v="41"/>
    <x v="1"/>
    <s v="Travel_Rarely"/>
    <n v="337"/>
    <x v="0"/>
    <n v="8"/>
    <n v="3"/>
    <s v="Marketing"/>
    <n v="1"/>
    <n v="1909"/>
    <n v="3"/>
    <s v="Female"/>
    <n v="54"/>
    <n v="3"/>
    <x v="0"/>
    <x v="0"/>
    <s v="Medium"/>
    <s v="Married"/>
    <n v="4393"/>
    <n v="26841"/>
    <n v="5"/>
    <s v="Y"/>
    <x v="1"/>
    <n v="21"/>
    <n v="4"/>
    <n v="3"/>
    <n v="80"/>
    <n v="1"/>
    <n v="14"/>
    <n v="3"/>
    <n v="3"/>
    <n v="5"/>
    <n v="4"/>
    <n v="1"/>
    <n v="4"/>
    <x v="0"/>
    <x v="0"/>
    <x v="1"/>
  </r>
  <r>
    <n v="42"/>
    <x v="1"/>
    <s v="Travel_Rarely"/>
    <n v="1396"/>
    <x v="1"/>
    <n v="6"/>
    <n v="3"/>
    <s v="Medical"/>
    <n v="1"/>
    <n v="1911"/>
    <n v="3"/>
    <s v="Male"/>
    <n v="83"/>
    <n v="3"/>
    <x v="2"/>
    <x v="7"/>
    <s v="Low"/>
    <s v="Married"/>
    <n v="13348"/>
    <n v="14842"/>
    <n v="9"/>
    <s v="Y"/>
    <x v="1"/>
    <n v="13"/>
    <n v="3"/>
    <n v="2"/>
    <n v="80"/>
    <n v="1"/>
    <n v="18"/>
    <n v="3"/>
    <n v="4"/>
    <n v="13"/>
    <n v="7"/>
    <n v="5"/>
    <n v="7"/>
    <x v="3"/>
    <x v="2"/>
    <x v="0"/>
  </r>
  <r>
    <n v="31"/>
    <x v="1"/>
    <s v="Travel_Rarely"/>
    <n v="1079"/>
    <x v="0"/>
    <n v="10"/>
    <n v="2"/>
    <s v="Medical"/>
    <n v="1"/>
    <n v="1912"/>
    <n v="3"/>
    <s v="Female"/>
    <n v="86"/>
    <n v="3"/>
    <x v="0"/>
    <x v="0"/>
    <s v="Very High"/>
    <s v="Divorced"/>
    <n v="6583"/>
    <n v="20115"/>
    <n v="2"/>
    <s v="Y"/>
    <x v="0"/>
    <n v="11"/>
    <n v="3"/>
    <n v="4"/>
    <n v="80"/>
    <n v="1"/>
    <n v="8"/>
    <n v="2"/>
    <n v="3"/>
    <n v="5"/>
    <n v="2"/>
    <n v="1"/>
    <n v="4"/>
    <x v="0"/>
    <x v="0"/>
    <x v="1"/>
  </r>
  <r>
    <n v="34"/>
    <x v="1"/>
    <s v="Travel_Rarely"/>
    <n v="735"/>
    <x v="0"/>
    <n v="3"/>
    <n v="1"/>
    <s v="Medical"/>
    <n v="1"/>
    <n v="1915"/>
    <n v="4"/>
    <s v="Female"/>
    <n v="75"/>
    <n v="2"/>
    <x v="0"/>
    <x v="0"/>
    <s v="Very High"/>
    <s v="Married"/>
    <n v="8103"/>
    <n v="16495"/>
    <n v="3"/>
    <s v="Y"/>
    <x v="0"/>
    <n v="12"/>
    <n v="3"/>
    <n v="3"/>
    <n v="80"/>
    <n v="0"/>
    <n v="9"/>
    <n v="3"/>
    <n v="2"/>
    <n v="4"/>
    <n v="2"/>
    <n v="0"/>
    <n v="1"/>
    <x v="2"/>
    <x v="1"/>
    <x v="0"/>
  </r>
  <r>
    <n v="31"/>
    <x v="1"/>
    <s v="Travel_Rarely"/>
    <n v="471"/>
    <x v="1"/>
    <n v="4"/>
    <n v="3"/>
    <s v="Medical"/>
    <n v="1"/>
    <n v="1916"/>
    <n v="1"/>
    <s v="Female"/>
    <n v="62"/>
    <n v="4"/>
    <x v="1"/>
    <x v="2"/>
    <s v="High"/>
    <s v="Divorced"/>
    <n v="3978"/>
    <n v="16031"/>
    <n v="8"/>
    <s v="Y"/>
    <x v="1"/>
    <n v="12"/>
    <n v="3"/>
    <n v="2"/>
    <n v="80"/>
    <n v="1"/>
    <n v="4"/>
    <n v="0"/>
    <n v="2"/>
    <n v="2"/>
    <n v="2"/>
    <n v="2"/>
    <n v="2"/>
    <x v="1"/>
    <x v="0"/>
    <x v="0"/>
  </r>
  <r>
    <n v="26"/>
    <x v="1"/>
    <s v="Travel_Frequently"/>
    <n v="1096"/>
    <x v="1"/>
    <n v="6"/>
    <n v="3"/>
    <s v="Other"/>
    <n v="1"/>
    <n v="1918"/>
    <n v="3"/>
    <s v="Male"/>
    <n v="61"/>
    <n v="4"/>
    <x v="1"/>
    <x v="2"/>
    <s v="Very High"/>
    <s v="Married"/>
    <n v="2544"/>
    <n v="7102"/>
    <n v="0"/>
    <s v="Y"/>
    <x v="1"/>
    <n v="18"/>
    <n v="3"/>
    <n v="1"/>
    <n v="80"/>
    <n v="1"/>
    <n v="8"/>
    <n v="3"/>
    <n v="3"/>
    <n v="7"/>
    <n v="7"/>
    <n v="7"/>
    <n v="7"/>
    <x v="0"/>
    <x v="0"/>
    <x v="0"/>
  </r>
  <r>
    <n v="45"/>
    <x v="1"/>
    <s v="Travel_Frequently"/>
    <n v="1297"/>
    <x v="1"/>
    <n v="1"/>
    <n v="4"/>
    <s v="Medical"/>
    <n v="1"/>
    <n v="1922"/>
    <n v="2"/>
    <s v="Male"/>
    <n v="44"/>
    <n v="3"/>
    <x v="0"/>
    <x v="4"/>
    <s v="High"/>
    <s v="Single"/>
    <n v="5399"/>
    <n v="14511"/>
    <n v="4"/>
    <s v="Y"/>
    <x v="1"/>
    <n v="12"/>
    <n v="3"/>
    <n v="3"/>
    <n v="80"/>
    <n v="0"/>
    <n v="12"/>
    <n v="3"/>
    <n v="3"/>
    <n v="4"/>
    <n v="2"/>
    <n v="0"/>
    <n v="3"/>
    <x v="2"/>
    <x v="0"/>
    <x v="0"/>
  </r>
  <r>
    <n v="33"/>
    <x v="1"/>
    <s v="Travel_Rarely"/>
    <n v="217"/>
    <x v="0"/>
    <n v="10"/>
    <n v="4"/>
    <s v="Marketing"/>
    <n v="1"/>
    <n v="1924"/>
    <n v="2"/>
    <s v="Male"/>
    <n v="43"/>
    <n v="3"/>
    <x v="0"/>
    <x v="0"/>
    <s v="High"/>
    <s v="Single"/>
    <n v="5487"/>
    <n v="10410"/>
    <n v="1"/>
    <s v="Y"/>
    <x v="1"/>
    <n v="14"/>
    <n v="3"/>
    <n v="2"/>
    <n v="80"/>
    <n v="0"/>
    <n v="10"/>
    <n v="2"/>
    <n v="2"/>
    <n v="10"/>
    <n v="4"/>
    <n v="0"/>
    <n v="9"/>
    <x v="0"/>
    <x v="0"/>
    <x v="1"/>
  </r>
  <r>
    <n v="28"/>
    <x v="1"/>
    <s v="Travel_Frequently"/>
    <n v="783"/>
    <x v="0"/>
    <n v="1"/>
    <n v="2"/>
    <s v="Life Sciences"/>
    <n v="1"/>
    <n v="1927"/>
    <n v="3"/>
    <s v="Male"/>
    <n v="42"/>
    <n v="2"/>
    <x v="0"/>
    <x v="0"/>
    <s v="Very High"/>
    <s v="Married"/>
    <n v="6834"/>
    <n v="19255"/>
    <n v="1"/>
    <s v="Y"/>
    <x v="0"/>
    <n v="12"/>
    <n v="3"/>
    <n v="3"/>
    <n v="80"/>
    <n v="1"/>
    <n v="7"/>
    <n v="2"/>
    <n v="3"/>
    <n v="7"/>
    <n v="7"/>
    <n v="0"/>
    <n v="7"/>
    <x v="0"/>
    <x v="0"/>
    <x v="0"/>
  </r>
  <r>
    <n v="29"/>
    <x v="0"/>
    <s v="Travel_Frequently"/>
    <n v="746"/>
    <x v="0"/>
    <n v="24"/>
    <n v="3"/>
    <s v="Technical Degree"/>
    <n v="1"/>
    <n v="1928"/>
    <n v="3"/>
    <s v="Male"/>
    <n v="45"/>
    <n v="4"/>
    <x v="1"/>
    <x v="6"/>
    <s v="Low"/>
    <s v="Single"/>
    <n v="1091"/>
    <n v="10642"/>
    <n v="1"/>
    <s v="Y"/>
    <x v="1"/>
    <n v="17"/>
    <n v="3"/>
    <n v="4"/>
    <n v="80"/>
    <n v="0"/>
    <n v="1"/>
    <n v="3"/>
    <n v="3"/>
    <n v="1"/>
    <n v="0"/>
    <n v="0"/>
    <n v="0"/>
    <x v="1"/>
    <x v="0"/>
    <x v="2"/>
  </r>
  <r>
    <n v="39"/>
    <x v="1"/>
    <s v="Non-Travel"/>
    <n v="1251"/>
    <x v="0"/>
    <n v="21"/>
    <n v="4"/>
    <s v="Life Sciences"/>
    <n v="1"/>
    <n v="1929"/>
    <n v="1"/>
    <s v="Female"/>
    <n v="32"/>
    <n v="1"/>
    <x v="0"/>
    <x v="0"/>
    <s v="High"/>
    <s v="Married"/>
    <n v="5736"/>
    <n v="3987"/>
    <n v="6"/>
    <s v="Y"/>
    <x v="1"/>
    <n v="19"/>
    <n v="3"/>
    <n v="3"/>
    <n v="80"/>
    <n v="1"/>
    <n v="10"/>
    <n v="1"/>
    <n v="3"/>
    <n v="3"/>
    <n v="2"/>
    <n v="1"/>
    <n v="2"/>
    <x v="2"/>
    <x v="0"/>
    <x v="2"/>
  </r>
  <r>
    <n v="27"/>
    <x v="1"/>
    <s v="Travel_Rarely"/>
    <n v="1354"/>
    <x v="1"/>
    <n v="2"/>
    <n v="4"/>
    <s v="Technical Degree"/>
    <n v="1"/>
    <n v="1931"/>
    <n v="2"/>
    <s v="Male"/>
    <n v="41"/>
    <n v="3"/>
    <x v="1"/>
    <x v="1"/>
    <s v="Medium"/>
    <s v="Married"/>
    <n v="2226"/>
    <n v="6073"/>
    <n v="1"/>
    <s v="Y"/>
    <x v="1"/>
    <n v="11"/>
    <n v="3"/>
    <n v="3"/>
    <n v="80"/>
    <n v="1"/>
    <n v="6"/>
    <n v="3"/>
    <n v="2"/>
    <n v="5"/>
    <n v="3"/>
    <n v="1"/>
    <n v="2"/>
    <x v="0"/>
    <x v="0"/>
    <x v="0"/>
  </r>
  <r>
    <n v="34"/>
    <x v="1"/>
    <s v="Travel_Frequently"/>
    <n v="735"/>
    <x v="1"/>
    <n v="22"/>
    <n v="4"/>
    <s v="Other"/>
    <n v="1"/>
    <n v="1932"/>
    <n v="3"/>
    <s v="Male"/>
    <n v="86"/>
    <n v="2"/>
    <x v="0"/>
    <x v="1"/>
    <s v="Very High"/>
    <s v="Married"/>
    <n v="5747"/>
    <n v="26496"/>
    <n v="1"/>
    <s v="Y"/>
    <x v="0"/>
    <n v="15"/>
    <n v="3"/>
    <n v="2"/>
    <n v="80"/>
    <n v="0"/>
    <n v="16"/>
    <n v="3"/>
    <n v="3"/>
    <n v="15"/>
    <n v="10"/>
    <n v="6"/>
    <n v="11"/>
    <x v="3"/>
    <x v="0"/>
    <x v="2"/>
  </r>
  <r>
    <n v="28"/>
    <x v="0"/>
    <s v="Travel_Rarely"/>
    <n v="1475"/>
    <x v="0"/>
    <n v="13"/>
    <n v="2"/>
    <s v="Marketing"/>
    <n v="1"/>
    <n v="1933"/>
    <n v="4"/>
    <s v="Female"/>
    <n v="84"/>
    <n v="3"/>
    <x v="0"/>
    <x v="0"/>
    <s v="High"/>
    <s v="Single"/>
    <n v="9854"/>
    <n v="23352"/>
    <n v="3"/>
    <s v="Y"/>
    <x v="0"/>
    <n v="11"/>
    <n v="3"/>
    <n v="4"/>
    <n v="80"/>
    <n v="0"/>
    <n v="6"/>
    <n v="0"/>
    <n v="3"/>
    <n v="2"/>
    <n v="0"/>
    <n v="2"/>
    <n v="2"/>
    <x v="1"/>
    <x v="1"/>
    <x v="1"/>
  </r>
  <r>
    <n v="47"/>
    <x v="1"/>
    <s v="Non-Travel"/>
    <n v="1169"/>
    <x v="1"/>
    <n v="14"/>
    <n v="4"/>
    <s v="Technical Degree"/>
    <n v="1"/>
    <n v="1934"/>
    <n v="3"/>
    <s v="Male"/>
    <n v="64"/>
    <n v="3"/>
    <x v="0"/>
    <x v="1"/>
    <s v="Medium"/>
    <s v="Married"/>
    <n v="5467"/>
    <n v="2125"/>
    <n v="8"/>
    <s v="Y"/>
    <x v="1"/>
    <n v="18"/>
    <n v="3"/>
    <n v="3"/>
    <n v="80"/>
    <n v="1"/>
    <n v="16"/>
    <n v="4"/>
    <n v="4"/>
    <n v="8"/>
    <n v="7"/>
    <n v="1"/>
    <n v="7"/>
    <x v="0"/>
    <x v="0"/>
    <x v="1"/>
  </r>
  <r>
    <n v="56"/>
    <x v="1"/>
    <s v="Travel_Rarely"/>
    <n v="1443"/>
    <x v="0"/>
    <n v="11"/>
    <n v="5"/>
    <s v="Marketing"/>
    <n v="1"/>
    <n v="1935"/>
    <n v="4"/>
    <s v="Female"/>
    <n v="89"/>
    <n v="2"/>
    <x v="0"/>
    <x v="0"/>
    <s v="Low"/>
    <s v="Married"/>
    <n v="5380"/>
    <n v="20328"/>
    <n v="4"/>
    <s v="Y"/>
    <x v="1"/>
    <n v="16"/>
    <n v="3"/>
    <n v="3"/>
    <n v="80"/>
    <n v="1"/>
    <n v="6"/>
    <n v="3"/>
    <n v="3"/>
    <n v="0"/>
    <n v="0"/>
    <n v="0"/>
    <n v="0"/>
    <x v="1"/>
    <x v="0"/>
    <x v="1"/>
  </r>
  <r>
    <n v="39"/>
    <x v="1"/>
    <s v="Travel_Rarely"/>
    <n v="867"/>
    <x v="1"/>
    <n v="9"/>
    <n v="2"/>
    <s v="Medical"/>
    <n v="1"/>
    <n v="1936"/>
    <n v="1"/>
    <s v="Male"/>
    <n v="87"/>
    <n v="3"/>
    <x v="0"/>
    <x v="3"/>
    <s v="Low"/>
    <s v="Married"/>
    <n v="5151"/>
    <n v="12315"/>
    <n v="1"/>
    <s v="Y"/>
    <x v="1"/>
    <n v="25"/>
    <n v="4"/>
    <n v="4"/>
    <n v="80"/>
    <n v="1"/>
    <n v="10"/>
    <n v="3"/>
    <n v="3"/>
    <n v="10"/>
    <n v="0"/>
    <n v="7"/>
    <n v="9"/>
    <x v="0"/>
    <x v="0"/>
    <x v="1"/>
  </r>
  <r>
    <n v="38"/>
    <x v="1"/>
    <s v="Travel_Frequently"/>
    <n v="1394"/>
    <x v="1"/>
    <n v="8"/>
    <n v="3"/>
    <s v="Medical"/>
    <n v="1"/>
    <n v="1937"/>
    <n v="4"/>
    <s v="Female"/>
    <n v="58"/>
    <n v="2"/>
    <x v="0"/>
    <x v="1"/>
    <s v="Medium"/>
    <s v="Divorced"/>
    <n v="2133"/>
    <n v="18115"/>
    <n v="1"/>
    <s v="Y"/>
    <x v="0"/>
    <n v="16"/>
    <n v="3"/>
    <n v="3"/>
    <n v="80"/>
    <n v="1"/>
    <n v="20"/>
    <n v="3"/>
    <n v="3"/>
    <n v="20"/>
    <n v="11"/>
    <n v="0"/>
    <n v="7"/>
    <x v="3"/>
    <x v="0"/>
    <x v="1"/>
  </r>
  <r>
    <n v="58"/>
    <x v="1"/>
    <s v="Travel_Rarely"/>
    <n v="605"/>
    <x v="0"/>
    <n v="21"/>
    <n v="3"/>
    <s v="Life Sciences"/>
    <n v="1"/>
    <n v="1938"/>
    <n v="4"/>
    <s v="Female"/>
    <n v="72"/>
    <n v="3"/>
    <x v="3"/>
    <x v="5"/>
    <s v="Very High"/>
    <s v="Married"/>
    <n v="17875"/>
    <n v="11761"/>
    <n v="4"/>
    <s v="Y"/>
    <x v="0"/>
    <n v="13"/>
    <n v="3"/>
    <n v="3"/>
    <n v="80"/>
    <n v="1"/>
    <n v="29"/>
    <n v="2"/>
    <n v="2"/>
    <n v="1"/>
    <n v="0"/>
    <n v="0"/>
    <n v="0"/>
    <x v="1"/>
    <x v="2"/>
    <x v="2"/>
  </r>
  <r>
    <n v="32"/>
    <x v="0"/>
    <s v="Travel_Frequently"/>
    <n v="238"/>
    <x v="1"/>
    <n v="5"/>
    <n v="2"/>
    <s v="Life Sciences"/>
    <n v="1"/>
    <n v="1939"/>
    <n v="1"/>
    <s v="Female"/>
    <n v="47"/>
    <n v="4"/>
    <x v="1"/>
    <x v="1"/>
    <s v="High"/>
    <s v="Single"/>
    <n v="2432"/>
    <n v="15318"/>
    <n v="3"/>
    <s v="Y"/>
    <x v="0"/>
    <n v="14"/>
    <n v="3"/>
    <n v="1"/>
    <n v="80"/>
    <n v="0"/>
    <n v="8"/>
    <n v="2"/>
    <n v="3"/>
    <n v="4"/>
    <n v="1"/>
    <n v="0"/>
    <n v="3"/>
    <x v="2"/>
    <x v="0"/>
    <x v="0"/>
  </r>
  <r>
    <n v="38"/>
    <x v="1"/>
    <s v="Travel_Rarely"/>
    <n v="1206"/>
    <x v="1"/>
    <n v="9"/>
    <n v="2"/>
    <s v="Life Sciences"/>
    <n v="1"/>
    <n v="1940"/>
    <n v="2"/>
    <s v="Male"/>
    <n v="71"/>
    <n v="3"/>
    <x v="1"/>
    <x v="1"/>
    <s v="Very High"/>
    <s v="Divorced"/>
    <n v="4771"/>
    <n v="14293"/>
    <n v="2"/>
    <s v="Y"/>
    <x v="1"/>
    <n v="19"/>
    <n v="3"/>
    <n v="4"/>
    <n v="80"/>
    <n v="2"/>
    <n v="10"/>
    <n v="0"/>
    <n v="4"/>
    <n v="5"/>
    <n v="2"/>
    <n v="0"/>
    <n v="3"/>
    <x v="0"/>
    <x v="0"/>
    <x v="1"/>
  </r>
  <r>
    <n v="49"/>
    <x v="1"/>
    <s v="Travel_Frequently"/>
    <n v="1064"/>
    <x v="1"/>
    <n v="2"/>
    <n v="1"/>
    <s v="Life Sciences"/>
    <n v="1"/>
    <n v="1941"/>
    <n v="2"/>
    <s v="Male"/>
    <n v="42"/>
    <n v="3"/>
    <x v="4"/>
    <x v="7"/>
    <s v="Very High"/>
    <s v="Married"/>
    <n v="19161"/>
    <n v="13738"/>
    <n v="3"/>
    <s v="Y"/>
    <x v="1"/>
    <n v="15"/>
    <n v="3"/>
    <n v="4"/>
    <n v="80"/>
    <n v="0"/>
    <n v="28"/>
    <n v="3"/>
    <n v="3"/>
    <n v="5"/>
    <n v="4"/>
    <n v="4"/>
    <n v="3"/>
    <x v="0"/>
    <x v="2"/>
    <x v="0"/>
  </r>
  <r>
    <n v="42"/>
    <x v="1"/>
    <s v="Travel_Rarely"/>
    <n v="419"/>
    <x v="0"/>
    <n v="12"/>
    <n v="4"/>
    <s v="Marketing"/>
    <n v="1"/>
    <n v="1943"/>
    <n v="2"/>
    <s v="Male"/>
    <n v="77"/>
    <n v="3"/>
    <x v="0"/>
    <x v="0"/>
    <s v="Very High"/>
    <s v="Divorced"/>
    <n v="5087"/>
    <n v="2900"/>
    <n v="3"/>
    <s v="Y"/>
    <x v="0"/>
    <n v="12"/>
    <n v="3"/>
    <n v="3"/>
    <n v="80"/>
    <n v="2"/>
    <n v="14"/>
    <n v="4"/>
    <n v="3"/>
    <n v="0"/>
    <n v="0"/>
    <n v="0"/>
    <n v="0"/>
    <x v="1"/>
    <x v="0"/>
    <x v="1"/>
  </r>
  <r>
    <n v="27"/>
    <x v="0"/>
    <s v="Travel_Frequently"/>
    <n v="1337"/>
    <x v="2"/>
    <n v="22"/>
    <n v="3"/>
    <s v="Human Resources"/>
    <n v="1"/>
    <n v="1944"/>
    <n v="1"/>
    <s v="Female"/>
    <n v="58"/>
    <n v="2"/>
    <x v="1"/>
    <x v="8"/>
    <s v="Medium"/>
    <s v="Married"/>
    <n v="2863"/>
    <n v="19555"/>
    <n v="1"/>
    <s v="Y"/>
    <x v="1"/>
    <n v="12"/>
    <n v="3"/>
    <n v="1"/>
    <n v="80"/>
    <n v="0"/>
    <n v="1"/>
    <n v="2"/>
    <n v="3"/>
    <n v="1"/>
    <n v="0"/>
    <n v="0"/>
    <n v="0"/>
    <x v="1"/>
    <x v="0"/>
    <x v="2"/>
  </r>
  <r>
    <n v="35"/>
    <x v="1"/>
    <s v="Travel_Rarely"/>
    <n v="682"/>
    <x v="0"/>
    <n v="18"/>
    <n v="4"/>
    <s v="Medical"/>
    <n v="1"/>
    <n v="1945"/>
    <n v="2"/>
    <s v="Male"/>
    <n v="71"/>
    <n v="3"/>
    <x v="0"/>
    <x v="0"/>
    <s v="Low"/>
    <s v="Married"/>
    <n v="5561"/>
    <n v="15975"/>
    <n v="0"/>
    <s v="Y"/>
    <x v="1"/>
    <n v="16"/>
    <n v="3"/>
    <n v="4"/>
    <n v="80"/>
    <n v="1"/>
    <n v="6"/>
    <n v="2"/>
    <n v="1"/>
    <n v="5"/>
    <n v="3"/>
    <n v="0"/>
    <n v="4"/>
    <x v="0"/>
    <x v="0"/>
    <x v="2"/>
  </r>
  <r>
    <n v="28"/>
    <x v="1"/>
    <s v="Non-Travel"/>
    <n v="1103"/>
    <x v="1"/>
    <n v="16"/>
    <n v="3"/>
    <s v="Medical"/>
    <n v="1"/>
    <n v="1947"/>
    <n v="3"/>
    <s v="Male"/>
    <n v="49"/>
    <n v="3"/>
    <x v="1"/>
    <x v="1"/>
    <s v="High"/>
    <s v="Single"/>
    <n v="2144"/>
    <n v="2122"/>
    <n v="1"/>
    <s v="Y"/>
    <x v="1"/>
    <n v="14"/>
    <n v="3"/>
    <n v="3"/>
    <n v="80"/>
    <n v="0"/>
    <n v="5"/>
    <n v="3"/>
    <n v="2"/>
    <n v="5"/>
    <n v="3"/>
    <n v="1"/>
    <n v="4"/>
    <x v="0"/>
    <x v="0"/>
    <x v="2"/>
  </r>
  <r>
    <n v="31"/>
    <x v="1"/>
    <s v="Non-Travel"/>
    <n v="976"/>
    <x v="1"/>
    <n v="3"/>
    <n v="2"/>
    <s v="Medical"/>
    <n v="1"/>
    <n v="1948"/>
    <n v="3"/>
    <s v="Male"/>
    <n v="48"/>
    <n v="3"/>
    <x v="1"/>
    <x v="1"/>
    <s v="Low"/>
    <s v="Divorced"/>
    <n v="3065"/>
    <n v="3995"/>
    <n v="1"/>
    <s v="Y"/>
    <x v="0"/>
    <n v="13"/>
    <n v="3"/>
    <n v="4"/>
    <n v="80"/>
    <n v="1"/>
    <n v="4"/>
    <n v="3"/>
    <n v="4"/>
    <n v="4"/>
    <n v="2"/>
    <n v="2"/>
    <n v="3"/>
    <x v="2"/>
    <x v="0"/>
    <x v="0"/>
  </r>
  <r>
    <n v="36"/>
    <x v="1"/>
    <s v="Non-Travel"/>
    <n v="1351"/>
    <x v="1"/>
    <n v="9"/>
    <n v="4"/>
    <s v="Life Sciences"/>
    <n v="1"/>
    <n v="1949"/>
    <n v="1"/>
    <s v="Male"/>
    <n v="66"/>
    <n v="4"/>
    <x v="1"/>
    <x v="2"/>
    <s v="Medium"/>
    <s v="Married"/>
    <n v="2810"/>
    <n v="9238"/>
    <n v="1"/>
    <s v="Y"/>
    <x v="1"/>
    <n v="22"/>
    <n v="4"/>
    <n v="2"/>
    <n v="80"/>
    <n v="0"/>
    <n v="5"/>
    <n v="3"/>
    <n v="3"/>
    <n v="5"/>
    <n v="4"/>
    <n v="0"/>
    <n v="2"/>
    <x v="0"/>
    <x v="0"/>
    <x v="1"/>
  </r>
  <r>
    <n v="34"/>
    <x v="1"/>
    <s v="Travel_Rarely"/>
    <n v="937"/>
    <x v="0"/>
    <n v="1"/>
    <n v="3"/>
    <s v="Marketing"/>
    <n v="1"/>
    <n v="1950"/>
    <n v="1"/>
    <s v="Male"/>
    <n v="32"/>
    <n v="3"/>
    <x v="2"/>
    <x v="0"/>
    <s v="Very High"/>
    <s v="Single"/>
    <n v="9888"/>
    <n v="6770"/>
    <n v="1"/>
    <s v="Y"/>
    <x v="1"/>
    <n v="21"/>
    <n v="4"/>
    <n v="1"/>
    <n v="80"/>
    <n v="0"/>
    <n v="14"/>
    <n v="3"/>
    <n v="2"/>
    <n v="14"/>
    <n v="8"/>
    <n v="2"/>
    <n v="1"/>
    <x v="3"/>
    <x v="1"/>
    <x v="0"/>
  </r>
  <r>
    <n v="34"/>
    <x v="1"/>
    <s v="Travel_Rarely"/>
    <n v="1239"/>
    <x v="0"/>
    <n v="13"/>
    <n v="4"/>
    <s v="Medical"/>
    <n v="1"/>
    <n v="1951"/>
    <n v="4"/>
    <s v="Male"/>
    <n v="39"/>
    <n v="3"/>
    <x v="2"/>
    <x v="0"/>
    <s v="High"/>
    <s v="Divorced"/>
    <n v="8628"/>
    <n v="22914"/>
    <n v="1"/>
    <s v="Y"/>
    <x v="1"/>
    <n v="18"/>
    <n v="3"/>
    <n v="3"/>
    <n v="80"/>
    <n v="1"/>
    <n v="9"/>
    <n v="2"/>
    <n v="2"/>
    <n v="8"/>
    <n v="7"/>
    <n v="1"/>
    <n v="1"/>
    <x v="0"/>
    <x v="1"/>
    <x v="1"/>
  </r>
  <r>
    <n v="26"/>
    <x v="1"/>
    <s v="Travel_Rarely"/>
    <n v="157"/>
    <x v="1"/>
    <n v="1"/>
    <n v="3"/>
    <s v="Medical"/>
    <n v="1"/>
    <n v="1952"/>
    <n v="3"/>
    <s v="Male"/>
    <n v="95"/>
    <n v="3"/>
    <x v="1"/>
    <x v="2"/>
    <s v="Low"/>
    <s v="Single"/>
    <n v="2867"/>
    <n v="20006"/>
    <n v="0"/>
    <s v="Y"/>
    <x v="1"/>
    <n v="13"/>
    <n v="3"/>
    <n v="4"/>
    <n v="80"/>
    <n v="0"/>
    <n v="8"/>
    <n v="6"/>
    <n v="2"/>
    <n v="7"/>
    <n v="7"/>
    <n v="7"/>
    <n v="6"/>
    <x v="0"/>
    <x v="0"/>
    <x v="0"/>
  </r>
  <r>
    <n v="29"/>
    <x v="1"/>
    <s v="Travel_Rarely"/>
    <n v="136"/>
    <x v="1"/>
    <n v="1"/>
    <n v="3"/>
    <s v="Life Sciences"/>
    <n v="1"/>
    <n v="1954"/>
    <n v="1"/>
    <s v="Male"/>
    <n v="89"/>
    <n v="3"/>
    <x v="0"/>
    <x v="4"/>
    <s v="Low"/>
    <s v="Married"/>
    <n v="5373"/>
    <n v="6225"/>
    <n v="0"/>
    <s v="Y"/>
    <x v="1"/>
    <n v="12"/>
    <n v="3"/>
    <n v="1"/>
    <n v="80"/>
    <n v="1"/>
    <n v="6"/>
    <n v="5"/>
    <n v="2"/>
    <n v="5"/>
    <n v="3"/>
    <n v="0"/>
    <n v="2"/>
    <x v="0"/>
    <x v="0"/>
    <x v="0"/>
  </r>
  <r>
    <n v="32"/>
    <x v="1"/>
    <s v="Non-Travel"/>
    <n v="1146"/>
    <x v="1"/>
    <n v="15"/>
    <n v="4"/>
    <s v="Medical"/>
    <n v="1"/>
    <n v="1955"/>
    <n v="3"/>
    <s v="Female"/>
    <n v="34"/>
    <n v="3"/>
    <x v="0"/>
    <x v="4"/>
    <s v="Very High"/>
    <s v="Divorced"/>
    <n v="6667"/>
    <n v="16542"/>
    <n v="5"/>
    <s v="Y"/>
    <x v="1"/>
    <n v="18"/>
    <n v="3"/>
    <n v="2"/>
    <n v="80"/>
    <n v="1"/>
    <n v="9"/>
    <n v="6"/>
    <n v="3"/>
    <n v="5"/>
    <n v="1"/>
    <n v="1"/>
    <n v="2"/>
    <x v="0"/>
    <x v="0"/>
    <x v="1"/>
  </r>
  <r>
    <n v="31"/>
    <x v="1"/>
    <s v="Travel_Frequently"/>
    <n v="1125"/>
    <x v="1"/>
    <n v="1"/>
    <n v="3"/>
    <s v="Life Sciences"/>
    <n v="1"/>
    <n v="1956"/>
    <n v="4"/>
    <s v="Male"/>
    <n v="48"/>
    <n v="1"/>
    <x v="0"/>
    <x v="1"/>
    <s v="Low"/>
    <s v="Married"/>
    <n v="5003"/>
    <n v="5771"/>
    <n v="1"/>
    <s v="Y"/>
    <x v="1"/>
    <n v="21"/>
    <n v="4"/>
    <n v="2"/>
    <n v="80"/>
    <n v="0"/>
    <n v="10"/>
    <n v="6"/>
    <n v="3"/>
    <n v="10"/>
    <n v="8"/>
    <n v="8"/>
    <n v="7"/>
    <x v="0"/>
    <x v="0"/>
    <x v="0"/>
  </r>
  <r>
    <n v="28"/>
    <x v="0"/>
    <s v="Travel_Rarely"/>
    <n v="1404"/>
    <x v="1"/>
    <n v="17"/>
    <n v="3"/>
    <s v="Technical Degree"/>
    <n v="1"/>
    <n v="1960"/>
    <n v="3"/>
    <s v="Male"/>
    <n v="32"/>
    <n v="2"/>
    <x v="1"/>
    <x v="2"/>
    <s v="Very High"/>
    <s v="Divorced"/>
    <n v="2367"/>
    <n v="18779"/>
    <n v="5"/>
    <s v="Y"/>
    <x v="1"/>
    <n v="12"/>
    <n v="3"/>
    <n v="1"/>
    <n v="80"/>
    <n v="1"/>
    <n v="6"/>
    <n v="2"/>
    <n v="2"/>
    <n v="4"/>
    <n v="1"/>
    <n v="0"/>
    <n v="3"/>
    <x v="2"/>
    <x v="0"/>
    <x v="2"/>
  </r>
  <r>
    <n v="38"/>
    <x v="1"/>
    <s v="Travel_Rarely"/>
    <n v="1404"/>
    <x v="0"/>
    <n v="1"/>
    <n v="3"/>
    <s v="Life Sciences"/>
    <n v="1"/>
    <n v="1961"/>
    <n v="1"/>
    <s v="Male"/>
    <n v="59"/>
    <n v="2"/>
    <x v="1"/>
    <x v="6"/>
    <s v="Low"/>
    <s v="Single"/>
    <n v="2858"/>
    <n v="11473"/>
    <n v="4"/>
    <s v="Y"/>
    <x v="1"/>
    <n v="14"/>
    <n v="3"/>
    <n v="1"/>
    <n v="80"/>
    <n v="0"/>
    <n v="20"/>
    <n v="3"/>
    <n v="2"/>
    <n v="1"/>
    <n v="0"/>
    <n v="0"/>
    <n v="0"/>
    <x v="1"/>
    <x v="0"/>
    <x v="0"/>
  </r>
  <r>
    <n v="35"/>
    <x v="1"/>
    <s v="Travel_Rarely"/>
    <n v="1224"/>
    <x v="0"/>
    <n v="7"/>
    <n v="4"/>
    <s v="Life Sciences"/>
    <n v="1"/>
    <n v="1962"/>
    <n v="3"/>
    <s v="Female"/>
    <n v="55"/>
    <n v="3"/>
    <x v="0"/>
    <x v="0"/>
    <s v="Very High"/>
    <s v="Married"/>
    <n v="5204"/>
    <n v="13586"/>
    <n v="1"/>
    <s v="Y"/>
    <x v="0"/>
    <n v="11"/>
    <n v="3"/>
    <n v="4"/>
    <n v="80"/>
    <n v="0"/>
    <n v="10"/>
    <n v="2"/>
    <n v="3"/>
    <n v="10"/>
    <n v="8"/>
    <n v="0"/>
    <n v="9"/>
    <x v="0"/>
    <x v="0"/>
    <x v="0"/>
  </r>
  <r>
    <n v="27"/>
    <x v="1"/>
    <s v="Travel_Rarely"/>
    <n v="954"/>
    <x v="0"/>
    <n v="9"/>
    <n v="3"/>
    <s v="Marketing"/>
    <n v="1"/>
    <n v="1965"/>
    <n v="4"/>
    <s v="Male"/>
    <n v="44"/>
    <n v="3"/>
    <x v="0"/>
    <x v="0"/>
    <s v="Very High"/>
    <s v="Single"/>
    <n v="4105"/>
    <n v="5099"/>
    <n v="1"/>
    <s v="Y"/>
    <x v="1"/>
    <n v="14"/>
    <n v="3"/>
    <n v="1"/>
    <n v="80"/>
    <n v="0"/>
    <n v="7"/>
    <n v="5"/>
    <n v="3"/>
    <n v="7"/>
    <n v="7"/>
    <n v="0"/>
    <n v="7"/>
    <x v="0"/>
    <x v="0"/>
    <x v="1"/>
  </r>
  <r>
    <n v="32"/>
    <x v="1"/>
    <s v="Travel_Rarely"/>
    <n v="1373"/>
    <x v="1"/>
    <n v="5"/>
    <n v="4"/>
    <s v="Life Sciences"/>
    <n v="1"/>
    <n v="1966"/>
    <n v="4"/>
    <s v="Male"/>
    <n v="56"/>
    <n v="2"/>
    <x v="0"/>
    <x v="3"/>
    <s v="Very High"/>
    <s v="Single"/>
    <n v="9679"/>
    <n v="10138"/>
    <n v="8"/>
    <s v="Y"/>
    <x v="1"/>
    <n v="24"/>
    <n v="4"/>
    <n v="2"/>
    <n v="80"/>
    <n v="0"/>
    <n v="8"/>
    <n v="1"/>
    <n v="3"/>
    <n v="1"/>
    <n v="0"/>
    <n v="0"/>
    <n v="0"/>
    <x v="1"/>
    <x v="1"/>
    <x v="0"/>
  </r>
  <r>
    <n v="31"/>
    <x v="0"/>
    <s v="Travel_Frequently"/>
    <n v="754"/>
    <x v="0"/>
    <n v="26"/>
    <n v="4"/>
    <s v="Marketing"/>
    <n v="1"/>
    <n v="1967"/>
    <n v="1"/>
    <s v="Male"/>
    <n v="63"/>
    <n v="3"/>
    <x v="0"/>
    <x v="0"/>
    <s v="Very High"/>
    <s v="Married"/>
    <n v="5617"/>
    <n v="21075"/>
    <n v="1"/>
    <s v="Y"/>
    <x v="0"/>
    <n v="11"/>
    <n v="3"/>
    <n v="3"/>
    <n v="80"/>
    <n v="0"/>
    <n v="10"/>
    <n v="4"/>
    <n v="3"/>
    <n v="10"/>
    <n v="7"/>
    <n v="0"/>
    <n v="8"/>
    <x v="0"/>
    <x v="0"/>
    <x v="2"/>
  </r>
  <r>
    <n v="53"/>
    <x v="0"/>
    <s v="Travel_Rarely"/>
    <n v="1168"/>
    <x v="0"/>
    <n v="24"/>
    <n v="4"/>
    <s v="Life Sciences"/>
    <n v="1"/>
    <n v="1968"/>
    <n v="1"/>
    <s v="Male"/>
    <n v="66"/>
    <n v="3"/>
    <x v="2"/>
    <x v="0"/>
    <s v="Low"/>
    <s v="Single"/>
    <n v="10448"/>
    <n v="5843"/>
    <n v="6"/>
    <s v="Y"/>
    <x v="0"/>
    <n v="13"/>
    <n v="3"/>
    <n v="2"/>
    <n v="80"/>
    <n v="0"/>
    <n v="15"/>
    <n v="2"/>
    <n v="2"/>
    <n v="2"/>
    <n v="2"/>
    <n v="2"/>
    <n v="2"/>
    <x v="1"/>
    <x v="1"/>
    <x v="2"/>
  </r>
  <r>
    <n v="54"/>
    <x v="1"/>
    <s v="Travel_Rarely"/>
    <n v="155"/>
    <x v="1"/>
    <n v="9"/>
    <n v="2"/>
    <s v="Life Sciences"/>
    <n v="1"/>
    <n v="1969"/>
    <n v="1"/>
    <s v="Female"/>
    <n v="67"/>
    <n v="3"/>
    <x v="0"/>
    <x v="1"/>
    <s v="High"/>
    <s v="Married"/>
    <n v="2897"/>
    <n v="22474"/>
    <n v="3"/>
    <s v="Y"/>
    <x v="1"/>
    <n v="11"/>
    <n v="3"/>
    <n v="3"/>
    <n v="80"/>
    <n v="2"/>
    <n v="9"/>
    <n v="6"/>
    <n v="2"/>
    <n v="4"/>
    <n v="3"/>
    <n v="2"/>
    <n v="3"/>
    <x v="2"/>
    <x v="0"/>
    <x v="1"/>
  </r>
  <r>
    <n v="33"/>
    <x v="1"/>
    <s v="Travel_Frequently"/>
    <n v="1303"/>
    <x v="1"/>
    <n v="7"/>
    <n v="2"/>
    <s v="Life Sciences"/>
    <n v="1"/>
    <n v="1970"/>
    <n v="4"/>
    <s v="Male"/>
    <n v="36"/>
    <n v="3"/>
    <x v="0"/>
    <x v="4"/>
    <s v="High"/>
    <s v="Divorced"/>
    <n v="5968"/>
    <n v="18079"/>
    <n v="1"/>
    <s v="Y"/>
    <x v="1"/>
    <n v="20"/>
    <n v="4"/>
    <n v="3"/>
    <n v="80"/>
    <n v="3"/>
    <n v="9"/>
    <n v="2"/>
    <n v="3"/>
    <n v="9"/>
    <n v="7"/>
    <n v="2"/>
    <n v="8"/>
    <x v="0"/>
    <x v="0"/>
    <x v="0"/>
  </r>
  <r>
    <n v="43"/>
    <x v="1"/>
    <s v="Travel_Rarely"/>
    <n v="574"/>
    <x v="1"/>
    <n v="11"/>
    <n v="3"/>
    <s v="Life Sciences"/>
    <n v="1"/>
    <n v="1971"/>
    <n v="1"/>
    <s v="Male"/>
    <n v="30"/>
    <n v="3"/>
    <x v="2"/>
    <x v="4"/>
    <s v="High"/>
    <s v="Married"/>
    <n v="7510"/>
    <n v="16873"/>
    <n v="1"/>
    <s v="Y"/>
    <x v="1"/>
    <n v="17"/>
    <n v="3"/>
    <n v="2"/>
    <n v="80"/>
    <n v="1"/>
    <n v="10"/>
    <n v="1"/>
    <n v="3"/>
    <n v="10"/>
    <n v="9"/>
    <n v="0"/>
    <n v="9"/>
    <x v="0"/>
    <x v="1"/>
    <x v="1"/>
  </r>
  <r>
    <n v="38"/>
    <x v="1"/>
    <s v="Travel_Frequently"/>
    <n v="1444"/>
    <x v="2"/>
    <n v="1"/>
    <n v="4"/>
    <s v="Other"/>
    <n v="1"/>
    <n v="1972"/>
    <n v="4"/>
    <s v="Male"/>
    <n v="88"/>
    <n v="3"/>
    <x v="1"/>
    <x v="8"/>
    <s v="Medium"/>
    <s v="Married"/>
    <n v="2991"/>
    <n v="5224"/>
    <n v="0"/>
    <s v="Y"/>
    <x v="0"/>
    <n v="11"/>
    <n v="3"/>
    <n v="2"/>
    <n v="80"/>
    <n v="1"/>
    <n v="7"/>
    <n v="2"/>
    <n v="3"/>
    <n v="6"/>
    <n v="2"/>
    <n v="1"/>
    <n v="2"/>
    <x v="0"/>
    <x v="0"/>
    <x v="0"/>
  </r>
  <r>
    <n v="55"/>
    <x v="1"/>
    <s v="Travel_Rarely"/>
    <n v="189"/>
    <x v="2"/>
    <n v="26"/>
    <n v="4"/>
    <s v="Human Resources"/>
    <n v="1"/>
    <n v="1973"/>
    <n v="3"/>
    <s v="Male"/>
    <n v="71"/>
    <n v="4"/>
    <x v="4"/>
    <x v="5"/>
    <s v="Medium"/>
    <s v="Married"/>
    <n v="19636"/>
    <n v="25811"/>
    <n v="4"/>
    <s v="Y"/>
    <x v="0"/>
    <n v="18"/>
    <n v="3"/>
    <n v="1"/>
    <n v="80"/>
    <n v="1"/>
    <n v="35"/>
    <n v="0"/>
    <n v="3"/>
    <n v="10"/>
    <n v="9"/>
    <n v="1"/>
    <n v="4"/>
    <x v="0"/>
    <x v="2"/>
    <x v="2"/>
  </r>
  <r>
    <n v="31"/>
    <x v="1"/>
    <s v="Travel_Rarely"/>
    <n v="1276"/>
    <x v="1"/>
    <n v="2"/>
    <n v="1"/>
    <s v="Medical"/>
    <n v="1"/>
    <n v="1974"/>
    <n v="4"/>
    <s v="Female"/>
    <n v="59"/>
    <n v="1"/>
    <x v="1"/>
    <x v="2"/>
    <s v="Very High"/>
    <s v="Divorced"/>
    <n v="1129"/>
    <n v="17536"/>
    <n v="1"/>
    <s v="Y"/>
    <x v="0"/>
    <n v="11"/>
    <n v="3"/>
    <n v="3"/>
    <n v="80"/>
    <n v="3"/>
    <n v="1"/>
    <n v="4"/>
    <n v="3"/>
    <n v="1"/>
    <n v="0"/>
    <n v="0"/>
    <n v="0"/>
    <x v="1"/>
    <x v="0"/>
    <x v="0"/>
  </r>
  <r>
    <n v="39"/>
    <x v="1"/>
    <s v="Travel_Rarely"/>
    <n v="119"/>
    <x v="0"/>
    <n v="15"/>
    <n v="4"/>
    <s v="Marketing"/>
    <n v="1"/>
    <n v="1975"/>
    <n v="2"/>
    <s v="Male"/>
    <n v="77"/>
    <n v="3"/>
    <x v="3"/>
    <x v="0"/>
    <s v="Low"/>
    <s v="Single"/>
    <n v="13341"/>
    <n v="25098"/>
    <n v="0"/>
    <s v="Y"/>
    <x v="1"/>
    <n v="12"/>
    <n v="3"/>
    <n v="1"/>
    <n v="80"/>
    <n v="0"/>
    <n v="21"/>
    <n v="3"/>
    <n v="3"/>
    <n v="20"/>
    <n v="8"/>
    <n v="11"/>
    <n v="10"/>
    <x v="3"/>
    <x v="2"/>
    <x v="1"/>
  </r>
  <r>
    <n v="42"/>
    <x v="1"/>
    <s v="Non-Travel"/>
    <n v="335"/>
    <x v="1"/>
    <n v="23"/>
    <n v="2"/>
    <s v="Life Sciences"/>
    <n v="1"/>
    <n v="1976"/>
    <n v="4"/>
    <s v="Male"/>
    <n v="37"/>
    <n v="2"/>
    <x v="0"/>
    <x v="1"/>
    <s v="High"/>
    <s v="Single"/>
    <n v="4332"/>
    <n v="14811"/>
    <n v="1"/>
    <s v="Y"/>
    <x v="1"/>
    <n v="12"/>
    <n v="3"/>
    <n v="4"/>
    <n v="80"/>
    <n v="0"/>
    <n v="20"/>
    <n v="2"/>
    <n v="3"/>
    <n v="20"/>
    <n v="9"/>
    <n v="3"/>
    <n v="7"/>
    <x v="3"/>
    <x v="0"/>
    <x v="2"/>
  </r>
  <r>
    <n v="31"/>
    <x v="1"/>
    <s v="Non-Travel"/>
    <n v="697"/>
    <x v="1"/>
    <n v="10"/>
    <n v="3"/>
    <s v="Medical"/>
    <n v="1"/>
    <n v="1979"/>
    <n v="3"/>
    <s v="Female"/>
    <n v="40"/>
    <n v="3"/>
    <x v="2"/>
    <x v="7"/>
    <s v="High"/>
    <s v="Married"/>
    <n v="11031"/>
    <n v="26862"/>
    <n v="4"/>
    <s v="Y"/>
    <x v="1"/>
    <n v="20"/>
    <n v="4"/>
    <n v="3"/>
    <n v="80"/>
    <n v="1"/>
    <n v="13"/>
    <n v="2"/>
    <n v="4"/>
    <n v="11"/>
    <n v="7"/>
    <n v="4"/>
    <n v="8"/>
    <x v="3"/>
    <x v="1"/>
    <x v="1"/>
  </r>
  <r>
    <n v="54"/>
    <x v="1"/>
    <s v="Travel_Rarely"/>
    <n v="157"/>
    <x v="1"/>
    <n v="10"/>
    <n v="3"/>
    <s v="Medical"/>
    <n v="1"/>
    <n v="1980"/>
    <n v="3"/>
    <s v="Female"/>
    <n v="77"/>
    <n v="3"/>
    <x v="0"/>
    <x v="3"/>
    <s v="Low"/>
    <s v="Single"/>
    <n v="4440"/>
    <n v="25198"/>
    <n v="6"/>
    <s v="Y"/>
    <x v="0"/>
    <n v="19"/>
    <n v="3"/>
    <n v="4"/>
    <n v="80"/>
    <n v="0"/>
    <n v="9"/>
    <n v="3"/>
    <n v="3"/>
    <n v="5"/>
    <n v="2"/>
    <n v="1"/>
    <n v="4"/>
    <x v="0"/>
    <x v="0"/>
    <x v="1"/>
  </r>
  <r>
    <n v="24"/>
    <x v="1"/>
    <s v="Travel_Rarely"/>
    <n v="771"/>
    <x v="1"/>
    <n v="1"/>
    <n v="2"/>
    <s v="Life Sciences"/>
    <n v="1"/>
    <n v="1981"/>
    <n v="2"/>
    <s v="Male"/>
    <n v="45"/>
    <n v="2"/>
    <x v="0"/>
    <x v="4"/>
    <s v="High"/>
    <s v="Single"/>
    <n v="4617"/>
    <n v="14120"/>
    <n v="1"/>
    <s v="Y"/>
    <x v="1"/>
    <n v="12"/>
    <n v="3"/>
    <n v="2"/>
    <n v="80"/>
    <n v="0"/>
    <n v="4"/>
    <n v="2"/>
    <n v="2"/>
    <n v="4"/>
    <n v="3"/>
    <n v="1"/>
    <n v="2"/>
    <x v="2"/>
    <x v="0"/>
    <x v="0"/>
  </r>
  <r>
    <n v="23"/>
    <x v="1"/>
    <s v="Travel_Rarely"/>
    <n v="571"/>
    <x v="1"/>
    <n v="12"/>
    <n v="2"/>
    <s v="Other"/>
    <n v="1"/>
    <n v="1982"/>
    <n v="4"/>
    <s v="Male"/>
    <n v="78"/>
    <n v="3"/>
    <x v="1"/>
    <x v="2"/>
    <s v="Very High"/>
    <s v="Single"/>
    <n v="2647"/>
    <n v="13672"/>
    <n v="1"/>
    <s v="Y"/>
    <x v="1"/>
    <n v="13"/>
    <n v="3"/>
    <n v="3"/>
    <n v="80"/>
    <n v="0"/>
    <n v="5"/>
    <n v="6"/>
    <n v="4"/>
    <n v="5"/>
    <n v="2"/>
    <n v="1"/>
    <n v="4"/>
    <x v="0"/>
    <x v="0"/>
    <x v="1"/>
  </r>
  <r>
    <n v="40"/>
    <x v="1"/>
    <s v="Travel_Frequently"/>
    <n v="692"/>
    <x v="1"/>
    <n v="11"/>
    <n v="3"/>
    <s v="Technical Degree"/>
    <n v="1"/>
    <n v="1985"/>
    <n v="4"/>
    <s v="Female"/>
    <n v="73"/>
    <n v="3"/>
    <x v="0"/>
    <x v="2"/>
    <s v="High"/>
    <s v="Married"/>
    <n v="6323"/>
    <n v="26849"/>
    <n v="1"/>
    <s v="Y"/>
    <x v="1"/>
    <n v="11"/>
    <n v="3"/>
    <n v="1"/>
    <n v="80"/>
    <n v="1"/>
    <n v="10"/>
    <n v="2"/>
    <n v="4"/>
    <n v="10"/>
    <n v="9"/>
    <n v="9"/>
    <n v="4"/>
    <x v="0"/>
    <x v="0"/>
    <x v="1"/>
  </r>
  <r>
    <n v="40"/>
    <x v="1"/>
    <s v="Travel_Rarely"/>
    <n v="444"/>
    <x v="0"/>
    <n v="2"/>
    <n v="2"/>
    <s v="Marketing"/>
    <n v="1"/>
    <n v="1986"/>
    <n v="2"/>
    <s v="Female"/>
    <n v="92"/>
    <n v="3"/>
    <x v="0"/>
    <x v="0"/>
    <s v="Medium"/>
    <s v="Married"/>
    <n v="5677"/>
    <n v="4258"/>
    <n v="3"/>
    <s v="Y"/>
    <x v="1"/>
    <n v="14"/>
    <n v="3"/>
    <n v="3"/>
    <n v="80"/>
    <n v="1"/>
    <n v="15"/>
    <n v="4"/>
    <n v="3"/>
    <n v="11"/>
    <n v="8"/>
    <n v="5"/>
    <n v="10"/>
    <x v="3"/>
    <x v="0"/>
    <x v="0"/>
  </r>
  <r>
    <n v="25"/>
    <x v="1"/>
    <s v="Travel_Rarely"/>
    <n v="309"/>
    <x v="2"/>
    <n v="2"/>
    <n v="3"/>
    <s v="Human Resources"/>
    <n v="1"/>
    <n v="1987"/>
    <n v="3"/>
    <s v="Female"/>
    <n v="82"/>
    <n v="3"/>
    <x v="1"/>
    <x v="8"/>
    <s v="Medium"/>
    <s v="Married"/>
    <n v="2187"/>
    <n v="19655"/>
    <n v="4"/>
    <s v="Y"/>
    <x v="1"/>
    <n v="14"/>
    <n v="3"/>
    <n v="3"/>
    <n v="80"/>
    <n v="0"/>
    <n v="6"/>
    <n v="3"/>
    <n v="3"/>
    <n v="2"/>
    <n v="0"/>
    <n v="1"/>
    <n v="2"/>
    <x v="1"/>
    <x v="0"/>
    <x v="0"/>
  </r>
  <r>
    <n v="30"/>
    <x v="1"/>
    <s v="Travel_Rarely"/>
    <n v="911"/>
    <x v="1"/>
    <n v="1"/>
    <n v="2"/>
    <s v="Medical"/>
    <n v="1"/>
    <n v="1989"/>
    <n v="4"/>
    <s v="Male"/>
    <n v="76"/>
    <n v="3"/>
    <x v="1"/>
    <x v="2"/>
    <s v="Medium"/>
    <s v="Married"/>
    <n v="3748"/>
    <n v="4077"/>
    <n v="1"/>
    <s v="Y"/>
    <x v="1"/>
    <n v="13"/>
    <n v="3"/>
    <n v="3"/>
    <n v="80"/>
    <n v="0"/>
    <n v="12"/>
    <n v="6"/>
    <n v="2"/>
    <n v="12"/>
    <n v="8"/>
    <n v="1"/>
    <n v="7"/>
    <x v="3"/>
    <x v="0"/>
    <x v="0"/>
  </r>
  <r>
    <n v="25"/>
    <x v="1"/>
    <s v="Travel_Rarely"/>
    <n v="977"/>
    <x v="1"/>
    <n v="2"/>
    <n v="1"/>
    <s v="Other"/>
    <n v="1"/>
    <n v="1992"/>
    <n v="4"/>
    <s v="Male"/>
    <n v="57"/>
    <n v="3"/>
    <x v="1"/>
    <x v="2"/>
    <s v="High"/>
    <s v="Divorced"/>
    <n v="3977"/>
    <n v="7298"/>
    <n v="6"/>
    <s v="Y"/>
    <x v="0"/>
    <n v="19"/>
    <n v="3"/>
    <n v="3"/>
    <n v="80"/>
    <n v="1"/>
    <n v="7"/>
    <n v="2"/>
    <n v="2"/>
    <n v="2"/>
    <n v="2"/>
    <n v="0"/>
    <n v="2"/>
    <x v="1"/>
    <x v="0"/>
    <x v="0"/>
  </r>
  <r>
    <n v="47"/>
    <x v="1"/>
    <s v="Travel_Rarely"/>
    <n v="1180"/>
    <x v="1"/>
    <n v="25"/>
    <n v="3"/>
    <s v="Medical"/>
    <n v="1"/>
    <n v="1993"/>
    <n v="1"/>
    <s v="Male"/>
    <n v="84"/>
    <n v="3"/>
    <x v="2"/>
    <x v="4"/>
    <s v="High"/>
    <s v="Single"/>
    <n v="8633"/>
    <n v="13084"/>
    <n v="2"/>
    <s v="Y"/>
    <x v="1"/>
    <n v="23"/>
    <n v="4"/>
    <n v="2"/>
    <n v="80"/>
    <n v="0"/>
    <n v="25"/>
    <n v="3"/>
    <n v="3"/>
    <n v="17"/>
    <n v="14"/>
    <n v="12"/>
    <n v="11"/>
    <x v="3"/>
    <x v="1"/>
    <x v="2"/>
  </r>
  <r>
    <n v="33"/>
    <x v="1"/>
    <s v="Non-Travel"/>
    <n v="1313"/>
    <x v="1"/>
    <n v="1"/>
    <n v="2"/>
    <s v="Medical"/>
    <n v="1"/>
    <n v="1994"/>
    <n v="2"/>
    <s v="Male"/>
    <n v="59"/>
    <n v="2"/>
    <x v="1"/>
    <x v="2"/>
    <s v="High"/>
    <s v="Divorced"/>
    <n v="2008"/>
    <n v="20439"/>
    <n v="1"/>
    <s v="Y"/>
    <x v="1"/>
    <n v="12"/>
    <n v="3"/>
    <n v="3"/>
    <n v="80"/>
    <n v="3"/>
    <n v="1"/>
    <n v="2"/>
    <n v="2"/>
    <n v="1"/>
    <n v="1"/>
    <n v="0"/>
    <n v="0"/>
    <x v="1"/>
    <x v="0"/>
    <x v="0"/>
  </r>
  <r>
    <n v="38"/>
    <x v="1"/>
    <s v="Travel_Rarely"/>
    <n v="1321"/>
    <x v="0"/>
    <n v="1"/>
    <n v="4"/>
    <s v="Life Sciences"/>
    <n v="1"/>
    <n v="1995"/>
    <n v="4"/>
    <s v="Male"/>
    <n v="86"/>
    <n v="3"/>
    <x v="0"/>
    <x v="0"/>
    <s v="Medium"/>
    <s v="Married"/>
    <n v="4440"/>
    <n v="7636"/>
    <n v="0"/>
    <s v="Y"/>
    <x v="1"/>
    <n v="15"/>
    <n v="3"/>
    <n v="1"/>
    <n v="80"/>
    <n v="2"/>
    <n v="16"/>
    <n v="3"/>
    <n v="3"/>
    <n v="15"/>
    <n v="13"/>
    <n v="5"/>
    <n v="8"/>
    <x v="3"/>
    <x v="0"/>
    <x v="0"/>
  </r>
  <r>
    <n v="31"/>
    <x v="1"/>
    <s v="Travel_Rarely"/>
    <n v="1154"/>
    <x v="0"/>
    <n v="2"/>
    <n v="2"/>
    <s v="Life Sciences"/>
    <n v="1"/>
    <n v="1996"/>
    <n v="1"/>
    <s v="Male"/>
    <n v="54"/>
    <n v="3"/>
    <x v="1"/>
    <x v="6"/>
    <s v="High"/>
    <s v="Married"/>
    <n v="3067"/>
    <n v="6393"/>
    <n v="0"/>
    <s v="Y"/>
    <x v="1"/>
    <n v="19"/>
    <n v="3"/>
    <n v="3"/>
    <n v="80"/>
    <n v="1"/>
    <n v="3"/>
    <n v="1"/>
    <n v="3"/>
    <n v="2"/>
    <n v="2"/>
    <n v="1"/>
    <n v="2"/>
    <x v="1"/>
    <x v="0"/>
    <x v="0"/>
  </r>
  <r>
    <n v="38"/>
    <x v="1"/>
    <s v="Travel_Frequently"/>
    <n v="508"/>
    <x v="1"/>
    <n v="6"/>
    <n v="4"/>
    <s v="Life Sciences"/>
    <n v="1"/>
    <n v="1997"/>
    <n v="1"/>
    <s v="Male"/>
    <n v="72"/>
    <n v="2"/>
    <x v="0"/>
    <x v="3"/>
    <s v="High"/>
    <s v="Married"/>
    <n v="5321"/>
    <n v="14284"/>
    <n v="2"/>
    <s v="Y"/>
    <x v="1"/>
    <n v="11"/>
    <n v="3"/>
    <n v="4"/>
    <n v="80"/>
    <n v="1"/>
    <n v="10"/>
    <n v="1"/>
    <n v="3"/>
    <n v="8"/>
    <n v="3"/>
    <n v="7"/>
    <n v="7"/>
    <x v="0"/>
    <x v="0"/>
    <x v="0"/>
  </r>
  <r>
    <n v="42"/>
    <x v="1"/>
    <s v="Travel_Rarely"/>
    <n v="557"/>
    <x v="1"/>
    <n v="18"/>
    <n v="4"/>
    <s v="Life Sciences"/>
    <n v="1"/>
    <n v="1998"/>
    <n v="4"/>
    <s v="Male"/>
    <n v="35"/>
    <n v="3"/>
    <x v="0"/>
    <x v="1"/>
    <s v="Low"/>
    <s v="Divorced"/>
    <n v="5410"/>
    <n v="11189"/>
    <n v="6"/>
    <s v="Y"/>
    <x v="0"/>
    <n v="17"/>
    <n v="3"/>
    <n v="3"/>
    <n v="80"/>
    <n v="1"/>
    <n v="9"/>
    <n v="3"/>
    <n v="2"/>
    <n v="4"/>
    <n v="3"/>
    <n v="1"/>
    <n v="2"/>
    <x v="2"/>
    <x v="0"/>
    <x v="2"/>
  </r>
  <r>
    <n v="41"/>
    <x v="1"/>
    <s v="Travel_Rarely"/>
    <n v="642"/>
    <x v="1"/>
    <n v="1"/>
    <n v="3"/>
    <s v="Life Sciences"/>
    <n v="1"/>
    <n v="1999"/>
    <n v="4"/>
    <s v="Male"/>
    <n v="76"/>
    <n v="3"/>
    <x v="1"/>
    <x v="1"/>
    <s v="Very High"/>
    <s v="Married"/>
    <n v="2782"/>
    <n v="21412"/>
    <n v="3"/>
    <s v="Y"/>
    <x v="1"/>
    <n v="22"/>
    <n v="4"/>
    <n v="1"/>
    <n v="80"/>
    <n v="1"/>
    <n v="12"/>
    <n v="3"/>
    <n v="3"/>
    <n v="5"/>
    <n v="3"/>
    <n v="1"/>
    <n v="0"/>
    <x v="0"/>
    <x v="0"/>
    <x v="0"/>
  </r>
  <r>
    <n v="47"/>
    <x v="1"/>
    <s v="Non-Travel"/>
    <n v="1162"/>
    <x v="1"/>
    <n v="1"/>
    <n v="1"/>
    <s v="Medical"/>
    <n v="1"/>
    <n v="2000"/>
    <n v="3"/>
    <s v="Female"/>
    <n v="98"/>
    <n v="3"/>
    <x v="2"/>
    <x v="7"/>
    <s v="Medium"/>
    <s v="Married"/>
    <n v="11957"/>
    <n v="17231"/>
    <n v="0"/>
    <s v="Y"/>
    <x v="1"/>
    <n v="18"/>
    <n v="3"/>
    <n v="1"/>
    <n v="80"/>
    <n v="2"/>
    <n v="14"/>
    <n v="3"/>
    <n v="1"/>
    <n v="13"/>
    <n v="8"/>
    <n v="5"/>
    <n v="12"/>
    <x v="3"/>
    <x v="1"/>
    <x v="0"/>
  </r>
  <r>
    <n v="35"/>
    <x v="1"/>
    <s v="Travel_Rarely"/>
    <n v="1490"/>
    <x v="1"/>
    <n v="11"/>
    <n v="4"/>
    <s v="Medical"/>
    <n v="1"/>
    <n v="2003"/>
    <n v="4"/>
    <s v="Male"/>
    <n v="43"/>
    <n v="3"/>
    <x v="1"/>
    <x v="2"/>
    <s v="High"/>
    <s v="Married"/>
    <n v="2660"/>
    <n v="20232"/>
    <n v="7"/>
    <s v="Y"/>
    <x v="0"/>
    <n v="11"/>
    <n v="3"/>
    <n v="3"/>
    <n v="80"/>
    <n v="1"/>
    <n v="5"/>
    <n v="3"/>
    <n v="3"/>
    <n v="2"/>
    <n v="2"/>
    <n v="2"/>
    <n v="2"/>
    <x v="1"/>
    <x v="0"/>
    <x v="1"/>
  </r>
  <r>
    <n v="22"/>
    <x v="1"/>
    <s v="Travel_Rarely"/>
    <n v="581"/>
    <x v="1"/>
    <n v="1"/>
    <n v="2"/>
    <s v="Life Sciences"/>
    <n v="1"/>
    <n v="2007"/>
    <n v="4"/>
    <s v="Male"/>
    <n v="63"/>
    <n v="3"/>
    <x v="1"/>
    <x v="1"/>
    <s v="High"/>
    <s v="Single"/>
    <n v="3375"/>
    <n v="17624"/>
    <n v="0"/>
    <s v="Y"/>
    <x v="1"/>
    <n v="12"/>
    <n v="3"/>
    <n v="4"/>
    <n v="80"/>
    <n v="0"/>
    <n v="4"/>
    <n v="2"/>
    <n v="4"/>
    <n v="3"/>
    <n v="2"/>
    <n v="1"/>
    <n v="2"/>
    <x v="2"/>
    <x v="0"/>
    <x v="0"/>
  </r>
  <r>
    <n v="35"/>
    <x v="1"/>
    <s v="Travel_Rarely"/>
    <n v="1395"/>
    <x v="1"/>
    <n v="9"/>
    <n v="4"/>
    <s v="Medical"/>
    <n v="1"/>
    <n v="2008"/>
    <n v="2"/>
    <s v="Male"/>
    <n v="48"/>
    <n v="3"/>
    <x v="0"/>
    <x v="1"/>
    <s v="High"/>
    <s v="Single"/>
    <n v="5098"/>
    <n v="18698"/>
    <n v="1"/>
    <s v="Y"/>
    <x v="1"/>
    <n v="19"/>
    <n v="3"/>
    <n v="2"/>
    <n v="80"/>
    <n v="0"/>
    <n v="10"/>
    <n v="5"/>
    <n v="3"/>
    <n v="10"/>
    <n v="7"/>
    <n v="0"/>
    <n v="8"/>
    <x v="0"/>
    <x v="0"/>
    <x v="1"/>
  </r>
  <r>
    <n v="33"/>
    <x v="1"/>
    <s v="Travel_Rarely"/>
    <n v="501"/>
    <x v="1"/>
    <n v="15"/>
    <n v="2"/>
    <s v="Medical"/>
    <n v="1"/>
    <n v="2009"/>
    <n v="2"/>
    <s v="Female"/>
    <n v="95"/>
    <n v="3"/>
    <x v="0"/>
    <x v="4"/>
    <s v="Very High"/>
    <s v="Married"/>
    <n v="4878"/>
    <n v="21653"/>
    <n v="0"/>
    <s v="Y"/>
    <x v="0"/>
    <n v="13"/>
    <n v="3"/>
    <n v="1"/>
    <n v="80"/>
    <n v="1"/>
    <n v="10"/>
    <n v="6"/>
    <n v="3"/>
    <n v="9"/>
    <n v="7"/>
    <n v="8"/>
    <n v="1"/>
    <x v="0"/>
    <x v="0"/>
    <x v="1"/>
  </r>
  <r>
    <n v="32"/>
    <x v="1"/>
    <s v="Travel_Rarely"/>
    <n v="267"/>
    <x v="1"/>
    <n v="29"/>
    <n v="4"/>
    <s v="Life Sciences"/>
    <n v="1"/>
    <n v="2010"/>
    <n v="3"/>
    <s v="Female"/>
    <n v="49"/>
    <n v="2"/>
    <x v="1"/>
    <x v="2"/>
    <s v="Medium"/>
    <s v="Single"/>
    <n v="2837"/>
    <n v="15919"/>
    <n v="1"/>
    <s v="Y"/>
    <x v="1"/>
    <n v="13"/>
    <n v="3"/>
    <n v="3"/>
    <n v="80"/>
    <n v="0"/>
    <n v="6"/>
    <n v="3"/>
    <n v="3"/>
    <n v="6"/>
    <n v="2"/>
    <n v="4"/>
    <n v="1"/>
    <x v="0"/>
    <x v="0"/>
    <x v="2"/>
  </r>
  <r>
    <n v="40"/>
    <x v="1"/>
    <s v="Travel_Rarely"/>
    <n v="543"/>
    <x v="1"/>
    <n v="1"/>
    <n v="4"/>
    <s v="Life Sciences"/>
    <n v="1"/>
    <n v="2012"/>
    <n v="1"/>
    <s v="Male"/>
    <n v="83"/>
    <n v="3"/>
    <x v="1"/>
    <x v="2"/>
    <s v="Very High"/>
    <s v="Married"/>
    <n v="2406"/>
    <n v="4060"/>
    <n v="8"/>
    <s v="Y"/>
    <x v="1"/>
    <n v="19"/>
    <n v="3"/>
    <n v="3"/>
    <n v="80"/>
    <n v="2"/>
    <n v="8"/>
    <n v="3"/>
    <n v="2"/>
    <n v="1"/>
    <n v="0"/>
    <n v="0"/>
    <n v="0"/>
    <x v="1"/>
    <x v="0"/>
    <x v="0"/>
  </r>
  <r>
    <n v="32"/>
    <x v="1"/>
    <s v="Travel_Rarely"/>
    <n v="234"/>
    <x v="0"/>
    <n v="1"/>
    <n v="4"/>
    <s v="Medical"/>
    <n v="1"/>
    <n v="2013"/>
    <n v="2"/>
    <s v="Male"/>
    <n v="68"/>
    <n v="2"/>
    <x v="1"/>
    <x v="6"/>
    <s v="Medium"/>
    <s v="Married"/>
    <n v="2269"/>
    <n v="18024"/>
    <n v="0"/>
    <s v="Y"/>
    <x v="1"/>
    <n v="14"/>
    <n v="3"/>
    <n v="2"/>
    <n v="80"/>
    <n v="1"/>
    <n v="3"/>
    <n v="2"/>
    <n v="3"/>
    <n v="2"/>
    <n v="2"/>
    <n v="2"/>
    <n v="2"/>
    <x v="1"/>
    <x v="0"/>
    <x v="0"/>
  </r>
  <r>
    <n v="39"/>
    <x v="1"/>
    <s v="Travel_Rarely"/>
    <n v="116"/>
    <x v="1"/>
    <n v="24"/>
    <n v="1"/>
    <s v="Life Sciences"/>
    <n v="1"/>
    <n v="2014"/>
    <n v="1"/>
    <s v="Male"/>
    <n v="52"/>
    <n v="3"/>
    <x v="0"/>
    <x v="1"/>
    <s v="Very High"/>
    <s v="Single"/>
    <n v="4108"/>
    <n v="5340"/>
    <n v="7"/>
    <s v="Y"/>
    <x v="1"/>
    <n v="13"/>
    <n v="3"/>
    <n v="1"/>
    <n v="80"/>
    <n v="0"/>
    <n v="18"/>
    <n v="2"/>
    <n v="3"/>
    <n v="7"/>
    <n v="7"/>
    <n v="1"/>
    <n v="7"/>
    <x v="0"/>
    <x v="0"/>
    <x v="2"/>
  </r>
  <r>
    <n v="38"/>
    <x v="1"/>
    <s v="Travel_Rarely"/>
    <n v="201"/>
    <x v="1"/>
    <n v="10"/>
    <n v="3"/>
    <s v="Medical"/>
    <n v="1"/>
    <n v="2015"/>
    <n v="2"/>
    <s v="Female"/>
    <n v="99"/>
    <n v="1"/>
    <x v="2"/>
    <x v="7"/>
    <s v="High"/>
    <s v="Married"/>
    <n v="13206"/>
    <n v="3376"/>
    <n v="3"/>
    <s v="Y"/>
    <x v="1"/>
    <n v="12"/>
    <n v="3"/>
    <n v="1"/>
    <n v="80"/>
    <n v="1"/>
    <n v="20"/>
    <n v="3"/>
    <n v="3"/>
    <n v="18"/>
    <n v="16"/>
    <n v="1"/>
    <n v="11"/>
    <x v="3"/>
    <x v="2"/>
    <x v="1"/>
  </r>
  <r>
    <n v="32"/>
    <x v="1"/>
    <s v="Travel_Rarely"/>
    <n v="801"/>
    <x v="0"/>
    <n v="1"/>
    <n v="4"/>
    <s v="Marketing"/>
    <n v="1"/>
    <n v="2016"/>
    <n v="3"/>
    <s v="Female"/>
    <n v="48"/>
    <n v="3"/>
    <x v="2"/>
    <x v="0"/>
    <s v="Very High"/>
    <s v="Married"/>
    <n v="10422"/>
    <n v="24032"/>
    <n v="1"/>
    <s v="Y"/>
    <x v="1"/>
    <n v="19"/>
    <n v="3"/>
    <n v="3"/>
    <n v="80"/>
    <n v="2"/>
    <n v="14"/>
    <n v="3"/>
    <n v="3"/>
    <n v="14"/>
    <n v="10"/>
    <n v="5"/>
    <n v="7"/>
    <x v="3"/>
    <x v="1"/>
    <x v="0"/>
  </r>
  <r>
    <n v="37"/>
    <x v="1"/>
    <s v="Travel_Rarely"/>
    <n v="161"/>
    <x v="1"/>
    <n v="10"/>
    <n v="3"/>
    <s v="Life Sciences"/>
    <n v="1"/>
    <n v="2017"/>
    <n v="3"/>
    <s v="Female"/>
    <n v="42"/>
    <n v="4"/>
    <x v="2"/>
    <x v="7"/>
    <s v="Very High"/>
    <s v="Married"/>
    <n v="13744"/>
    <n v="15471"/>
    <n v="1"/>
    <s v="Y"/>
    <x v="0"/>
    <n v="25"/>
    <n v="4"/>
    <n v="1"/>
    <n v="80"/>
    <n v="1"/>
    <n v="16"/>
    <n v="2"/>
    <n v="3"/>
    <n v="16"/>
    <n v="11"/>
    <n v="6"/>
    <n v="8"/>
    <x v="3"/>
    <x v="2"/>
    <x v="1"/>
  </r>
  <r>
    <n v="25"/>
    <x v="1"/>
    <s v="Travel_Rarely"/>
    <n v="1382"/>
    <x v="0"/>
    <n v="8"/>
    <n v="2"/>
    <s v="Other"/>
    <n v="1"/>
    <n v="2018"/>
    <n v="1"/>
    <s v="Female"/>
    <n v="85"/>
    <n v="3"/>
    <x v="0"/>
    <x v="0"/>
    <s v="High"/>
    <s v="Divorced"/>
    <n v="4907"/>
    <n v="13684"/>
    <n v="0"/>
    <s v="Y"/>
    <x v="0"/>
    <n v="22"/>
    <n v="4"/>
    <n v="2"/>
    <n v="80"/>
    <n v="1"/>
    <n v="6"/>
    <n v="3"/>
    <n v="2"/>
    <n v="5"/>
    <n v="3"/>
    <n v="0"/>
    <n v="4"/>
    <x v="0"/>
    <x v="0"/>
    <x v="1"/>
  </r>
  <r>
    <n v="52"/>
    <x v="1"/>
    <s v="Non-Travel"/>
    <n v="585"/>
    <x v="0"/>
    <n v="29"/>
    <n v="4"/>
    <s v="Life Sciences"/>
    <n v="1"/>
    <n v="2019"/>
    <n v="1"/>
    <s v="Male"/>
    <n v="40"/>
    <n v="3"/>
    <x v="1"/>
    <x v="6"/>
    <s v="Very High"/>
    <s v="Divorced"/>
    <n v="3482"/>
    <n v="19788"/>
    <n v="2"/>
    <s v="Y"/>
    <x v="1"/>
    <n v="15"/>
    <n v="3"/>
    <n v="2"/>
    <n v="80"/>
    <n v="2"/>
    <n v="16"/>
    <n v="3"/>
    <n v="2"/>
    <n v="9"/>
    <n v="8"/>
    <n v="0"/>
    <n v="0"/>
    <x v="0"/>
    <x v="0"/>
    <x v="2"/>
  </r>
  <r>
    <n v="44"/>
    <x v="1"/>
    <s v="Travel_Rarely"/>
    <n v="1037"/>
    <x v="1"/>
    <n v="1"/>
    <n v="3"/>
    <s v="Medical"/>
    <n v="1"/>
    <n v="2020"/>
    <n v="2"/>
    <s v="Male"/>
    <n v="42"/>
    <n v="3"/>
    <x v="1"/>
    <x v="1"/>
    <s v="Very High"/>
    <s v="Single"/>
    <n v="2436"/>
    <n v="13422"/>
    <n v="6"/>
    <s v="Y"/>
    <x v="0"/>
    <n v="12"/>
    <n v="3"/>
    <n v="3"/>
    <n v="80"/>
    <n v="0"/>
    <n v="6"/>
    <n v="2"/>
    <n v="3"/>
    <n v="4"/>
    <n v="3"/>
    <n v="1"/>
    <n v="2"/>
    <x v="2"/>
    <x v="0"/>
    <x v="0"/>
  </r>
  <r>
    <n v="21"/>
    <x v="1"/>
    <s v="Travel_Rarely"/>
    <n v="501"/>
    <x v="0"/>
    <n v="5"/>
    <n v="1"/>
    <s v="Medical"/>
    <n v="1"/>
    <n v="2021"/>
    <n v="3"/>
    <s v="Male"/>
    <n v="58"/>
    <n v="3"/>
    <x v="1"/>
    <x v="6"/>
    <s v="Low"/>
    <s v="Single"/>
    <n v="2380"/>
    <n v="25479"/>
    <n v="1"/>
    <s v="Y"/>
    <x v="0"/>
    <n v="11"/>
    <n v="3"/>
    <n v="4"/>
    <n v="80"/>
    <n v="0"/>
    <n v="2"/>
    <n v="6"/>
    <n v="3"/>
    <n v="2"/>
    <n v="2"/>
    <n v="1"/>
    <n v="2"/>
    <x v="1"/>
    <x v="0"/>
    <x v="0"/>
  </r>
  <r>
    <n v="39"/>
    <x v="1"/>
    <s v="Non-Travel"/>
    <n v="105"/>
    <x v="1"/>
    <n v="9"/>
    <n v="3"/>
    <s v="Life Sciences"/>
    <n v="1"/>
    <n v="2022"/>
    <n v="4"/>
    <s v="Male"/>
    <n v="87"/>
    <n v="3"/>
    <x v="4"/>
    <x v="5"/>
    <s v="Very High"/>
    <s v="Single"/>
    <n v="19431"/>
    <n v="15302"/>
    <n v="2"/>
    <s v="Y"/>
    <x v="1"/>
    <n v="13"/>
    <n v="3"/>
    <n v="3"/>
    <n v="80"/>
    <n v="0"/>
    <n v="21"/>
    <n v="3"/>
    <n v="2"/>
    <n v="6"/>
    <n v="0"/>
    <n v="1"/>
    <n v="3"/>
    <x v="0"/>
    <x v="2"/>
    <x v="1"/>
  </r>
  <r>
    <n v="23"/>
    <x v="0"/>
    <s v="Travel_Frequently"/>
    <n v="638"/>
    <x v="0"/>
    <n v="9"/>
    <n v="3"/>
    <s v="Marketing"/>
    <n v="1"/>
    <n v="2023"/>
    <n v="4"/>
    <s v="Male"/>
    <n v="33"/>
    <n v="3"/>
    <x v="1"/>
    <x v="6"/>
    <s v="Low"/>
    <s v="Married"/>
    <n v="1790"/>
    <n v="26956"/>
    <n v="1"/>
    <s v="Y"/>
    <x v="1"/>
    <n v="19"/>
    <n v="3"/>
    <n v="1"/>
    <n v="80"/>
    <n v="1"/>
    <n v="1"/>
    <n v="3"/>
    <n v="2"/>
    <n v="1"/>
    <n v="0"/>
    <n v="1"/>
    <n v="0"/>
    <x v="1"/>
    <x v="0"/>
    <x v="1"/>
  </r>
  <r>
    <n v="36"/>
    <x v="1"/>
    <s v="Travel_Rarely"/>
    <n v="557"/>
    <x v="0"/>
    <n v="3"/>
    <n v="3"/>
    <s v="Medical"/>
    <n v="1"/>
    <n v="2024"/>
    <n v="1"/>
    <s v="Female"/>
    <n v="94"/>
    <n v="2"/>
    <x v="2"/>
    <x v="0"/>
    <s v="Very High"/>
    <s v="Married"/>
    <n v="7644"/>
    <n v="12695"/>
    <n v="0"/>
    <s v="Y"/>
    <x v="1"/>
    <n v="19"/>
    <n v="3"/>
    <n v="3"/>
    <n v="80"/>
    <n v="2"/>
    <n v="10"/>
    <n v="2"/>
    <n v="3"/>
    <n v="9"/>
    <n v="7"/>
    <n v="3"/>
    <n v="4"/>
    <x v="0"/>
    <x v="1"/>
    <x v="0"/>
  </r>
  <r>
    <n v="36"/>
    <x v="1"/>
    <s v="Travel_Frequently"/>
    <n v="688"/>
    <x v="1"/>
    <n v="4"/>
    <n v="2"/>
    <s v="Life Sciences"/>
    <n v="1"/>
    <n v="2025"/>
    <n v="4"/>
    <s v="Female"/>
    <n v="97"/>
    <n v="3"/>
    <x v="0"/>
    <x v="3"/>
    <s v="Medium"/>
    <s v="Divorced"/>
    <n v="5131"/>
    <n v="9192"/>
    <n v="7"/>
    <s v="Y"/>
    <x v="1"/>
    <n v="13"/>
    <n v="3"/>
    <n v="2"/>
    <n v="80"/>
    <n v="3"/>
    <n v="18"/>
    <n v="3"/>
    <n v="3"/>
    <n v="4"/>
    <n v="2"/>
    <n v="0"/>
    <n v="2"/>
    <x v="2"/>
    <x v="0"/>
    <x v="0"/>
  </r>
  <r>
    <n v="56"/>
    <x v="1"/>
    <s v="Non-Travel"/>
    <n v="667"/>
    <x v="1"/>
    <n v="1"/>
    <n v="4"/>
    <s v="Life Sciences"/>
    <n v="1"/>
    <n v="2026"/>
    <n v="3"/>
    <s v="Male"/>
    <n v="57"/>
    <n v="3"/>
    <x v="0"/>
    <x v="4"/>
    <s v="High"/>
    <s v="Divorced"/>
    <n v="6306"/>
    <n v="26236"/>
    <n v="1"/>
    <s v="Y"/>
    <x v="1"/>
    <n v="21"/>
    <n v="4"/>
    <n v="1"/>
    <n v="80"/>
    <n v="1"/>
    <n v="13"/>
    <n v="2"/>
    <n v="2"/>
    <n v="13"/>
    <n v="12"/>
    <n v="1"/>
    <n v="9"/>
    <x v="3"/>
    <x v="0"/>
    <x v="0"/>
  </r>
  <r>
    <n v="29"/>
    <x v="0"/>
    <s v="Travel_Rarely"/>
    <n v="1092"/>
    <x v="1"/>
    <n v="1"/>
    <n v="4"/>
    <s v="Medical"/>
    <n v="1"/>
    <n v="2027"/>
    <n v="1"/>
    <s v="Male"/>
    <n v="36"/>
    <n v="3"/>
    <x v="1"/>
    <x v="1"/>
    <s v="Very High"/>
    <s v="Married"/>
    <n v="4787"/>
    <n v="26124"/>
    <n v="9"/>
    <s v="Y"/>
    <x v="0"/>
    <n v="14"/>
    <n v="3"/>
    <n v="2"/>
    <n v="80"/>
    <n v="3"/>
    <n v="4"/>
    <n v="3"/>
    <n v="4"/>
    <n v="2"/>
    <n v="2"/>
    <n v="2"/>
    <n v="2"/>
    <x v="1"/>
    <x v="0"/>
    <x v="0"/>
  </r>
  <r>
    <n v="42"/>
    <x v="1"/>
    <s v="Travel_Rarely"/>
    <n v="300"/>
    <x v="1"/>
    <n v="2"/>
    <n v="3"/>
    <s v="Life Sciences"/>
    <n v="1"/>
    <n v="2031"/>
    <n v="1"/>
    <s v="Male"/>
    <n v="56"/>
    <n v="3"/>
    <x v="4"/>
    <x v="5"/>
    <s v="High"/>
    <s v="Married"/>
    <n v="18880"/>
    <n v="17312"/>
    <n v="5"/>
    <s v="Y"/>
    <x v="1"/>
    <n v="11"/>
    <n v="3"/>
    <n v="1"/>
    <n v="80"/>
    <n v="0"/>
    <n v="24"/>
    <n v="2"/>
    <n v="2"/>
    <n v="22"/>
    <n v="6"/>
    <n v="4"/>
    <n v="14"/>
    <x v="3"/>
    <x v="2"/>
    <x v="0"/>
  </r>
  <r>
    <n v="56"/>
    <x v="0"/>
    <s v="Travel_Rarely"/>
    <n v="310"/>
    <x v="1"/>
    <n v="7"/>
    <n v="2"/>
    <s v="Technical Degree"/>
    <n v="1"/>
    <n v="2032"/>
    <n v="4"/>
    <s v="Male"/>
    <n v="72"/>
    <n v="3"/>
    <x v="1"/>
    <x v="2"/>
    <s v="High"/>
    <s v="Married"/>
    <n v="2339"/>
    <n v="3666"/>
    <n v="8"/>
    <s v="Y"/>
    <x v="1"/>
    <n v="11"/>
    <n v="3"/>
    <n v="4"/>
    <n v="80"/>
    <n v="1"/>
    <n v="14"/>
    <n v="4"/>
    <n v="1"/>
    <n v="10"/>
    <n v="9"/>
    <n v="9"/>
    <n v="8"/>
    <x v="0"/>
    <x v="0"/>
    <x v="0"/>
  </r>
  <r>
    <n v="41"/>
    <x v="1"/>
    <s v="Travel_Rarely"/>
    <n v="582"/>
    <x v="1"/>
    <n v="28"/>
    <n v="4"/>
    <s v="Life Sciences"/>
    <n v="1"/>
    <n v="2034"/>
    <n v="1"/>
    <s v="Female"/>
    <n v="60"/>
    <n v="2"/>
    <x v="3"/>
    <x v="3"/>
    <s v="Medium"/>
    <s v="Married"/>
    <n v="13570"/>
    <n v="5640"/>
    <n v="0"/>
    <s v="Y"/>
    <x v="1"/>
    <n v="23"/>
    <n v="4"/>
    <n v="3"/>
    <n v="80"/>
    <n v="1"/>
    <n v="21"/>
    <n v="3"/>
    <n v="3"/>
    <n v="20"/>
    <n v="7"/>
    <n v="0"/>
    <n v="10"/>
    <x v="3"/>
    <x v="2"/>
    <x v="2"/>
  </r>
  <r>
    <n v="34"/>
    <x v="1"/>
    <s v="Travel_Rarely"/>
    <n v="704"/>
    <x v="0"/>
    <n v="28"/>
    <n v="3"/>
    <s v="Marketing"/>
    <n v="1"/>
    <n v="2035"/>
    <n v="4"/>
    <s v="Female"/>
    <n v="95"/>
    <n v="2"/>
    <x v="0"/>
    <x v="0"/>
    <s v="High"/>
    <s v="Married"/>
    <n v="6712"/>
    <n v="8978"/>
    <n v="1"/>
    <s v="Y"/>
    <x v="1"/>
    <n v="21"/>
    <n v="4"/>
    <n v="4"/>
    <n v="80"/>
    <n v="2"/>
    <n v="8"/>
    <n v="2"/>
    <n v="3"/>
    <n v="8"/>
    <n v="7"/>
    <n v="1"/>
    <n v="7"/>
    <x v="0"/>
    <x v="0"/>
    <x v="2"/>
  </r>
  <r>
    <n v="36"/>
    <x v="1"/>
    <s v="Non-Travel"/>
    <n v="301"/>
    <x v="0"/>
    <n v="15"/>
    <n v="4"/>
    <s v="Marketing"/>
    <n v="1"/>
    <n v="2036"/>
    <n v="4"/>
    <s v="Male"/>
    <n v="88"/>
    <n v="1"/>
    <x v="0"/>
    <x v="0"/>
    <s v="Very High"/>
    <s v="Divorced"/>
    <n v="5406"/>
    <n v="10436"/>
    <n v="1"/>
    <s v="Y"/>
    <x v="1"/>
    <n v="24"/>
    <n v="4"/>
    <n v="1"/>
    <n v="80"/>
    <n v="1"/>
    <n v="15"/>
    <n v="4"/>
    <n v="2"/>
    <n v="15"/>
    <n v="12"/>
    <n v="11"/>
    <n v="11"/>
    <x v="3"/>
    <x v="0"/>
    <x v="1"/>
  </r>
  <r>
    <n v="41"/>
    <x v="1"/>
    <s v="Travel_Rarely"/>
    <n v="930"/>
    <x v="0"/>
    <n v="3"/>
    <n v="3"/>
    <s v="Life Sciences"/>
    <n v="1"/>
    <n v="2037"/>
    <n v="3"/>
    <s v="Male"/>
    <n v="57"/>
    <n v="2"/>
    <x v="0"/>
    <x v="0"/>
    <s v="Medium"/>
    <s v="Divorced"/>
    <n v="8938"/>
    <n v="12227"/>
    <n v="2"/>
    <s v="Y"/>
    <x v="1"/>
    <n v="11"/>
    <n v="3"/>
    <n v="3"/>
    <n v="80"/>
    <n v="1"/>
    <n v="14"/>
    <n v="5"/>
    <n v="3"/>
    <n v="5"/>
    <n v="4"/>
    <n v="0"/>
    <n v="4"/>
    <x v="0"/>
    <x v="1"/>
    <x v="0"/>
  </r>
  <r>
    <n v="32"/>
    <x v="1"/>
    <s v="Travel_Rarely"/>
    <n v="529"/>
    <x v="1"/>
    <n v="2"/>
    <n v="3"/>
    <s v="Technical Degree"/>
    <n v="1"/>
    <n v="2038"/>
    <n v="4"/>
    <s v="Male"/>
    <n v="78"/>
    <n v="3"/>
    <x v="1"/>
    <x v="1"/>
    <s v="Low"/>
    <s v="Single"/>
    <n v="2439"/>
    <n v="11288"/>
    <n v="1"/>
    <s v="Y"/>
    <x v="1"/>
    <n v="14"/>
    <n v="3"/>
    <n v="4"/>
    <n v="80"/>
    <n v="0"/>
    <n v="4"/>
    <n v="4"/>
    <n v="3"/>
    <n v="4"/>
    <n v="2"/>
    <n v="1"/>
    <n v="2"/>
    <x v="2"/>
    <x v="0"/>
    <x v="0"/>
  </r>
  <r>
    <n v="35"/>
    <x v="1"/>
    <s v="Travel_Rarely"/>
    <n v="1146"/>
    <x v="2"/>
    <n v="26"/>
    <n v="4"/>
    <s v="Life Sciences"/>
    <n v="1"/>
    <n v="2040"/>
    <n v="3"/>
    <s v="Female"/>
    <n v="31"/>
    <n v="3"/>
    <x v="2"/>
    <x v="8"/>
    <s v="Very High"/>
    <s v="Single"/>
    <n v="8837"/>
    <n v="16642"/>
    <n v="1"/>
    <s v="Y"/>
    <x v="0"/>
    <n v="16"/>
    <n v="3"/>
    <n v="3"/>
    <n v="80"/>
    <n v="0"/>
    <n v="9"/>
    <n v="2"/>
    <n v="3"/>
    <n v="9"/>
    <n v="0"/>
    <n v="1"/>
    <n v="7"/>
    <x v="0"/>
    <x v="1"/>
    <x v="2"/>
  </r>
  <r>
    <n v="38"/>
    <x v="1"/>
    <s v="Travel_Rarely"/>
    <n v="345"/>
    <x v="0"/>
    <n v="10"/>
    <n v="2"/>
    <s v="Life Sciences"/>
    <n v="1"/>
    <n v="2041"/>
    <n v="1"/>
    <s v="Female"/>
    <n v="100"/>
    <n v="3"/>
    <x v="0"/>
    <x v="0"/>
    <s v="Very High"/>
    <s v="Married"/>
    <n v="5343"/>
    <n v="5982"/>
    <n v="1"/>
    <s v="Y"/>
    <x v="1"/>
    <n v="11"/>
    <n v="3"/>
    <n v="3"/>
    <n v="80"/>
    <n v="1"/>
    <n v="10"/>
    <n v="1"/>
    <n v="3"/>
    <n v="10"/>
    <n v="7"/>
    <n v="1"/>
    <n v="9"/>
    <x v="0"/>
    <x v="0"/>
    <x v="1"/>
  </r>
  <r>
    <n v="50"/>
    <x v="0"/>
    <s v="Travel_Frequently"/>
    <n v="878"/>
    <x v="0"/>
    <n v="1"/>
    <n v="4"/>
    <s v="Life Sciences"/>
    <n v="1"/>
    <n v="2044"/>
    <n v="2"/>
    <s v="Male"/>
    <n v="94"/>
    <n v="3"/>
    <x v="0"/>
    <x v="0"/>
    <s v="High"/>
    <s v="Divorced"/>
    <n v="6728"/>
    <n v="14255"/>
    <n v="7"/>
    <s v="Y"/>
    <x v="1"/>
    <n v="12"/>
    <n v="3"/>
    <n v="4"/>
    <n v="80"/>
    <n v="2"/>
    <n v="12"/>
    <n v="3"/>
    <n v="3"/>
    <n v="6"/>
    <n v="3"/>
    <n v="0"/>
    <n v="1"/>
    <x v="0"/>
    <x v="0"/>
    <x v="0"/>
  </r>
  <r>
    <n v="36"/>
    <x v="1"/>
    <s v="Travel_Rarely"/>
    <n v="1120"/>
    <x v="0"/>
    <n v="11"/>
    <n v="4"/>
    <s v="Marketing"/>
    <n v="1"/>
    <n v="2045"/>
    <n v="2"/>
    <s v="Female"/>
    <n v="100"/>
    <n v="2"/>
    <x v="0"/>
    <x v="0"/>
    <s v="Very High"/>
    <s v="Married"/>
    <n v="6652"/>
    <n v="14369"/>
    <n v="4"/>
    <s v="Y"/>
    <x v="1"/>
    <n v="13"/>
    <n v="3"/>
    <n v="1"/>
    <n v="80"/>
    <n v="1"/>
    <n v="8"/>
    <n v="2"/>
    <n v="2"/>
    <n v="6"/>
    <n v="3"/>
    <n v="0"/>
    <n v="0"/>
    <x v="0"/>
    <x v="0"/>
    <x v="1"/>
  </r>
  <r>
    <n v="45"/>
    <x v="1"/>
    <s v="Travel_Rarely"/>
    <n v="374"/>
    <x v="0"/>
    <n v="20"/>
    <n v="3"/>
    <s v="Life Sciences"/>
    <n v="1"/>
    <n v="2046"/>
    <n v="4"/>
    <s v="Female"/>
    <n v="50"/>
    <n v="3"/>
    <x v="0"/>
    <x v="0"/>
    <s v="High"/>
    <s v="Single"/>
    <n v="4850"/>
    <n v="23333"/>
    <n v="8"/>
    <s v="Y"/>
    <x v="1"/>
    <n v="15"/>
    <n v="3"/>
    <n v="3"/>
    <n v="80"/>
    <n v="0"/>
    <n v="8"/>
    <n v="3"/>
    <n v="3"/>
    <n v="5"/>
    <n v="3"/>
    <n v="0"/>
    <n v="1"/>
    <x v="0"/>
    <x v="0"/>
    <x v="2"/>
  </r>
  <r>
    <n v="40"/>
    <x v="1"/>
    <s v="Travel_Rarely"/>
    <n v="1322"/>
    <x v="1"/>
    <n v="2"/>
    <n v="4"/>
    <s v="Life Sciences"/>
    <n v="1"/>
    <n v="2048"/>
    <n v="3"/>
    <s v="Male"/>
    <n v="52"/>
    <n v="2"/>
    <x v="1"/>
    <x v="1"/>
    <s v="High"/>
    <s v="Single"/>
    <n v="2809"/>
    <n v="2725"/>
    <n v="2"/>
    <s v="Y"/>
    <x v="1"/>
    <n v="14"/>
    <n v="3"/>
    <n v="4"/>
    <n v="80"/>
    <n v="0"/>
    <n v="8"/>
    <n v="2"/>
    <n v="3"/>
    <n v="2"/>
    <n v="2"/>
    <n v="2"/>
    <n v="2"/>
    <x v="1"/>
    <x v="0"/>
    <x v="0"/>
  </r>
  <r>
    <n v="35"/>
    <x v="1"/>
    <s v="Travel_Frequently"/>
    <n v="1199"/>
    <x v="1"/>
    <n v="18"/>
    <n v="4"/>
    <s v="Life Sciences"/>
    <n v="1"/>
    <n v="2049"/>
    <n v="3"/>
    <s v="Male"/>
    <n v="80"/>
    <n v="3"/>
    <x v="0"/>
    <x v="4"/>
    <s v="High"/>
    <s v="Married"/>
    <n v="5689"/>
    <n v="24594"/>
    <n v="1"/>
    <s v="Y"/>
    <x v="0"/>
    <n v="14"/>
    <n v="3"/>
    <n v="4"/>
    <n v="80"/>
    <n v="2"/>
    <n v="10"/>
    <n v="2"/>
    <n v="4"/>
    <n v="10"/>
    <n v="2"/>
    <n v="0"/>
    <n v="2"/>
    <x v="0"/>
    <x v="0"/>
    <x v="2"/>
  </r>
  <r>
    <n v="40"/>
    <x v="1"/>
    <s v="Travel_Rarely"/>
    <n v="1194"/>
    <x v="1"/>
    <n v="2"/>
    <n v="4"/>
    <s v="Medical"/>
    <n v="1"/>
    <n v="2051"/>
    <n v="3"/>
    <s v="Female"/>
    <n v="98"/>
    <n v="3"/>
    <x v="1"/>
    <x v="1"/>
    <s v="High"/>
    <s v="Married"/>
    <n v="2001"/>
    <n v="12549"/>
    <n v="2"/>
    <s v="Y"/>
    <x v="1"/>
    <n v="14"/>
    <n v="3"/>
    <n v="2"/>
    <n v="80"/>
    <n v="3"/>
    <n v="20"/>
    <n v="2"/>
    <n v="3"/>
    <n v="5"/>
    <n v="3"/>
    <n v="0"/>
    <n v="2"/>
    <x v="0"/>
    <x v="0"/>
    <x v="0"/>
  </r>
  <r>
    <n v="35"/>
    <x v="1"/>
    <s v="Travel_Rarely"/>
    <n v="287"/>
    <x v="1"/>
    <n v="1"/>
    <n v="4"/>
    <s v="Life Sciences"/>
    <n v="1"/>
    <n v="2052"/>
    <n v="3"/>
    <s v="Female"/>
    <n v="62"/>
    <n v="1"/>
    <x v="1"/>
    <x v="1"/>
    <s v="Very High"/>
    <s v="Married"/>
    <n v="2977"/>
    <n v="8952"/>
    <n v="1"/>
    <s v="Y"/>
    <x v="1"/>
    <n v="12"/>
    <n v="3"/>
    <n v="4"/>
    <n v="80"/>
    <n v="1"/>
    <n v="4"/>
    <n v="5"/>
    <n v="3"/>
    <n v="4"/>
    <n v="3"/>
    <n v="1"/>
    <n v="1"/>
    <x v="2"/>
    <x v="0"/>
    <x v="0"/>
  </r>
  <r>
    <n v="29"/>
    <x v="1"/>
    <s v="Travel_Rarely"/>
    <n v="1378"/>
    <x v="1"/>
    <n v="13"/>
    <n v="2"/>
    <s v="Other"/>
    <n v="1"/>
    <n v="2053"/>
    <n v="4"/>
    <s v="Male"/>
    <n v="46"/>
    <n v="2"/>
    <x v="0"/>
    <x v="2"/>
    <s v="Medium"/>
    <s v="Married"/>
    <n v="4025"/>
    <n v="23679"/>
    <n v="4"/>
    <s v="Y"/>
    <x v="0"/>
    <n v="13"/>
    <n v="3"/>
    <n v="1"/>
    <n v="80"/>
    <n v="1"/>
    <n v="10"/>
    <n v="2"/>
    <n v="3"/>
    <n v="4"/>
    <n v="3"/>
    <n v="0"/>
    <n v="3"/>
    <x v="2"/>
    <x v="0"/>
    <x v="1"/>
  </r>
  <r>
    <n v="29"/>
    <x v="1"/>
    <s v="Travel_Rarely"/>
    <n v="468"/>
    <x v="1"/>
    <n v="28"/>
    <n v="4"/>
    <s v="Medical"/>
    <n v="1"/>
    <n v="2054"/>
    <n v="4"/>
    <s v="Female"/>
    <n v="73"/>
    <n v="2"/>
    <x v="1"/>
    <x v="1"/>
    <s v="Low"/>
    <s v="Single"/>
    <n v="3785"/>
    <n v="8489"/>
    <n v="1"/>
    <s v="Y"/>
    <x v="1"/>
    <n v="14"/>
    <n v="3"/>
    <n v="2"/>
    <n v="80"/>
    <n v="0"/>
    <n v="5"/>
    <n v="3"/>
    <n v="1"/>
    <n v="5"/>
    <n v="4"/>
    <n v="0"/>
    <n v="4"/>
    <x v="0"/>
    <x v="0"/>
    <x v="2"/>
  </r>
  <r>
    <n v="50"/>
    <x v="0"/>
    <s v="Travel_Rarely"/>
    <n v="410"/>
    <x v="0"/>
    <n v="28"/>
    <n v="3"/>
    <s v="Marketing"/>
    <n v="1"/>
    <n v="2055"/>
    <n v="4"/>
    <s v="Male"/>
    <n v="39"/>
    <n v="2"/>
    <x v="2"/>
    <x v="0"/>
    <s v="Low"/>
    <s v="Divorced"/>
    <n v="10854"/>
    <n v="16586"/>
    <n v="4"/>
    <s v="Y"/>
    <x v="0"/>
    <n v="13"/>
    <n v="3"/>
    <n v="2"/>
    <n v="80"/>
    <n v="1"/>
    <n v="20"/>
    <n v="3"/>
    <n v="3"/>
    <n v="3"/>
    <n v="2"/>
    <n v="2"/>
    <n v="0"/>
    <x v="2"/>
    <x v="1"/>
    <x v="2"/>
  </r>
  <r>
    <n v="39"/>
    <x v="1"/>
    <s v="Travel_Rarely"/>
    <n v="722"/>
    <x v="0"/>
    <n v="24"/>
    <n v="1"/>
    <s v="Marketing"/>
    <n v="1"/>
    <n v="2056"/>
    <n v="2"/>
    <s v="Female"/>
    <n v="60"/>
    <n v="2"/>
    <x v="3"/>
    <x v="0"/>
    <s v="Very High"/>
    <s v="Married"/>
    <n v="12031"/>
    <n v="8828"/>
    <n v="0"/>
    <s v="Y"/>
    <x v="1"/>
    <n v="11"/>
    <n v="3"/>
    <n v="1"/>
    <n v="80"/>
    <n v="1"/>
    <n v="21"/>
    <n v="2"/>
    <n v="2"/>
    <n v="20"/>
    <n v="9"/>
    <n v="9"/>
    <n v="6"/>
    <x v="3"/>
    <x v="1"/>
    <x v="2"/>
  </r>
  <r>
    <n v="31"/>
    <x v="1"/>
    <s v="Non-Travel"/>
    <n v="325"/>
    <x v="1"/>
    <n v="5"/>
    <n v="3"/>
    <s v="Medical"/>
    <n v="1"/>
    <n v="2057"/>
    <n v="2"/>
    <s v="Male"/>
    <n v="74"/>
    <n v="3"/>
    <x v="0"/>
    <x v="3"/>
    <s v="Low"/>
    <s v="Single"/>
    <n v="9936"/>
    <n v="3787"/>
    <n v="0"/>
    <s v="Y"/>
    <x v="1"/>
    <n v="19"/>
    <n v="3"/>
    <n v="2"/>
    <n v="80"/>
    <n v="0"/>
    <n v="10"/>
    <n v="2"/>
    <n v="3"/>
    <n v="9"/>
    <n v="4"/>
    <n v="1"/>
    <n v="7"/>
    <x v="0"/>
    <x v="1"/>
    <x v="0"/>
  </r>
  <r>
    <n v="26"/>
    <x v="1"/>
    <s v="Travel_Rarely"/>
    <n v="1167"/>
    <x v="0"/>
    <n v="5"/>
    <n v="3"/>
    <s v="Other"/>
    <n v="1"/>
    <n v="2060"/>
    <n v="4"/>
    <s v="Female"/>
    <n v="30"/>
    <n v="2"/>
    <x v="1"/>
    <x v="6"/>
    <s v="High"/>
    <s v="Single"/>
    <n v="2966"/>
    <n v="21378"/>
    <n v="0"/>
    <s v="Y"/>
    <x v="1"/>
    <n v="18"/>
    <n v="3"/>
    <n v="4"/>
    <n v="80"/>
    <n v="0"/>
    <n v="5"/>
    <n v="2"/>
    <n v="3"/>
    <n v="4"/>
    <n v="2"/>
    <n v="0"/>
    <n v="0"/>
    <x v="2"/>
    <x v="0"/>
    <x v="0"/>
  </r>
  <r>
    <n v="36"/>
    <x v="1"/>
    <s v="Travel_Frequently"/>
    <n v="884"/>
    <x v="1"/>
    <n v="23"/>
    <n v="2"/>
    <s v="Medical"/>
    <n v="1"/>
    <n v="2061"/>
    <n v="3"/>
    <s v="Male"/>
    <n v="41"/>
    <n v="4"/>
    <x v="0"/>
    <x v="2"/>
    <s v="Very High"/>
    <s v="Married"/>
    <n v="2571"/>
    <n v="12290"/>
    <n v="4"/>
    <s v="Y"/>
    <x v="1"/>
    <n v="17"/>
    <n v="3"/>
    <n v="3"/>
    <n v="80"/>
    <n v="1"/>
    <n v="17"/>
    <n v="3"/>
    <n v="3"/>
    <n v="5"/>
    <n v="2"/>
    <n v="0"/>
    <n v="3"/>
    <x v="0"/>
    <x v="0"/>
    <x v="2"/>
  </r>
  <r>
    <n v="39"/>
    <x v="1"/>
    <s v="Travel_Rarely"/>
    <n v="613"/>
    <x v="1"/>
    <n v="6"/>
    <n v="1"/>
    <s v="Medical"/>
    <n v="1"/>
    <n v="2062"/>
    <n v="4"/>
    <s v="Male"/>
    <n v="42"/>
    <n v="2"/>
    <x v="2"/>
    <x v="4"/>
    <s v="Low"/>
    <s v="Married"/>
    <n v="9991"/>
    <n v="21457"/>
    <n v="4"/>
    <s v="Y"/>
    <x v="1"/>
    <n v="15"/>
    <n v="3"/>
    <n v="1"/>
    <n v="80"/>
    <n v="1"/>
    <n v="9"/>
    <n v="5"/>
    <n v="3"/>
    <n v="7"/>
    <n v="7"/>
    <n v="1"/>
    <n v="7"/>
    <x v="0"/>
    <x v="1"/>
    <x v="0"/>
  </r>
  <r>
    <n v="27"/>
    <x v="1"/>
    <s v="Travel_Rarely"/>
    <n v="155"/>
    <x v="1"/>
    <n v="4"/>
    <n v="3"/>
    <s v="Life Sciences"/>
    <n v="1"/>
    <n v="2064"/>
    <n v="2"/>
    <s v="Male"/>
    <n v="87"/>
    <n v="4"/>
    <x v="0"/>
    <x v="3"/>
    <s v="Medium"/>
    <s v="Married"/>
    <n v="6142"/>
    <n v="5174"/>
    <n v="1"/>
    <s v="Y"/>
    <x v="0"/>
    <n v="20"/>
    <n v="4"/>
    <n v="2"/>
    <n v="80"/>
    <n v="1"/>
    <n v="6"/>
    <n v="0"/>
    <n v="3"/>
    <n v="6"/>
    <n v="2"/>
    <n v="0"/>
    <n v="3"/>
    <x v="0"/>
    <x v="0"/>
    <x v="0"/>
  </r>
  <r>
    <n v="49"/>
    <x v="1"/>
    <s v="Travel_Frequently"/>
    <n v="1023"/>
    <x v="0"/>
    <n v="2"/>
    <n v="3"/>
    <s v="Medical"/>
    <n v="1"/>
    <n v="2065"/>
    <n v="4"/>
    <s v="Male"/>
    <n v="63"/>
    <n v="2"/>
    <x v="0"/>
    <x v="0"/>
    <s v="Medium"/>
    <s v="Married"/>
    <n v="5390"/>
    <n v="13243"/>
    <n v="2"/>
    <s v="Y"/>
    <x v="1"/>
    <n v="14"/>
    <n v="3"/>
    <n v="4"/>
    <n v="80"/>
    <n v="0"/>
    <n v="17"/>
    <n v="3"/>
    <n v="2"/>
    <n v="9"/>
    <n v="6"/>
    <n v="0"/>
    <n v="8"/>
    <x v="0"/>
    <x v="0"/>
    <x v="0"/>
  </r>
  <r>
    <n v="34"/>
    <x v="1"/>
    <s v="Travel_Rarely"/>
    <n v="628"/>
    <x v="1"/>
    <n v="8"/>
    <n v="3"/>
    <s v="Medical"/>
    <n v="1"/>
    <n v="2068"/>
    <n v="2"/>
    <s v="Male"/>
    <n v="82"/>
    <n v="4"/>
    <x v="0"/>
    <x v="2"/>
    <s v="High"/>
    <s v="Married"/>
    <n v="4404"/>
    <n v="10228"/>
    <n v="2"/>
    <s v="Y"/>
    <x v="1"/>
    <n v="12"/>
    <n v="3"/>
    <n v="1"/>
    <n v="80"/>
    <n v="0"/>
    <n v="6"/>
    <n v="3"/>
    <n v="4"/>
    <n v="4"/>
    <n v="3"/>
    <n v="1"/>
    <n v="2"/>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8" firstHeaderRow="1" firstDataRow="2" firstDataCol="1" rowPageCount="1" colPageCount="1"/>
  <pivotFields count="39">
    <pivotField showAll="0"/>
    <pivotField axis="axisPage"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defaultSubtotal="0"/>
    <pivotField dragToRow="0" dragToCol="0" dragToPage="0" showAll="0" defaultSubtotal="0"/>
  </pivotFields>
  <rowFields count="1">
    <field x="36"/>
  </rowFields>
  <rowItems count="4">
    <i>
      <x v="1"/>
    </i>
    <i>
      <x v="2"/>
    </i>
    <i>
      <x/>
    </i>
    <i t="grand">
      <x/>
    </i>
  </rowItems>
  <colFields count="1">
    <field x="35"/>
  </colFields>
  <colItems count="5">
    <i>
      <x/>
    </i>
    <i>
      <x v="1"/>
    </i>
    <i>
      <x v="2"/>
    </i>
    <i>
      <x v="3"/>
    </i>
    <i t="grand">
      <x/>
    </i>
  </colItems>
  <pageFields count="1">
    <pageField fld="1" item="1" hier="-1"/>
  </pageField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rowPageCount="1" colPageCount="1"/>
  <pivotFields count="39">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ragToRow="0" dragToCol="0" dragToPage="0" showAll="0" defaultSubtotal="0"/>
  </pivotFields>
  <rowFields count="1">
    <field x="22"/>
  </rowFields>
  <rowItems count="3">
    <i>
      <x/>
    </i>
    <i>
      <x v="1"/>
    </i>
    <i t="grand">
      <x/>
    </i>
  </rowItems>
  <colItems count="1">
    <i/>
  </colItems>
  <pageFields count="1">
    <pageField fld="1" item="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colHeaderCaption="Attrition">
  <location ref="A5:D10" firstHeaderRow="1" firstDataRow="2" firstDataCol="1"/>
  <pivotFields count="39">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2">
        <item n="No Overtime" x="1"/>
        <item n="Overtime"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6">
        <item m="1" x="4"/>
        <item m="1" x="3"/>
        <item m="1" x="5"/>
        <item x="0"/>
        <item x="1"/>
        <item x="2"/>
      </items>
    </pivotField>
    <pivotField dragToRow="0" dragToCol="0" dragToPage="0" showAll="0" defaultSubtotal="0"/>
  </pivotFields>
  <rowFields count="1">
    <field x="37"/>
  </rowFields>
  <rowItems count="4">
    <i>
      <x v="3"/>
    </i>
    <i>
      <x v="4"/>
    </i>
    <i>
      <x v="5"/>
    </i>
    <i t="grand">
      <x/>
    </i>
  </rowItems>
  <colFields count="1">
    <field x="1"/>
  </colFields>
  <colItems count="3">
    <i>
      <x/>
    </i>
    <i>
      <x v="1"/>
    </i>
    <i t="grand">
      <x/>
    </i>
  </colItems>
  <dataFields count="1">
    <dataField name="Count of Attrition" fld="1" subtotal="count" showDataAs="percentOfRow" baseField="0" baseItem="0" numFmtId="10"/>
  </dataFields>
  <formats count="2">
    <format dxfId="4">
      <pivotArea dataOnly="0" labelOnly="1" grandCol="1" outline="0" fieldPosition="0"/>
    </format>
    <format dxfId="3">
      <pivotArea outline="0" fieldPosition="0">
        <references count="1">
          <reference field="4294967294" count="1">
            <x v="0"/>
          </reference>
        </references>
      </pivotArea>
    </format>
  </formats>
  <chartFormats count="2">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Job role">
  <location ref="Q19:U29" firstHeaderRow="1" firstDataRow="2" firstDataCol="1" rowPageCount="1" colPageCount="1"/>
  <pivotFields count="39">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4">
        <item x="1"/>
        <item x="3"/>
        <item x="2"/>
        <item x="0"/>
      </items>
    </pivotField>
    <pivotField showAll="0" defaultSubtotal="0"/>
    <pivotField showAll="0" defaultSubtotal="0"/>
    <pivotField dragToRow="0" dragToCol="0" dragToPage="0" showAll="0" defaultSubtotal="0"/>
  </pivotFields>
  <rowFields count="1">
    <field x="15"/>
  </rowFields>
  <rowItems count="9">
    <i>
      <x v="2"/>
    </i>
    <i>
      <x v="7"/>
    </i>
    <i>
      <x v="6"/>
    </i>
    <i>
      <x v="8"/>
    </i>
    <i>
      <x v="1"/>
    </i>
    <i>
      <x v="4"/>
    </i>
    <i>
      <x/>
    </i>
    <i>
      <x v="3"/>
    </i>
    <i>
      <x v="5"/>
    </i>
  </rowItems>
  <colFields count="1">
    <field x="35"/>
  </colFields>
  <colItems count="4">
    <i>
      <x/>
    </i>
    <i>
      <x v="1"/>
    </i>
    <i>
      <x v="2"/>
    </i>
    <i>
      <x v="3"/>
    </i>
  </colItems>
  <pageFields count="1">
    <pageField fld="1" item="1" hier="-1"/>
  </pageFields>
  <dataFields count="1">
    <dataField name="Count of Attrition" fld="1" subtotal="count" showDataAs="percentOfTotal" baseField="0" baseItem="0" numFmtId="1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C8" firstHeaderRow="1" firstDataRow="2" firstDataCol="1"/>
  <pivotFields count="39">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1"/>
        <item x="3"/>
        <item x="2"/>
        <item x="0"/>
        <item t="default"/>
      </items>
      <autoSortScope>
        <pivotArea dataOnly="0" outline="0" fieldPosition="0">
          <references count="2">
            <reference field="4294967294" count="1" selected="0">
              <x v="0"/>
            </reference>
            <reference field="1" count="1" selected="0">
              <x v="1"/>
            </reference>
          </references>
        </pivotArea>
      </autoSortScope>
    </pivotField>
    <pivotField showAll="0" defaultSubtotal="0"/>
    <pivotField showAll="0" defaultSubtotal="0"/>
    <pivotField dragToRow="0" dragToCol="0" dragToPage="0" showAll="0" defaultSubtotal="0"/>
  </pivotFields>
  <rowFields count="1">
    <field x="35"/>
  </rowFields>
  <rowItems count="4">
    <i>
      <x/>
    </i>
    <i>
      <x v="3"/>
    </i>
    <i>
      <x v="2"/>
    </i>
    <i>
      <x v="1"/>
    </i>
  </rowItems>
  <colFields count="1">
    <field x="1"/>
  </colFields>
  <colItems count="2">
    <i>
      <x/>
    </i>
    <i>
      <x v="1"/>
    </i>
  </colItems>
  <dataFields count="1">
    <dataField name="Sum of EmployeeCount" fld="8" showDataAs="percentOfRow" baseField="0" baseItem="0" numFmtId="10"/>
  </dataFields>
  <chartFormats count="4">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Job role">
  <location ref="A4:F15" firstHeaderRow="1" firstDataRow="2" firstDataCol="1" rowPageCount="1" colPageCount="1"/>
  <pivotFields count="39">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defaultSubtotal="0">
      <items count="4">
        <item x="1"/>
        <item x="3"/>
        <item x="2"/>
        <item x="0"/>
      </items>
    </pivotField>
    <pivotField showAll="0" defaultSubtotal="0"/>
    <pivotField showAll="0" defaultSubtotal="0"/>
    <pivotField dragToRow="0" dragToCol="0" dragToPage="0" showAll="0" defaultSubtotal="0"/>
  </pivotFields>
  <rowFields count="1">
    <field x="15"/>
  </rowFields>
  <rowItems count="10">
    <i>
      <x v="2"/>
    </i>
    <i>
      <x v="7"/>
    </i>
    <i>
      <x v="6"/>
    </i>
    <i>
      <x v="8"/>
    </i>
    <i>
      <x v="1"/>
    </i>
    <i>
      <x v="4"/>
    </i>
    <i>
      <x/>
    </i>
    <i>
      <x v="3"/>
    </i>
    <i>
      <x v="5"/>
    </i>
    <i t="grand">
      <x/>
    </i>
  </rowItems>
  <colFields count="1">
    <field x="35"/>
  </colFields>
  <colItems count="5">
    <i>
      <x/>
    </i>
    <i>
      <x v="1"/>
    </i>
    <i>
      <x v="2"/>
    </i>
    <i>
      <x v="3"/>
    </i>
    <i t="grand">
      <x/>
    </i>
  </colItems>
  <pageFields count="1">
    <pageField fld="1" item="1" hier="-1"/>
  </pageFields>
  <dataFields count="1">
    <dataField name="Count of Attrition" fld="1" subtotal="count" showDataAs="percentOfTotal" baseField="0" baseItem="0" numFmtId="1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location ref="A4:C8" firstHeaderRow="0" firstDataRow="1" firstDataCol="1" rowPageCount="1" colPageCount="1"/>
  <pivotFields count="39">
    <pivotField showAll="0"/>
    <pivotField axis="axisPage" dataField="1" showAll="0">
      <items count="3">
        <item x="1"/>
        <item x="0"/>
        <item t="default"/>
      </items>
    </pivotField>
    <pivotField showAll="0"/>
    <pivotField showAll="0"/>
    <pivotField axis="axisRow" showAll="0" sortType="ascending">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dragToRow="0" dragToCol="0" dragToPage="0" showAll="0" defaultSubtotal="0"/>
  </pivotFields>
  <rowFields count="1">
    <field x="4"/>
  </rowFields>
  <rowItems count="4">
    <i>
      <x/>
    </i>
    <i>
      <x v="1"/>
    </i>
    <i>
      <x v="2"/>
    </i>
    <i t="grand">
      <x/>
    </i>
  </rowItems>
  <colFields count="1">
    <field x="-2"/>
  </colFields>
  <colItems count="2">
    <i>
      <x/>
    </i>
    <i i="1">
      <x v="1"/>
    </i>
  </colItems>
  <pageFields count="1">
    <pageField fld="1" item="1" hier="-1"/>
  </pageFields>
  <dataFields count="2">
    <dataField name="Count of Attrition" fld="1" subtotal="count" baseField="0" baseItem="0"/>
    <dataField name="Attrition rate by dept"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B20" firstHeaderRow="1" firstDataRow="1" firstDataCol="1"/>
  <pivotFields count="39">
    <pivotField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dragToRow="0" dragToCol="0" dragToPage="0" showAll="0" defaultSubtotal="0"/>
  </pivotFields>
  <rowFields count="1">
    <field x="4"/>
  </rowFields>
  <rowItems count="4">
    <i>
      <x/>
    </i>
    <i>
      <x v="1"/>
    </i>
    <i>
      <x v="2"/>
    </i>
    <i t="grand">
      <x/>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Level" sourceName="JobLevel">
  <pivotTables>
    <pivotTable tabId="9" name="PivotTable7"/>
    <pivotTable tabId="18" name="PivotTable3"/>
  </pivotTables>
  <data>
    <tabular pivotCacheId="1">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verTime" sourceName="OverTime">
  <pivotTables>
    <pivotTable tabId="17" name="PivotTable3"/>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4" name="PivotTable2"/>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verTime" cache="Slicer_OverTime" caption="OverTim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verTime 1" cache="Slicer_OverTime" caption="OverTime" rowHeight="234950"/>
  <slicer name="Department 1" cache="Slicer_Department" caption="Departmen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JobLevel" cache="Slicer_JobLevel" caption="JobLevel" rowHeight="234950"/>
</slicers>
</file>

<file path=xl/tables/table1.xml><?xml version="1.0" encoding="utf-8"?>
<table xmlns="http://schemas.openxmlformats.org/spreadsheetml/2006/main" id="1" name="Table1" displayName="Table1" ref="A1:AL1471" totalsRowShown="0">
  <autoFilter ref="A1:AL1471"/>
  <tableColumns count="38">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 id="36" name="Tenureband" dataDxfId="2">
      <calculatedColumnFormula>IF(AF:AF&lt;=2, "0-2 Years", IF(AF:AF&lt;5, "3-5 Years", IF(AF:AF&lt;=10, "6-10 Years", "10+ Years")))</calculatedColumnFormula>
    </tableColumn>
    <tableColumn id="37" name="Incomeband" dataDxfId="1">
      <calculatedColumnFormula>IF(S2&lt;=7500, "Low-Income", IF(AND(S2&gt;7500, S2&lt;=13000), "Mid-Income", "High-Income"))</calculatedColumnFormula>
    </tableColumn>
    <tableColumn id="38" name="Distance-range" dataDxfId="0">
      <calculatedColumnFormula>IF(F2&lt;=7, "Short-distance (&lt;7km)", IF(AND(F2&gt;7, F2&lt;=15), "Mid-distance (7-15km)", "Long-distance (&gt;15km)"))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topLeftCell="K1" workbookViewId="0">
      <selection activeCell="Y2" sqref="Y2"/>
    </sheetView>
  </sheetViews>
  <sheetFormatPr defaultRowHeight="14.4" x14ac:dyDescent="0.3"/>
  <cols>
    <col min="25" max="25" width="16.7773437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v>1</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v>0</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v>1</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v>0</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v>0</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v>0</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v>0</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v>0</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v>0</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v>0</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v>0</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v>0</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v>0</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v>0</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v>1</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v>0</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v>0</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v>0</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v>0</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v>0</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v>0</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v>1</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v>0</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v>0</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v>1</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v>0</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v>1</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v>0</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v>0</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v>0</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v>0</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v>0</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v>0</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v>1</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v>1</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v>0</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v>1</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v>0</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v>0</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v>0</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v>0</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v>0</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v>1</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v>0</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v>0</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v>1</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v>0</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v>0</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v>0</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v>0</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v>1</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v>1</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v>0</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v>0</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v>0</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v>0</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v>0</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v>0</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v>0</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v>0</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v>0</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v>0</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v>0</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v>0</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v>0</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v>0</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v>0</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v>0</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v>0</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v>1</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v>0</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v>0</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v>0</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v>0</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v>0</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v>0</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v>0</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v>0</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v>0</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v>0</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v>0</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v>0</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v>0</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v>0</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v>0</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v>0</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v>0</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v>0</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v>0</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v>1</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v>0</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v>0</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v>0</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v>0</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v>0</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v>0</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v>0</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v>0</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v>0</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v>0</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v>1</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v>0</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v>1</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v>0</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v>0</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v>0</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v>0</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v>1</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v>0</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v>0</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v>0</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v>1</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v>0</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v>0</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v>0</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v>0</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v>0</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v>0</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v>0</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v>0</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v>0</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v>0</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v>1</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v>0</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v>1</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v>0</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v>1</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v>1</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v>0</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v>0</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v>0</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v>0</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v>1</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v>0</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v>0</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v>0</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v>1</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v>0</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v>0</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v>0</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v>1</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v>0</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v>0</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v>0</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v>0</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v>0</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v>0</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v>0</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v>0</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v>0</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v>0</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v>0</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v>0</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v>0</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v>0</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v>0</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v>0</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v>0</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v>0</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v>0</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v>0</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v>0</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v>0</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v>0</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v>0</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v>0</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v>0</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v>0</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v>0</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v>0</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v>0</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v>1</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v>0</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v>0</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v>0</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v>0</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v>0</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v>1</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v>0</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v>0</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v>0</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v>0</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v>1</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v>0</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v>0</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v>0</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v>0</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v>0</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v>0</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v>0</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v>0</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v>0</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v>1</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v>0</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v>0</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v>0</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v>0</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v>0</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v>0</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v>0</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v>0</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v>0</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v>0</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v>0</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v>1</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v>1</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v>0</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v>0</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v>0</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v>0</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v>1</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v>0</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v>0</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v>0</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v>1</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v>0</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v>1</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v>1</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v>0</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v>0</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v>0</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v>0</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v>0</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v>0</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v>0</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v>0</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v>0</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v>0</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v>0</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v>1</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v>0</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v>0</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v>0</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v>0</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v>1</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v>0</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v>1</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v>0</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v>0</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v>1</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v>0</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v>0</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v>0</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v>0</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v>0</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v>0</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v>0</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v>0</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v>0</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v>0</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v>1</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v>0</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v>0</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v>0</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v>0</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v>0</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v>0</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v>0</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v>0</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v>1</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v>0</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v>0</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v>0</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v>0</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v>1</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v>0</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v>0</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v>0</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v>0</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v>0</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v>0</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v>1</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v>0</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v>0</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v>0</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v>0</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v>0</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v>0</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v>0</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v>0</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v>0</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v>0</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v>0</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v>0</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v>0</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v>0</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v>1</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v>0</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v>1</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v>0</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v>0</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v>0</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v>0</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v>1</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v>0</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v>0</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v>1</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v>0</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v>0</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v>0</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v>0</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v>0</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v>0</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v>0</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v>0</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v>0</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v>0</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v>0</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v>0</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v>0</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v>0</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v>0</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v>0</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v>0</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v>0</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v>0</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v>0</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v>1</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v>0</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v>0</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v>0</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v>0</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v>0</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v>1</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v>0</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v>0</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v>0</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v>1</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v>0</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v>0</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v>0</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v>0</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v>0</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v>0</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v>0</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v>0</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v>1</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v>0</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v>0</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v>0</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v>0</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v>0</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v>0</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v>0</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v>0</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v>0</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v>0</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v>0</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v>0</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v>0</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v>0</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v>0</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v>0</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v>0</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v>0</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v>0</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v>0</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v>1</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v>0</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v>0</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v>0</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v>0</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v>0</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v>1</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v>0</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v>0</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v>1</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v>0</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v>1</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v>0</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v>1</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v>0</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v>0</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v>0</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v>0</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v>0</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v>0</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v>0</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v>1</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v>0</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v>0</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v>0</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v>1</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v>0</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v>0</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v>1</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v>0</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v>0</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v>0</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v>0</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v>0</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v>0</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v>0</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v>0</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v>0</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v>0</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v>0</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v>0</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v>0</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v>0</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v>0</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v>0</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v>0</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v>0</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v>0</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v>1</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v>0</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v>0</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v>0</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v>0</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v>0</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v>0</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v>0</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v>0</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v>1</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v>1</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v>0</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v>0</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v>0</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v>0</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v>0</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v>1</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v>1</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v>0</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v>0</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v>0</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v>0</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v>0</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v>0</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v>0</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v>0</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v>0</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v>0</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v>0</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v>0</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v>1</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v>1</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v>0</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v>0</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v>1</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v>1</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v>0</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v>0</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v>1</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v>0</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v>0</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v>0</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v>0</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v>0</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v>0</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v>0</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v>0</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v>0</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v>1</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v>0</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v>0</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v>0</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v>1</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v>0</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v>0</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v>0</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v>0</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v>0</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v>1</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v>0</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v>0</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v>0</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v>0</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v>0</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v>1</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v>0</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v>0</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v>0</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v>0</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v>0</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v>0</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v>0</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v>0</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v>0</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v>1</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v>1</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v>0</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v>1</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v>0</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v>0</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v>0</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v>0</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v>0</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v>0</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v>0</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v>0</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v>0</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v>0</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v>0</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v>0</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v>1</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v>0</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v>0</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v>0</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v>0</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v>0</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v>0</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v>0</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v>0</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v>1</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v>0</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v>0</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v>0</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v>0</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v>0</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v>0</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v>0</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v>0</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v>1</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v>1</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v>0</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v>0</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v>0</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v>0</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v>0</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v>0</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v>0</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v>0</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v>0</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v>0</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v>1</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v>0</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v>0</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v>1</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v>0</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v>0</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v>0</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v>0</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v>0</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v>0</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v>0</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v>0</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v>0</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v>0</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v>0</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v>1</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v>0</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v>0</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v>0</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v>0</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v>0</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v>0</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v>1</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v>0</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v>0</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v>0</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v>0</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v>0</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v>0</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v>0</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v>0</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v>0</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v>0</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v>0</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v>0</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v>0</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v>0</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v>1</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v>0</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v>0</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v>0</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v>1</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v>0</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v>1</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v>0</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v>0</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v>0</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v>0</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v>1</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v>0</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v>0</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v>0</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v>0</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v>0</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v>0</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v>0</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v>0</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v>0</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v>0</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v>0</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v>1</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v>0</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v>0</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v>0</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v>1</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v>0</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v>1</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v>0</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v>0</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v>0</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v>1</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v>0</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v>0</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v>1</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v>0</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v>0</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v>0</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v>0</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v>0</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v>0</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v>0</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v>0</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v>1</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v>1</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v>0</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v>0</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v>0</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v>0</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v>0</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v>1</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v>0</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v>0</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v>0</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v>0</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v>0</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v>0</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v>0</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v>0</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v>0</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v>0</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v>0</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v>0</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v>0</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v>0</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v>0</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v>0</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v>0</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v>0</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v>0</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v>0</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v>0</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v>1</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v>0</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v>0</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v>0</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v>0</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v>0</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v>0</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v>0</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v>0</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v>1</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v>0</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v>0</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v>0</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v>0</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v>0</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v>0</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v>0</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v>0</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v>0</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v>0</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v>1</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v>0</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v>0</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v>0</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v>1</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v>0</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v>1</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v>1</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v>0</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v>0</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v>1</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v>1</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v>0</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v>1</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v>0</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v>0</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v>0</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v>0</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v>0</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v>0</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v>0</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v>0</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v>0</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v>0</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v>0</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v>0</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v>0</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v>1</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v>0</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v>0</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v>0</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v>0</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v>1</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v>1</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v>0</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v>0</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v>0</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v>1</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v>0</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v>1</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v>0</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v>0</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v>0</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v>0</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v>1</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v>0</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v>0</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v>0</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v>0</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v>0</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v>1</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v>0</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v>0</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v>1</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v>0</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v>1</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v>0</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v>0</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v>0</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v>0</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v>0</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v>0</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v>0</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v>0</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v>1</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v>0</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v>0</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v>0</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v>0</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v>1</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v>0</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v>0</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v>0</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v>0</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v>0</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v>1</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v>1</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v>0</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v>0</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v>0</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v>0</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v>0</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v>0</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v>0</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v>0</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v>0</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v>0</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v>0</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v>1</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v>0</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v>0</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v>0</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v>1</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v>1</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v>0</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v>0</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v>1</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v>0</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v>0</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v>0</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v>0</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v>0</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v>0</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v>0</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v>0</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v>1</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v>1</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v>0</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v>0</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v>0</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v>0</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v>0</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v>0</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v>0</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v>0</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v>0</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v>0</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v>0</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v>0</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v>0</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v>1</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v>1</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v>0</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v>1</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v>1</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v>0</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v>0</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v>0</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v>0</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v>0</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v>0</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v>0</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v>0</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v>1</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v>0</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v>1</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v>1</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v>0</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v>0</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v>0</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v>1</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v>1</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v>1</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v>0</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v>1</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v>1</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v>0</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v>0</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v>0</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v>0</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v>0</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v>0</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v>0</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v>0</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v>0</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v>0</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v>0</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v>1</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v>0</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v>0</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v>0</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v>0</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v>0</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v>0</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v>0</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v>0</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v>0</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v>0</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v>0</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v>0</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v>0</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v>0</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v>1</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v>1</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v>0</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v>1</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v>0</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v>0</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v>0</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v>0</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v>1</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v>0</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v>1</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v>0</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v>0</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v>0</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v>1</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v>0</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v>0</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v>0</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v>0</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v>0</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v>0</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v>1</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v>0</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v>0</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v>0</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v>0</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v>0</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v>0</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v>0</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v>1</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v>0</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v>0</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v>1</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v>0</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v>0</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v>0</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v>1</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v>0</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v>0</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v>0</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v>0</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v>0</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v>0</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v>1</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v>0</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v>0</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v>0</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v>0</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v>0</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v>0</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v>0</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v>0</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v>0</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v>0</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v>0</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v>0</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v>0</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v>0</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v>0</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v>0</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v>0</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v>0</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v>0</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v>0</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v>1</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v>0</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v>0</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v>0</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v>0</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v>0</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v>0</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v>0</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v>0</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v>0</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v>0</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v>0</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v>0</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v>0</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v>0</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v>0</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v>0</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v>0</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v>0</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v>1</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v>0</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v>1</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v>0</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v>1</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v>0</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v>0</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v>0</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v>0</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v>0</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v>0</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v>0</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v>0</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v>0</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v>0</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v>0</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v>0</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v>1</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v>0</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v>0</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v>0</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v>1</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v>0</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v>0</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v>0</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v>0</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v>0</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v>0</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v>1</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v>1</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v>0</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v>0</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v>0</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v>0</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v>0</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v>1</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v>1</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v>0</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v>0</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v>0</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v>0</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v>1</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v>1</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v>0</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v>0</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v>0</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v>0</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v>0</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v>0</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v>0</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v>0</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v>0</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v>0</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v>0</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v>0</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v>1</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v>0</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v>0</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v>0</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v>0</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v>0</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v>0</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v>0</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v>0</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v>1</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v>0</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v>0</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v>0</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v>0</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v>1</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v>1</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v>0</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v>0</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v>0</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v>1</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v>0</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v>0</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v>0</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v>0</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v>0</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v>0</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v>0</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v>0</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v>0</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v>0</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v>0</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v>1</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v>0</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v>0</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v>0</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v>0</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v>0</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v>0</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v>0</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v>0</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v>1</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v>1</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v>0</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v>0</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v>0</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v>0</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v>1</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v>0</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v>0</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v>0</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v>1</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v>0</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v>0</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v>0</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v>0</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v>1</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v>0</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v>0</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v>0</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v>0</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v>0</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v>0</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v>0</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v>0</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v>0</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v>1</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v>1</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v>1</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v>0</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v>0</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v>1</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v>0</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v>0</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v>1</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v>0</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v>0</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v>0</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v>0</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v>0</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v>0</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v>0</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v>0</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v>0</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v>0</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v>0</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v>0</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v>0</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v>0</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v>0</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v>0</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v>1</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v>1</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v>1</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v>0</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v>1</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v>0</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v>0</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v>0</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v>0</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v>0</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v>0</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v>0</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v>1</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v>0</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v>0</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v>0</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v>0</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v>0</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v>0</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v>0</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v>0</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v>1</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v>0</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v>0</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v>0</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v>0</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v>0</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v>1</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v>0</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v>1</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v>0</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v>0</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v>0</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v>0</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v>0</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v>0</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v>0</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v>0</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v>0</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v>0</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v>0</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v>0</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v>0</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v>0</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v>0</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v>0</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v>0</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v>0</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v>0</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v>0</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v>1</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v>0</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v>0</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v>0</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v>1</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v>1</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v>1</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v>0</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v>0</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v>0</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v>0</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v>0</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v>0</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v>0</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v>0</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v>0</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v>0</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v>0</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v>0</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v>0</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v>0</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v>0</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v>0</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v>0</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v>0</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v>0</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v>0</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v>0</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v>0</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v>0</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v>1</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v>0</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v>0</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v>0</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v>0</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v>0</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v>0</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v>0</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v>0</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v>0</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v>0</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v>0</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v>0</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v>0</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v>0</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v>0</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v>0</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v>1</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v>0</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v>0</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v>0</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v>0</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v>0</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v>0</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v>0</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v>0</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v>1</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v>0</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v>0</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v>0</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v>0</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v>1</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v>0</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v>0</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v>0</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v>1</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v>0</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v>0</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v>0</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v>0</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v>0</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v>0</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v>0</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v>0</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v>0</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v>0</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v>0</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v>0</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v>0</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v>0</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v>1</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v>0</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v>0</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v>0</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v>0</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v>0</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v>0</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v>0</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v>0</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v>0</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v>0</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v>0</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v>0</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v>0</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v>0</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v>1</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v>0</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v>0</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v>1</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v>1</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v>0</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v>0</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v>0</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v>0</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v>0</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v>0</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v>0</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v>1</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v>0</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v>0</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v>0</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v>0</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v>0</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v>0</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v>0</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v>0</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v>1</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v>1</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v>0</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v>0</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v>0</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v>0</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v>0</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v>0</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v>0</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v>0</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v>0</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v>0</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v>0</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v>0</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v>1</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v>1</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v>0</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v>0</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v>0</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v>0</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v>0</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v>0</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v>0</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v>0</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v>1</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v>0</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v>0</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v>1</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v>0</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v>0</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v>0</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v>0</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v>0</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v>1</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v>0</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v>1</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v>0</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v>0</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v>0</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v>0</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v>1</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v>0</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v>0</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v>0</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v>0</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v>0</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v>0</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v>0</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v>0</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v>1</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v>0</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v>1</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v>0</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v>0</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v>0</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v>0</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v>0</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v>1</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v>0</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v>1</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v>0</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v>0</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v>0</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v>0</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v>0</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v>0</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v>0</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v>0</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v>1</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v>1</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v>0</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v>0</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v>0</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v>0</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v>0</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v>1</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v>1</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v>0</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v>0</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v>0</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v>0</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v>0</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v>0</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v>0</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v>0</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v>0</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v>0</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v>0</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v>0</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v>0</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v>1</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v>1</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v>0</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v>0</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v>0</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v>0</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v>0</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v>0</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v>0</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v>0</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v>0</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v>0</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v>0</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v>0</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v>1</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v>0</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v>0</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v>0</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v>0</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v>0</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v>1</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v>1</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v>0</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v>0</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v>0</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v>0</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v>1</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v>1</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v>0</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v>0</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v>0</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v>0</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v>0</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v>0</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v>0</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v>0</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v>0</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v>0</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v>0</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v>0</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v>0</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v>1</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v>1</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v>0</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v>0</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v>0</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v>0</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v>0</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v>0</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v>0</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v>0</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v>0</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v>0</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v>1</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v>0</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v>0</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v>0</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v>1</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v>0</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v>0</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v>0</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v>0</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v>0</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v>1</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v>0</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v>0</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v>0</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v>1</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v>0</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v>0</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v>0</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v>0</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v>0</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v>0</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v>0</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v>0</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v>0</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v>0</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v>1</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v>0</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v>0</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v>0</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v>0</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v>1</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v>1</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v>0</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v>0</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v>0</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v>0</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v>0</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v>0</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v>0</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v>0</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v>0</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v>0</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v>0</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v>0</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v>0</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v>0</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v>0</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v>0</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v>0</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v>0</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v>0</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v>0</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v>0</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v>0</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v>0</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v>0</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v>0</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v>0</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v>0</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v>0</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v>0</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v>0</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v>0</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v>0</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v>0</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v>0</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v>0</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v>0</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v>0</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v>0</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v>0</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v>0</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v>0</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v>1</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v>0</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v>0</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v>0</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v>1</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v>0</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v>1</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v>0</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v>0</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v>0</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v>0</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v>0</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v>0</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v>0</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v>1</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v>0</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v>0</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v>0</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v>0</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v>0</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v>0</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v>0</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v>0</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v>1</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v>0</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v>0</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v>0</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v>0</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v>0</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v>0</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v>0</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v>0</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autoFilter ref="A1:AI147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E16" sqref="E16"/>
    </sheetView>
  </sheetViews>
  <sheetFormatPr defaultRowHeight="14.4" x14ac:dyDescent="0.3"/>
  <cols>
    <col min="1" max="1" width="21.109375" bestFit="1" customWidth="1"/>
    <col min="2" max="2" width="15.5546875" bestFit="1" customWidth="1"/>
    <col min="3" max="3" width="8.88671875" bestFit="1" customWidth="1"/>
    <col min="4" max="4" width="8.5546875" bestFit="1" customWidth="1"/>
    <col min="5" max="5" width="9.5546875" bestFit="1" customWidth="1"/>
    <col min="6" max="6" width="10.77734375" bestFit="1" customWidth="1"/>
    <col min="7" max="154" width="4" bestFit="1" customWidth="1"/>
    <col min="155" max="220" width="5" bestFit="1" customWidth="1"/>
    <col min="221" max="221" width="10.77734375" bestFit="1" customWidth="1"/>
  </cols>
  <sheetData>
    <row r="1" spans="1:6" x14ac:dyDescent="0.3">
      <c r="A1" s="1" t="s">
        <v>1</v>
      </c>
      <c r="B1" t="s">
        <v>35</v>
      </c>
    </row>
    <row r="3" spans="1:6" x14ac:dyDescent="0.3">
      <c r="A3" s="1" t="s">
        <v>73</v>
      </c>
      <c r="B3" s="1" t="s">
        <v>63</v>
      </c>
    </row>
    <row r="4" spans="1:6" x14ac:dyDescent="0.3">
      <c r="A4" s="1" t="s">
        <v>71</v>
      </c>
      <c r="B4" t="s">
        <v>78</v>
      </c>
      <c r="C4" t="s">
        <v>79</v>
      </c>
      <c r="D4" t="s">
        <v>80</v>
      </c>
      <c r="E4" t="s">
        <v>81</v>
      </c>
      <c r="F4" t="s">
        <v>72</v>
      </c>
    </row>
    <row r="5" spans="1:6" x14ac:dyDescent="0.3">
      <c r="A5" s="2" t="s">
        <v>89</v>
      </c>
      <c r="B5" s="3">
        <v>94</v>
      </c>
      <c r="C5" s="3">
        <v>5</v>
      </c>
      <c r="D5" s="3">
        <v>36</v>
      </c>
      <c r="E5" s="3">
        <v>58</v>
      </c>
      <c r="F5" s="3">
        <v>193</v>
      </c>
    </row>
    <row r="6" spans="1:6" x14ac:dyDescent="0.3">
      <c r="A6" s="2" t="s">
        <v>90</v>
      </c>
      <c r="B6" s="3">
        <v>7</v>
      </c>
      <c r="C6" s="3">
        <v>9</v>
      </c>
      <c r="D6" s="3">
        <v>3</v>
      </c>
      <c r="E6" s="3">
        <v>16</v>
      </c>
      <c r="F6" s="3">
        <v>35</v>
      </c>
    </row>
    <row r="7" spans="1:6" x14ac:dyDescent="0.3">
      <c r="A7" s="2" t="s">
        <v>88</v>
      </c>
      <c r="B7" s="3">
        <v>1</v>
      </c>
      <c r="C7" s="3">
        <v>6</v>
      </c>
      <c r="D7" s="3"/>
      <c r="E7" s="3">
        <v>2</v>
      </c>
      <c r="F7" s="3">
        <v>9</v>
      </c>
    </row>
    <row r="8" spans="1:6" x14ac:dyDescent="0.3">
      <c r="A8" s="2" t="s">
        <v>72</v>
      </c>
      <c r="B8" s="3">
        <v>102</v>
      </c>
      <c r="C8" s="3">
        <v>20</v>
      </c>
      <c r="D8" s="3">
        <v>39</v>
      </c>
      <c r="E8" s="3">
        <v>76</v>
      </c>
      <c r="F8" s="3">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C6" sqref="C6"/>
    </sheetView>
  </sheetViews>
  <sheetFormatPr defaultRowHeight="14.4" x14ac:dyDescent="0.3"/>
  <cols>
    <col min="1" max="1" width="12.5546875" bestFit="1" customWidth="1"/>
    <col min="2" max="2" width="15.88671875" bestFit="1" customWidth="1"/>
  </cols>
  <sheetData>
    <row r="1" spans="1:2" x14ac:dyDescent="0.3">
      <c r="A1" s="1" t="s">
        <v>1</v>
      </c>
      <c r="B1" t="s">
        <v>35</v>
      </c>
    </row>
    <row r="3" spans="1:2" x14ac:dyDescent="0.3">
      <c r="A3" s="1" t="s">
        <v>71</v>
      </c>
      <c r="B3" t="s">
        <v>62</v>
      </c>
    </row>
    <row r="4" spans="1:2" x14ac:dyDescent="0.3">
      <c r="A4" s="2" t="s">
        <v>43</v>
      </c>
      <c r="B4" s="3">
        <v>110</v>
      </c>
    </row>
    <row r="5" spans="1:2" x14ac:dyDescent="0.3">
      <c r="A5" s="2" t="s">
        <v>35</v>
      </c>
      <c r="B5" s="3">
        <v>127</v>
      </c>
    </row>
    <row r="6" spans="1:2" x14ac:dyDescent="0.3">
      <c r="A6" s="2" t="s">
        <v>72</v>
      </c>
      <c r="B6" s="3">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N11"/>
  <sheetViews>
    <sheetView workbookViewId="0">
      <selection activeCell="J15" sqref="J15"/>
    </sheetView>
  </sheetViews>
  <sheetFormatPr defaultRowHeight="14.4" x14ac:dyDescent="0.3"/>
  <cols>
    <col min="1" max="1" width="19.5546875" customWidth="1"/>
    <col min="2" max="2" width="10.21875" customWidth="1"/>
    <col min="3" max="3" width="7" customWidth="1"/>
    <col min="4" max="4" width="10.77734375" customWidth="1"/>
    <col min="5" max="5" width="6.33203125" customWidth="1"/>
    <col min="6" max="6" width="10.77734375" customWidth="1"/>
    <col min="7" max="7" width="21.44140625" customWidth="1"/>
    <col min="8" max="8" width="14.6640625" customWidth="1"/>
    <col min="9" max="9" width="7" customWidth="1"/>
    <col min="10" max="10" width="10.77734375" customWidth="1"/>
    <col min="11" max="11" width="8" customWidth="1"/>
    <col min="12" max="12" width="10.77734375" bestFit="1" customWidth="1"/>
    <col min="13" max="13" width="8" customWidth="1"/>
    <col min="14" max="14" width="10.77734375" bestFit="1" customWidth="1"/>
  </cols>
  <sheetData>
    <row r="4" spans="1:14" x14ac:dyDescent="0.3">
      <c r="D4" s="25"/>
    </row>
    <row r="5" spans="1:14" x14ac:dyDescent="0.3">
      <c r="A5" s="1" t="s">
        <v>62</v>
      </c>
      <c r="B5" s="1" t="s">
        <v>1</v>
      </c>
    </row>
    <row r="6" spans="1:14" x14ac:dyDescent="0.3">
      <c r="A6" s="1" t="s">
        <v>71</v>
      </c>
      <c r="B6" t="s">
        <v>43</v>
      </c>
      <c r="C6" t="s">
        <v>35</v>
      </c>
      <c r="D6" s="25" t="s">
        <v>72</v>
      </c>
      <c r="J6" s="25"/>
      <c r="K6" s="25"/>
      <c r="L6" s="25"/>
      <c r="M6" s="25"/>
      <c r="N6" s="25"/>
    </row>
    <row r="7" spans="1:14" x14ac:dyDescent="0.3">
      <c r="A7" s="2" t="s">
        <v>92</v>
      </c>
      <c r="B7" s="4">
        <v>0.86451612903225805</v>
      </c>
      <c r="C7" s="4">
        <v>0.13548387096774195</v>
      </c>
      <c r="D7" s="4">
        <v>1</v>
      </c>
      <c r="G7" s="32" t="s">
        <v>96</v>
      </c>
      <c r="H7" s="32" t="s">
        <v>65</v>
      </c>
      <c r="K7" s="25"/>
      <c r="L7" s="25"/>
      <c r="M7" s="25"/>
      <c r="N7" s="25"/>
    </row>
    <row r="8" spans="1:14" x14ac:dyDescent="0.3">
      <c r="A8" s="2" t="s">
        <v>93</v>
      </c>
      <c r="B8" s="4">
        <v>0.82513661202185795</v>
      </c>
      <c r="C8" s="4">
        <v>0.17486338797814208</v>
      </c>
      <c r="D8" s="4">
        <v>1</v>
      </c>
      <c r="G8" s="2" t="s">
        <v>92</v>
      </c>
      <c r="H8" s="4">
        <f>GETPIVOTDATA("Attrition",$A$5,"Attrition","Yes","Distance-range","Short-distance (&lt;7km)")</f>
        <v>0.13548387096774195</v>
      </c>
      <c r="K8" s="4"/>
      <c r="L8" s="4"/>
      <c r="M8" s="4"/>
      <c r="N8" s="4"/>
    </row>
    <row r="9" spans="1:14" x14ac:dyDescent="0.3">
      <c r="A9" s="2" t="s">
        <v>94</v>
      </c>
      <c r="B9" s="4">
        <v>0.79331306990881456</v>
      </c>
      <c r="C9" s="4">
        <v>0.20668693009118541</v>
      </c>
      <c r="D9" s="4">
        <v>1</v>
      </c>
      <c r="G9" s="2" t="s">
        <v>93</v>
      </c>
      <c r="H9" s="4">
        <f>GETPIVOTDATA("Attrition",$A$5,"Attrition","Yes","Distance-range","Mid-distance (7-15km)")</f>
        <v>0.17486338797814208</v>
      </c>
      <c r="K9" s="4"/>
      <c r="L9" s="4"/>
      <c r="M9" s="4"/>
      <c r="N9" s="4"/>
    </row>
    <row r="10" spans="1:14" x14ac:dyDescent="0.3">
      <c r="A10" s="2" t="s">
        <v>72</v>
      </c>
      <c r="B10" s="4">
        <v>0.83877551020408159</v>
      </c>
      <c r="C10" s="4">
        <v>0.16122448979591836</v>
      </c>
      <c r="D10" s="4">
        <v>1</v>
      </c>
      <c r="G10" s="2" t="s">
        <v>94</v>
      </c>
      <c r="H10" s="4">
        <f>GETPIVOTDATA("Attrition",$A$5,"Attrition","Yes","Distance-range","Long-distance (&gt;15km)")</f>
        <v>0.20668693009118541</v>
      </c>
      <c r="K10" s="4"/>
      <c r="L10" s="4"/>
      <c r="M10" s="4"/>
      <c r="N10" s="4"/>
    </row>
    <row r="11" spans="1:14" x14ac:dyDescent="0.3">
      <c r="K11" s="4"/>
      <c r="L11" s="4"/>
      <c r="M11" s="4"/>
      <c r="N11"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0"/>
  <sheetViews>
    <sheetView showGridLines="0" topLeftCell="B1" zoomScaleNormal="100" workbookViewId="0">
      <selection activeCell="M11" sqref="M11"/>
    </sheetView>
  </sheetViews>
  <sheetFormatPr defaultRowHeight="14.4" x14ac:dyDescent="0.3"/>
  <cols>
    <col min="3" max="3" width="9.6640625" customWidth="1"/>
    <col min="4" max="4" width="9.5546875" customWidth="1"/>
    <col min="5" max="5" width="11.21875" customWidth="1"/>
    <col min="6" max="6" width="14.5546875" customWidth="1"/>
    <col min="7" max="7" width="8.109375" customWidth="1"/>
    <col min="16" max="16" width="9" customWidth="1"/>
    <col min="17" max="17" width="22.88671875" bestFit="1" customWidth="1"/>
  </cols>
  <sheetData>
    <row r="1" spans="1:23" x14ac:dyDescent="0.3">
      <c r="A1" s="26"/>
      <c r="B1" s="26"/>
      <c r="C1" s="26"/>
      <c r="D1" s="27"/>
      <c r="E1" s="27"/>
      <c r="F1" s="27"/>
      <c r="G1" s="26"/>
      <c r="H1" s="26"/>
      <c r="I1" s="26"/>
      <c r="J1" s="26"/>
      <c r="K1" s="38" t="s">
        <v>95</v>
      </c>
      <c r="L1" s="39"/>
      <c r="M1" s="39"/>
      <c r="N1" s="40"/>
      <c r="O1" s="26"/>
      <c r="P1" s="26"/>
      <c r="Q1" s="26"/>
      <c r="R1" s="26"/>
      <c r="S1" s="26"/>
      <c r="T1" s="26"/>
      <c r="U1" s="26"/>
      <c r="V1" s="26"/>
    </row>
    <row r="2" spans="1:23" ht="21.6" customHeight="1" thickBot="1" x14ac:dyDescent="0.35">
      <c r="A2" s="26"/>
      <c r="B2" s="26"/>
      <c r="C2" s="26"/>
      <c r="D2" s="27"/>
      <c r="E2" s="28"/>
      <c r="F2" s="27"/>
      <c r="G2" s="26"/>
      <c r="H2" s="26"/>
      <c r="I2" s="26"/>
      <c r="J2" s="26"/>
      <c r="K2" s="41"/>
      <c r="L2" s="42"/>
      <c r="M2" s="42"/>
      <c r="N2" s="43"/>
      <c r="O2" s="26"/>
      <c r="P2" s="26"/>
      <c r="Q2" s="26"/>
      <c r="R2" s="26"/>
      <c r="S2" s="26"/>
      <c r="T2" s="26"/>
      <c r="U2" s="26"/>
      <c r="V2" s="26"/>
    </row>
    <row r="3" spans="1:23" ht="20.399999999999999" customHeight="1" thickBot="1" x14ac:dyDescent="0.35">
      <c r="A3" s="26"/>
      <c r="B3" s="26"/>
      <c r="C3" s="33">
        <f>COUNTIFS(Sample!B:B, "Yes", Sample!AF:AF, "&lt;=2")/COUNTIF(Table1[YearsAtCompany], "&lt;=2")</f>
        <v>0.2982456140350877</v>
      </c>
      <c r="D3" s="34"/>
      <c r="E3" s="35"/>
      <c r="F3" s="36" t="str">
        <f>INT('KPI Average employee stay'!E4)&amp;" Years "&amp;ROUND(('KPI Average employee stay'!E4-INT('KPI Average employee stay'!E4))*12,0)&amp;" Months"</f>
        <v>5 Years 2 Months</v>
      </c>
      <c r="G3" s="37"/>
      <c r="H3" s="30" t="str">
        <f>INT('KPI Average employee stay'!E12)&amp;" Years "&amp;ROUND(('KPI Average employee stay'!E12-INT('KPI Average employee stay'!E12))*12,0)&amp;" Months"</f>
        <v>7 Years 4 Months</v>
      </c>
      <c r="I3" s="31"/>
      <c r="J3" s="26"/>
      <c r="K3" s="26"/>
      <c r="L3" s="26"/>
      <c r="M3" s="26"/>
      <c r="N3" s="26"/>
      <c r="O3" s="26"/>
      <c r="P3" s="26"/>
      <c r="Q3" s="26"/>
      <c r="R3" s="26"/>
      <c r="S3" s="26"/>
      <c r="T3" s="26"/>
      <c r="U3" s="26"/>
      <c r="V3" s="26"/>
      <c r="W3" s="26"/>
    </row>
    <row r="4" spans="1:23" x14ac:dyDescent="0.3">
      <c r="A4" s="26"/>
      <c r="B4" s="26"/>
      <c r="C4" s="26"/>
      <c r="D4" s="26"/>
      <c r="E4" s="26"/>
      <c r="F4" s="26"/>
      <c r="G4" s="26"/>
      <c r="H4" s="26"/>
      <c r="I4" s="26"/>
      <c r="J4" s="26"/>
      <c r="K4" s="26"/>
      <c r="L4" s="26"/>
      <c r="M4" s="26"/>
      <c r="N4" s="26"/>
      <c r="O4" s="26"/>
      <c r="P4" s="26"/>
      <c r="Q4" s="26"/>
      <c r="R4" s="26"/>
      <c r="S4" s="26"/>
      <c r="T4" s="26"/>
      <c r="U4" s="26"/>
      <c r="V4" s="26"/>
      <c r="W4" s="26"/>
    </row>
    <row r="5" spans="1:23" x14ac:dyDescent="0.3">
      <c r="A5" s="26"/>
      <c r="B5" s="26"/>
      <c r="C5" s="26"/>
      <c r="D5" s="26"/>
      <c r="E5" s="26"/>
      <c r="F5" s="26"/>
      <c r="G5" s="26"/>
      <c r="H5" s="26"/>
      <c r="I5" s="26"/>
      <c r="J5" s="26"/>
      <c r="K5" s="26"/>
      <c r="L5" s="26"/>
      <c r="M5" s="26"/>
      <c r="N5" s="26"/>
      <c r="O5" s="26"/>
      <c r="P5" s="26"/>
      <c r="Q5" s="26"/>
      <c r="R5" s="26"/>
      <c r="S5" s="26"/>
      <c r="T5" s="26"/>
      <c r="U5" s="26"/>
      <c r="V5" s="26"/>
      <c r="W5" s="26"/>
    </row>
    <row r="6" spans="1:23" x14ac:dyDescent="0.3">
      <c r="A6" s="26"/>
      <c r="B6" s="26"/>
      <c r="C6" s="26"/>
      <c r="D6" s="26"/>
      <c r="E6" s="26"/>
      <c r="F6" s="26"/>
      <c r="G6" s="26"/>
      <c r="H6" s="26"/>
      <c r="I6" s="26"/>
      <c r="J6" s="26"/>
      <c r="K6" s="26"/>
      <c r="L6" s="26"/>
      <c r="M6" s="26"/>
      <c r="N6" s="26"/>
      <c r="O6" s="26"/>
      <c r="P6" s="26"/>
      <c r="Q6" s="26"/>
      <c r="R6" s="26"/>
      <c r="S6" s="26"/>
      <c r="T6" s="26"/>
      <c r="U6" s="26"/>
      <c r="V6" s="26"/>
      <c r="W6" s="26"/>
    </row>
    <row r="7" spans="1:23" x14ac:dyDescent="0.3">
      <c r="A7" s="26"/>
      <c r="B7" s="26"/>
      <c r="C7" s="26"/>
      <c r="D7" s="26"/>
      <c r="E7" s="26"/>
      <c r="F7" s="26"/>
      <c r="G7" s="26"/>
      <c r="H7" s="26"/>
      <c r="I7" s="26"/>
      <c r="J7" s="26"/>
      <c r="K7" s="26"/>
      <c r="L7" s="26"/>
      <c r="M7" s="26"/>
      <c r="N7" s="26"/>
      <c r="O7" s="26"/>
      <c r="P7" s="26"/>
      <c r="Q7" s="26"/>
      <c r="R7" s="26"/>
      <c r="S7" s="26"/>
      <c r="T7" s="26"/>
      <c r="U7" s="26"/>
      <c r="V7" s="26"/>
      <c r="W7" s="26"/>
    </row>
    <row r="8" spans="1:23" x14ac:dyDescent="0.3">
      <c r="A8" s="26"/>
      <c r="B8" s="26"/>
      <c r="C8" s="26"/>
      <c r="D8" s="26"/>
      <c r="E8" s="26"/>
      <c r="F8" s="26"/>
      <c r="G8" s="26"/>
      <c r="H8" s="26"/>
      <c r="I8" s="26"/>
      <c r="J8" s="26"/>
      <c r="K8" s="26"/>
      <c r="L8" s="26"/>
      <c r="M8" s="26"/>
      <c r="N8" s="26"/>
      <c r="O8" s="26"/>
      <c r="P8" s="26"/>
      <c r="Q8" s="26"/>
      <c r="R8" s="26"/>
      <c r="S8" s="26"/>
      <c r="T8" s="26"/>
      <c r="U8" s="26"/>
      <c r="V8" s="26"/>
      <c r="W8" s="26"/>
    </row>
    <row r="9" spans="1:23" x14ac:dyDescent="0.3">
      <c r="A9" s="26"/>
      <c r="B9" s="26"/>
      <c r="C9" s="26"/>
      <c r="D9" s="26"/>
      <c r="E9" s="26"/>
      <c r="F9" s="26"/>
      <c r="G9" s="26"/>
      <c r="H9" s="26"/>
      <c r="I9" s="26"/>
      <c r="J9" s="26"/>
      <c r="K9" s="26"/>
      <c r="L9" s="26"/>
      <c r="M9" s="26"/>
      <c r="N9" s="26"/>
      <c r="O9" s="26"/>
      <c r="P9" s="26"/>
      <c r="Q9" s="26"/>
      <c r="R9" s="26"/>
      <c r="S9" s="26"/>
      <c r="T9" s="26"/>
      <c r="U9" s="26"/>
      <c r="V9" s="26"/>
      <c r="W9" s="26"/>
    </row>
    <row r="10" spans="1:23" x14ac:dyDescent="0.3">
      <c r="A10" s="26"/>
      <c r="B10" s="26"/>
      <c r="C10" s="26"/>
      <c r="D10" s="26"/>
      <c r="E10" s="26"/>
      <c r="F10" s="26"/>
      <c r="G10" s="26"/>
      <c r="H10" s="26"/>
      <c r="I10" s="26"/>
      <c r="J10" s="26"/>
      <c r="K10" s="26"/>
      <c r="L10" s="26"/>
      <c r="M10" s="26"/>
      <c r="N10" s="26"/>
      <c r="O10" s="26"/>
      <c r="P10" s="26"/>
      <c r="Q10" s="26"/>
      <c r="R10" s="26"/>
      <c r="S10" s="26"/>
      <c r="T10" s="26"/>
      <c r="U10" s="26"/>
      <c r="V10" s="26"/>
      <c r="W10" s="26"/>
    </row>
    <row r="11" spans="1:23" x14ac:dyDescent="0.3">
      <c r="A11" s="26"/>
      <c r="B11" s="26"/>
      <c r="C11" s="26"/>
      <c r="D11" s="26"/>
      <c r="E11" s="26"/>
      <c r="F11" s="26"/>
      <c r="G11" s="26"/>
      <c r="H11" s="26"/>
      <c r="I11" s="26"/>
      <c r="J11" s="26"/>
      <c r="K11" s="26"/>
      <c r="L11" s="26"/>
      <c r="M11" s="26"/>
      <c r="N11" s="26"/>
      <c r="O11" s="26"/>
      <c r="P11" s="26"/>
      <c r="Q11" s="26"/>
      <c r="R11" s="26"/>
      <c r="S11" s="26"/>
      <c r="T11" s="26"/>
      <c r="U11" s="26"/>
      <c r="V11" s="26"/>
      <c r="W11" s="26"/>
    </row>
    <row r="12" spans="1:23" x14ac:dyDescent="0.3">
      <c r="A12" s="26"/>
      <c r="B12" s="26"/>
      <c r="C12" s="26"/>
      <c r="D12" s="26"/>
      <c r="E12" s="26"/>
      <c r="F12" s="26"/>
      <c r="G12" s="26"/>
      <c r="H12" s="26"/>
      <c r="I12" s="26"/>
      <c r="J12" s="26"/>
      <c r="K12" s="26"/>
      <c r="L12" s="26"/>
      <c r="M12" s="26"/>
      <c r="N12" s="26"/>
      <c r="O12" s="26"/>
      <c r="P12" s="26"/>
      <c r="Q12" s="26"/>
      <c r="R12" s="26"/>
      <c r="S12" s="26"/>
      <c r="T12" s="26"/>
      <c r="U12" s="26"/>
      <c r="V12" s="26"/>
      <c r="W12" s="26"/>
    </row>
    <row r="13" spans="1:23" x14ac:dyDescent="0.3">
      <c r="A13" s="26"/>
      <c r="B13" s="26"/>
      <c r="C13" s="26"/>
      <c r="D13" s="26"/>
      <c r="E13" s="26"/>
      <c r="F13" s="26"/>
      <c r="G13" s="26"/>
      <c r="H13" s="26"/>
      <c r="I13" s="26"/>
      <c r="J13" s="26"/>
      <c r="K13" s="26"/>
      <c r="L13" s="26"/>
      <c r="M13" s="26"/>
      <c r="N13" s="26"/>
      <c r="O13" s="26"/>
      <c r="P13" s="26"/>
      <c r="Q13" s="26"/>
      <c r="R13" s="26"/>
      <c r="S13" s="26"/>
      <c r="T13" s="26"/>
      <c r="U13" s="26"/>
      <c r="V13" s="26"/>
      <c r="W13" s="26"/>
    </row>
    <row r="14" spans="1:23" x14ac:dyDescent="0.3">
      <c r="A14" s="26"/>
      <c r="B14" s="26"/>
      <c r="C14" s="26"/>
      <c r="D14" s="26"/>
      <c r="E14" s="26"/>
      <c r="F14" s="26"/>
      <c r="G14" s="26"/>
      <c r="H14" s="26"/>
      <c r="I14" s="26"/>
      <c r="J14" s="26"/>
      <c r="K14" s="26"/>
      <c r="L14" s="26"/>
      <c r="M14" s="26"/>
      <c r="N14" s="26"/>
      <c r="O14" s="26"/>
      <c r="P14" s="26"/>
      <c r="Q14" s="26"/>
      <c r="R14" s="26"/>
      <c r="S14" s="26"/>
      <c r="T14" s="26"/>
      <c r="U14" s="26"/>
      <c r="V14" s="26"/>
      <c r="W14" s="26"/>
    </row>
    <row r="15" spans="1:23" x14ac:dyDescent="0.3">
      <c r="A15" s="26"/>
      <c r="B15" s="26"/>
      <c r="C15" s="26"/>
      <c r="D15" s="26"/>
      <c r="E15" s="26"/>
      <c r="F15" s="26"/>
      <c r="G15" s="26"/>
      <c r="H15" s="26"/>
      <c r="I15" s="26"/>
      <c r="J15" s="26"/>
      <c r="K15" s="26"/>
      <c r="L15" s="26"/>
      <c r="M15" s="26"/>
      <c r="N15" s="26"/>
      <c r="O15" s="26"/>
      <c r="P15" s="26"/>
      <c r="Q15" s="26"/>
      <c r="R15" s="26"/>
      <c r="S15" s="26"/>
      <c r="T15" s="26"/>
      <c r="U15" s="26"/>
      <c r="V15" s="26"/>
      <c r="W15" s="26"/>
    </row>
    <row r="16" spans="1:23" x14ac:dyDescent="0.3">
      <c r="A16" s="26"/>
      <c r="B16" s="26"/>
      <c r="C16" s="26"/>
      <c r="D16" s="26"/>
      <c r="E16" s="26"/>
      <c r="F16" s="26"/>
      <c r="G16" s="26"/>
      <c r="H16" s="26"/>
      <c r="I16" s="26"/>
      <c r="J16" s="26"/>
      <c r="K16" s="26"/>
      <c r="L16" s="26"/>
      <c r="M16" s="26"/>
      <c r="N16" s="26"/>
      <c r="O16" s="26"/>
      <c r="P16" s="26"/>
      <c r="Q16" s="26"/>
      <c r="R16" s="26"/>
      <c r="S16" s="26"/>
      <c r="T16" s="26"/>
      <c r="U16" s="26"/>
      <c r="V16" s="26"/>
      <c r="W16" s="26"/>
    </row>
    <row r="17" spans="1:23" x14ac:dyDescent="0.3">
      <c r="A17" s="26"/>
      <c r="B17" s="26"/>
      <c r="C17" s="26"/>
      <c r="D17" s="26"/>
      <c r="E17" s="26"/>
      <c r="F17" s="26"/>
      <c r="G17" s="26"/>
      <c r="H17" s="26"/>
      <c r="I17" s="26"/>
      <c r="J17" s="26"/>
      <c r="K17" s="26"/>
      <c r="L17" s="26"/>
      <c r="M17" s="26"/>
      <c r="N17" s="26"/>
      <c r="O17" s="26"/>
      <c r="P17" s="26"/>
      <c r="Q17" s="1" t="s">
        <v>1</v>
      </c>
      <c r="R17" t="s">
        <v>35</v>
      </c>
      <c r="V17" s="26"/>
      <c r="W17" s="26"/>
    </row>
    <row r="18" spans="1:23" x14ac:dyDescent="0.3">
      <c r="A18" s="26"/>
      <c r="B18" s="26"/>
      <c r="C18" s="26"/>
      <c r="D18" s="26"/>
      <c r="E18" s="26"/>
      <c r="F18" s="26"/>
      <c r="G18" s="26"/>
      <c r="H18" s="26"/>
      <c r="I18" s="26"/>
      <c r="J18" s="26"/>
      <c r="K18" s="26"/>
      <c r="L18" s="26"/>
      <c r="M18" s="26"/>
      <c r="N18" s="26"/>
      <c r="O18" s="26"/>
      <c r="P18" s="26"/>
      <c r="V18" s="26"/>
      <c r="W18" s="26"/>
    </row>
    <row r="19" spans="1:23" x14ac:dyDescent="0.3">
      <c r="A19" s="26"/>
      <c r="B19" s="26"/>
      <c r="C19" s="26"/>
      <c r="D19" s="26"/>
      <c r="E19" s="26"/>
      <c r="F19" s="26"/>
      <c r="G19" s="26"/>
      <c r="H19" s="26"/>
      <c r="I19" s="26"/>
      <c r="J19" s="26"/>
      <c r="K19" s="26"/>
      <c r="L19" s="26"/>
      <c r="M19" s="26"/>
      <c r="N19" s="26"/>
      <c r="O19" s="26"/>
      <c r="P19" s="26"/>
      <c r="Q19" s="1" t="s">
        <v>62</v>
      </c>
      <c r="R19" s="1" t="s">
        <v>63</v>
      </c>
      <c r="V19" s="26"/>
      <c r="W19" s="26"/>
    </row>
    <row r="20" spans="1:23" x14ac:dyDescent="0.3">
      <c r="A20" s="26"/>
      <c r="B20" s="26"/>
      <c r="C20" s="26"/>
      <c r="D20" s="26"/>
      <c r="E20" s="26"/>
      <c r="F20" s="26"/>
      <c r="G20" s="26"/>
      <c r="H20" s="26"/>
      <c r="I20" s="26"/>
      <c r="J20" s="26"/>
      <c r="K20" s="26"/>
      <c r="L20" s="26"/>
      <c r="M20" s="26"/>
      <c r="N20" s="26"/>
      <c r="O20" s="26"/>
      <c r="P20" s="26"/>
      <c r="Q20" s="1" t="s">
        <v>82</v>
      </c>
      <c r="R20" t="s">
        <v>78</v>
      </c>
      <c r="S20" t="s">
        <v>79</v>
      </c>
      <c r="T20" t="s">
        <v>80</v>
      </c>
      <c r="U20" t="s">
        <v>81</v>
      </c>
      <c r="V20" s="26"/>
      <c r="W20" s="26"/>
    </row>
    <row r="21" spans="1:23" x14ac:dyDescent="0.3">
      <c r="A21" s="26"/>
      <c r="B21" s="26"/>
      <c r="C21" s="26"/>
      <c r="D21" s="26"/>
      <c r="E21" s="26"/>
      <c r="F21" s="26"/>
      <c r="G21" s="26"/>
      <c r="H21" s="26"/>
      <c r="I21" s="26"/>
      <c r="J21" s="26"/>
      <c r="K21" s="26"/>
      <c r="L21" s="26"/>
      <c r="M21" s="26"/>
      <c r="N21" s="26"/>
      <c r="O21" s="26"/>
      <c r="P21" s="26"/>
      <c r="Q21" s="2" t="s">
        <v>50</v>
      </c>
      <c r="R21" s="4">
        <v>0.14767932489451477</v>
      </c>
      <c r="S21" s="4">
        <v>4.2194092827004216E-3</v>
      </c>
      <c r="T21" s="4">
        <v>4.6413502109704644E-2</v>
      </c>
      <c r="U21" s="4">
        <v>6.3291139240506333E-2</v>
      </c>
      <c r="V21" s="26"/>
      <c r="W21" s="26"/>
    </row>
    <row r="22" spans="1:23" x14ac:dyDescent="0.3">
      <c r="A22" s="26"/>
      <c r="B22" s="26"/>
      <c r="C22" s="26"/>
      <c r="D22" s="26"/>
      <c r="E22" s="26"/>
      <c r="F22" s="26"/>
      <c r="G22" s="26"/>
      <c r="H22" s="26"/>
      <c r="I22" s="26"/>
      <c r="J22" s="26"/>
      <c r="K22" s="26"/>
      <c r="L22" s="26"/>
      <c r="M22" s="26"/>
      <c r="N22" s="26"/>
      <c r="O22" s="26"/>
      <c r="P22" s="26"/>
      <c r="Q22" s="2" t="s">
        <v>40</v>
      </c>
      <c r="R22" s="4">
        <v>6.3291139240506333E-2</v>
      </c>
      <c r="S22" s="4">
        <v>4.2194092827004218E-2</v>
      </c>
      <c r="T22" s="4">
        <v>3.3755274261603373E-2</v>
      </c>
      <c r="U22" s="4">
        <v>0.10126582278481013</v>
      </c>
      <c r="V22" s="26"/>
      <c r="W22" s="26"/>
    </row>
    <row r="23" spans="1:23" x14ac:dyDescent="0.3">
      <c r="A23" s="26"/>
      <c r="B23" s="26"/>
      <c r="C23" s="26"/>
      <c r="D23" s="26"/>
      <c r="E23" s="26"/>
      <c r="F23" s="26"/>
      <c r="G23" s="26"/>
      <c r="H23" s="26"/>
      <c r="I23" s="26"/>
      <c r="J23" s="26"/>
      <c r="K23" s="26"/>
      <c r="L23" s="26"/>
      <c r="M23" s="26"/>
      <c r="N23" s="26"/>
      <c r="O23" s="26"/>
      <c r="P23" s="26"/>
      <c r="Q23" s="2" t="s">
        <v>47</v>
      </c>
      <c r="R23" s="4">
        <v>8.4388185654008435E-2</v>
      </c>
      <c r="S23" s="4">
        <v>4.2194092827004216E-3</v>
      </c>
      <c r="T23" s="4">
        <v>2.5316455696202531E-2</v>
      </c>
      <c r="U23" s="4">
        <v>8.4388185654008435E-2</v>
      </c>
      <c r="V23" s="26"/>
      <c r="W23" s="26"/>
    </row>
    <row r="24" spans="1:23" x14ac:dyDescent="0.3">
      <c r="A24" s="26"/>
      <c r="B24" s="26"/>
      <c r="C24" s="26"/>
      <c r="D24" s="26"/>
      <c r="E24" s="26"/>
      <c r="F24" s="26"/>
      <c r="G24" s="26"/>
      <c r="H24" s="26"/>
      <c r="I24" s="26"/>
      <c r="J24" s="26"/>
      <c r="K24" s="26"/>
      <c r="L24" s="26"/>
      <c r="M24" s="26"/>
      <c r="N24" s="26"/>
      <c r="O24" s="26"/>
      <c r="P24" s="26"/>
      <c r="Q24" s="2" t="s">
        <v>57</v>
      </c>
      <c r="R24" s="4">
        <v>8.8607594936708861E-2</v>
      </c>
      <c r="S24" s="4">
        <v>0</v>
      </c>
      <c r="T24" s="4">
        <v>3.7974683544303799E-2</v>
      </c>
      <c r="U24" s="4">
        <v>1.2658227848101266E-2</v>
      </c>
      <c r="V24" s="26"/>
      <c r="W24" s="26"/>
    </row>
    <row r="25" spans="1:23" x14ac:dyDescent="0.3">
      <c r="A25" s="26"/>
      <c r="B25" s="26"/>
      <c r="C25" s="26"/>
      <c r="D25" s="26"/>
      <c r="E25" s="26"/>
      <c r="F25" s="26"/>
      <c r="G25" s="26"/>
      <c r="H25" s="26"/>
      <c r="I25" s="26"/>
      <c r="J25" s="26"/>
      <c r="K25" s="26"/>
      <c r="L25" s="26"/>
      <c r="M25" s="26"/>
      <c r="N25" s="26"/>
      <c r="O25" s="26"/>
      <c r="P25" s="26"/>
      <c r="Q25" s="2" t="s">
        <v>61</v>
      </c>
      <c r="R25" s="4">
        <v>2.5316455696202531E-2</v>
      </c>
      <c r="S25" s="4">
        <v>4.2194092827004216E-3</v>
      </c>
      <c r="T25" s="4">
        <v>1.2658227848101266E-2</v>
      </c>
      <c r="U25" s="4">
        <v>8.4388185654008432E-3</v>
      </c>
      <c r="V25" s="26"/>
      <c r="W25" s="26"/>
    </row>
    <row r="26" spans="1:23" x14ac:dyDescent="0.3">
      <c r="A26" s="26"/>
      <c r="B26" s="26"/>
      <c r="C26" s="26"/>
      <c r="D26" s="26"/>
      <c r="E26" s="26"/>
      <c r="F26" s="26"/>
      <c r="G26" s="26"/>
      <c r="H26" s="26"/>
      <c r="I26" s="26"/>
      <c r="J26" s="26"/>
      <c r="K26" s="26"/>
      <c r="L26" s="26"/>
      <c r="M26" s="26"/>
      <c r="N26" s="26"/>
      <c r="O26" s="26"/>
      <c r="P26" s="26"/>
      <c r="Q26" s="2" t="s">
        <v>53</v>
      </c>
      <c r="R26" s="4">
        <v>8.4388185654008432E-3</v>
      </c>
      <c r="S26" s="4">
        <v>4.2194092827004216E-3</v>
      </c>
      <c r="T26" s="4">
        <v>8.4388185654008432E-3</v>
      </c>
      <c r="U26" s="4">
        <v>2.1097046413502109E-2</v>
      </c>
      <c r="V26" s="26"/>
      <c r="W26" s="26"/>
    </row>
    <row r="27" spans="1:23" x14ac:dyDescent="0.3">
      <c r="A27" s="26"/>
      <c r="B27" s="26"/>
      <c r="C27" s="26"/>
      <c r="D27" s="26"/>
      <c r="E27" s="26"/>
      <c r="F27" s="26"/>
      <c r="G27" s="26"/>
      <c r="H27" s="26"/>
      <c r="I27" s="26"/>
      <c r="J27" s="26"/>
      <c r="K27" s="26"/>
      <c r="L27" s="26"/>
      <c r="M27" s="26"/>
      <c r="N27" s="26"/>
      <c r="O27" s="26"/>
      <c r="P27" s="26"/>
      <c r="Q27" s="2" t="s">
        <v>54</v>
      </c>
      <c r="R27" s="4">
        <v>1.2658227848101266E-2</v>
      </c>
      <c r="S27" s="4">
        <v>8.4388185654008432E-3</v>
      </c>
      <c r="T27" s="4">
        <v>0</v>
      </c>
      <c r="U27" s="4">
        <v>1.6877637130801686E-2</v>
      </c>
      <c r="V27" s="26"/>
      <c r="W27" s="26"/>
    </row>
    <row r="28" spans="1:23" x14ac:dyDescent="0.3">
      <c r="A28" s="26"/>
      <c r="B28" s="26"/>
      <c r="C28" s="26"/>
      <c r="D28" s="26"/>
      <c r="E28" s="26"/>
      <c r="F28" s="26"/>
      <c r="G28" s="26"/>
      <c r="H28" s="26"/>
      <c r="I28" s="26"/>
      <c r="J28" s="26"/>
      <c r="K28" s="26"/>
      <c r="L28" s="26"/>
      <c r="M28" s="26"/>
      <c r="N28" s="26"/>
      <c r="O28" s="26"/>
      <c r="P28" s="26"/>
      <c r="Q28" s="2" t="s">
        <v>56</v>
      </c>
      <c r="R28" s="4">
        <v>0</v>
      </c>
      <c r="S28" s="4">
        <v>8.4388185654008432E-3</v>
      </c>
      <c r="T28" s="4">
        <v>0</v>
      </c>
      <c r="U28" s="4">
        <v>1.2658227848101266E-2</v>
      </c>
      <c r="V28" s="26"/>
      <c r="W28" s="26"/>
    </row>
    <row r="29" spans="1:23" x14ac:dyDescent="0.3">
      <c r="A29" s="26"/>
      <c r="B29" s="26"/>
      <c r="C29" s="26"/>
      <c r="D29" s="26"/>
      <c r="E29" s="26"/>
      <c r="F29" s="26"/>
      <c r="G29" s="26"/>
      <c r="H29" s="26"/>
      <c r="I29" s="26"/>
      <c r="J29" s="26"/>
      <c r="K29" s="26"/>
      <c r="L29" s="26"/>
      <c r="M29" s="26"/>
      <c r="N29" s="26"/>
      <c r="O29" s="26"/>
      <c r="P29" s="26"/>
      <c r="Q29" s="2" t="s">
        <v>58</v>
      </c>
      <c r="R29" s="4">
        <v>0</v>
      </c>
      <c r="S29" s="4">
        <v>8.4388185654008432E-3</v>
      </c>
      <c r="T29" s="4">
        <v>0</v>
      </c>
      <c r="U29" s="4">
        <v>0</v>
      </c>
      <c r="V29" s="26"/>
      <c r="W29" s="26"/>
    </row>
    <row r="30" spans="1:23" x14ac:dyDescent="0.3">
      <c r="A30" s="26"/>
      <c r="B30" s="26"/>
      <c r="C30" s="26"/>
      <c r="D30" s="26"/>
      <c r="E30" s="26"/>
      <c r="F30" s="26"/>
      <c r="G30" s="26"/>
      <c r="H30" s="26"/>
      <c r="I30" s="26"/>
      <c r="J30" s="26"/>
      <c r="K30" s="26"/>
      <c r="L30" s="26"/>
      <c r="M30" s="26"/>
      <c r="N30" s="26"/>
      <c r="O30" s="26"/>
      <c r="P30" s="26"/>
      <c r="Q30" s="26"/>
      <c r="R30" s="26"/>
      <c r="S30" s="26"/>
      <c r="T30" s="26"/>
      <c r="U30" s="26"/>
      <c r="V30" s="26"/>
      <c r="W30" s="26"/>
    </row>
  </sheetData>
  <mergeCells count="3">
    <mergeCell ref="C3:E3"/>
    <mergeCell ref="F3:G3"/>
    <mergeCell ref="K1:N2"/>
  </mergeCells>
  <conditionalFormatting pivot="1" sqref="R21:U29">
    <cfRule type="colorScale" priority="1">
      <colorScale>
        <cfvo type="min"/>
        <cfvo type="max"/>
        <color theme="0"/>
        <color theme="8"/>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471"/>
  <sheetViews>
    <sheetView topLeftCell="AB1" workbookViewId="0">
      <selection sqref="A1:AL1"/>
    </sheetView>
  </sheetViews>
  <sheetFormatPr defaultRowHeight="14.4" x14ac:dyDescent="0.3"/>
  <cols>
    <col min="2" max="2" width="9.88671875" customWidth="1"/>
    <col min="3" max="3" width="15.109375" customWidth="1"/>
    <col min="4" max="4" width="10.77734375" customWidth="1"/>
    <col min="5" max="5" width="21.88671875" bestFit="1"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44140625" bestFit="1" customWidth="1"/>
    <col min="16" max="16" width="22.88671875" bestFit="1" customWidth="1"/>
    <col min="17" max="17" width="15.5546875" customWidth="1"/>
    <col min="18" max="18" width="14.109375" customWidth="1"/>
    <col min="19" max="19" width="16.44140625" customWidth="1"/>
    <col min="20" max="20" width="13.88671875" customWidth="1"/>
    <col min="21" max="21" width="23" customWidth="1"/>
    <col min="22" max="22" width="9.21875" bestFit="1"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 min="36" max="36" width="11.21875" bestFit="1" customWidth="1"/>
    <col min="37" max="37" width="13.88671875" bestFit="1" customWidth="1"/>
    <col min="38" max="38" width="15.88671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77</v>
      </c>
      <c r="AK1" t="s">
        <v>87</v>
      </c>
      <c r="AL1" t="s">
        <v>91</v>
      </c>
    </row>
    <row r="2" spans="1:38" x14ac:dyDescent="0.3">
      <c r="A2">
        <v>41</v>
      </c>
      <c r="B2" t="s">
        <v>35</v>
      </c>
      <c r="C2" t="s">
        <v>36</v>
      </c>
      <c r="D2">
        <v>1102</v>
      </c>
      <c r="E2" t="s">
        <v>37</v>
      </c>
      <c r="F2">
        <v>1</v>
      </c>
      <c r="G2">
        <v>2</v>
      </c>
      <c r="H2" t="s">
        <v>38</v>
      </c>
      <c r="I2">
        <v>1</v>
      </c>
      <c r="J2">
        <v>1</v>
      </c>
      <c r="K2">
        <v>2</v>
      </c>
      <c r="L2" t="s">
        <v>39</v>
      </c>
      <c r="M2">
        <v>94</v>
      </c>
      <c r="N2">
        <v>3</v>
      </c>
      <c r="O2">
        <v>2</v>
      </c>
      <c r="P2" t="s">
        <v>40</v>
      </c>
      <c r="Q2" t="s">
        <v>83</v>
      </c>
      <c r="R2" t="s">
        <v>41</v>
      </c>
      <c r="S2">
        <v>5993</v>
      </c>
      <c r="T2">
        <v>19479</v>
      </c>
      <c r="U2">
        <v>8</v>
      </c>
      <c r="V2" t="s">
        <v>42</v>
      </c>
      <c r="W2" t="s">
        <v>35</v>
      </c>
      <c r="X2">
        <v>11</v>
      </c>
      <c r="Y2">
        <v>3</v>
      </c>
      <c r="Z2">
        <v>1</v>
      </c>
      <c r="AA2">
        <v>80</v>
      </c>
      <c r="AB2">
        <v>0</v>
      </c>
      <c r="AC2">
        <v>8</v>
      </c>
      <c r="AD2">
        <v>0</v>
      </c>
      <c r="AE2">
        <v>1</v>
      </c>
      <c r="AF2">
        <v>6</v>
      </c>
      <c r="AG2">
        <v>4</v>
      </c>
      <c r="AH2">
        <v>0</v>
      </c>
      <c r="AI2">
        <v>5</v>
      </c>
      <c r="AJ2" t="str">
        <f t="shared" ref="AJ2:AJ65" si="0">IF(AF:AF&lt;=2, "0-2 Years", IF(AF:AF&lt;5, "3-5 Years", IF(AF:AF&lt;=10, "6-10 Years", "10+ Years")))</f>
        <v>6-10 Years</v>
      </c>
      <c r="AK2" s="22" t="str">
        <f>IF(S2&lt;=7500, "Low-Income", IF(AND(S2&gt;7500, S2&lt;=13000), "Mid-Income", "High-Income"))</f>
        <v>Low-Income</v>
      </c>
      <c r="AL2" t="str">
        <f t="shared" ref="AL2:AL65" si="1">IF(F2&lt;=7, "Short-distance (&lt;7km)", IF(AND(F2&gt;7, F2&lt;=15), "Mid-distance (7-15km)", "Long-distance (&gt;15km)"))</f>
        <v>Short-distance (&lt;7km)</v>
      </c>
    </row>
    <row r="3" spans="1:38" x14ac:dyDescent="0.3">
      <c r="A3">
        <v>49</v>
      </c>
      <c r="B3" t="s">
        <v>43</v>
      </c>
      <c r="C3" t="s">
        <v>44</v>
      </c>
      <c r="D3">
        <v>279</v>
      </c>
      <c r="E3" t="s">
        <v>45</v>
      </c>
      <c r="F3">
        <v>8</v>
      </c>
      <c r="G3">
        <v>1</v>
      </c>
      <c r="H3" t="s">
        <v>38</v>
      </c>
      <c r="I3">
        <v>1</v>
      </c>
      <c r="J3">
        <v>2</v>
      </c>
      <c r="K3">
        <v>3</v>
      </c>
      <c r="L3" t="s">
        <v>46</v>
      </c>
      <c r="M3">
        <v>61</v>
      </c>
      <c r="N3">
        <v>2</v>
      </c>
      <c r="O3">
        <v>2</v>
      </c>
      <c r="P3" t="s">
        <v>47</v>
      </c>
      <c r="Q3" t="s">
        <v>85</v>
      </c>
      <c r="R3" t="s">
        <v>48</v>
      </c>
      <c r="S3">
        <v>5130</v>
      </c>
      <c r="T3">
        <v>24907</v>
      </c>
      <c r="U3">
        <v>1</v>
      </c>
      <c r="V3" t="s">
        <v>42</v>
      </c>
      <c r="W3" t="s">
        <v>43</v>
      </c>
      <c r="X3">
        <v>23</v>
      </c>
      <c r="Y3">
        <v>4</v>
      </c>
      <c r="Z3">
        <v>4</v>
      </c>
      <c r="AA3">
        <v>80</v>
      </c>
      <c r="AB3">
        <v>1</v>
      </c>
      <c r="AC3">
        <v>10</v>
      </c>
      <c r="AD3">
        <v>3</v>
      </c>
      <c r="AE3">
        <v>3</v>
      </c>
      <c r="AF3">
        <v>10</v>
      </c>
      <c r="AG3">
        <v>7</v>
      </c>
      <c r="AH3">
        <v>1</v>
      </c>
      <c r="AI3">
        <v>7</v>
      </c>
      <c r="AJ3" t="str">
        <f t="shared" si="0"/>
        <v>6-10 Years</v>
      </c>
      <c r="AK3" s="23" t="str">
        <f t="shared" ref="AK3:AK65" si="2">IF(S3&lt;=7500, "Low-Income", IF(AND(S3&gt;7500, S3&lt;=13000), "Mid-Income", "High-Income"))</f>
        <v>Low-Income</v>
      </c>
      <c r="AL3" t="str">
        <f t="shared" si="1"/>
        <v>Mid-distance (7-15km)</v>
      </c>
    </row>
    <row r="4" spans="1:38" x14ac:dyDescent="0.3">
      <c r="A4">
        <v>37</v>
      </c>
      <c r="B4" t="s">
        <v>35</v>
      </c>
      <c r="C4" t="s">
        <v>36</v>
      </c>
      <c r="D4">
        <v>1373</v>
      </c>
      <c r="E4" t="s">
        <v>45</v>
      </c>
      <c r="F4">
        <v>2</v>
      </c>
      <c r="G4">
        <v>2</v>
      </c>
      <c r="H4" t="s">
        <v>49</v>
      </c>
      <c r="I4">
        <v>1</v>
      </c>
      <c r="J4">
        <v>4</v>
      </c>
      <c r="K4">
        <v>4</v>
      </c>
      <c r="L4" t="s">
        <v>46</v>
      </c>
      <c r="M4">
        <v>92</v>
      </c>
      <c r="N4">
        <v>2</v>
      </c>
      <c r="O4">
        <v>1</v>
      </c>
      <c r="P4" t="s">
        <v>50</v>
      </c>
      <c r="Q4" t="s">
        <v>84</v>
      </c>
      <c r="R4" t="s">
        <v>41</v>
      </c>
      <c r="S4">
        <v>2090</v>
      </c>
      <c r="T4">
        <v>2396</v>
      </c>
      <c r="U4">
        <v>6</v>
      </c>
      <c r="V4" t="s">
        <v>42</v>
      </c>
      <c r="W4" t="s">
        <v>35</v>
      </c>
      <c r="X4">
        <v>15</v>
      </c>
      <c r="Y4">
        <v>3</v>
      </c>
      <c r="Z4">
        <v>2</v>
      </c>
      <c r="AA4">
        <v>80</v>
      </c>
      <c r="AB4">
        <v>0</v>
      </c>
      <c r="AC4">
        <v>7</v>
      </c>
      <c r="AD4">
        <v>3</v>
      </c>
      <c r="AE4">
        <v>3</v>
      </c>
      <c r="AF4">
        <v>0</v>
      </c>
      <c r="AG4">
        <v>0</v>
      </c>
      <c r="AH4">
        <v>0</v>
      </c>
      <c r="AI4">
        <v>0</v>
      </c>
      <c r="AJ4" t="str">
        <f t="shared" si="0"/>
        <v>0-2 Years</v>
      </c>
      <c r="AK4" s="24" t="str">
        <f t="shared" si="2"/>
        <v>Low-Income</v>
      </c>
      <c r="AL4" t="str">
        <f t="shared" si="1"/>
        <v>Short-distance (&lt;7km)</v>
      </c>
    </row>
    <row r="5" spans="1:38" x14ac:dyDescent="0.3">
      <c r="A5">
        <v>33</v>
      </c>
      <c r="B5" t="s">
        <v>43</v>
      </c>
      <c r="C5" t="s">
        <v>44</v>
      </c>
      <c r="D5">
        <v>1392</v>
      </c>
      <c r="E5" t="s">
        <v>45</v>
      </c>
      <c r="F5">
        <v>3</v>
      </c>
      <c r="G5">
        <v>4</v>
      </c>
      <c r="H5" t="s">
        <v>38</v>
      </c>
      <c r="I5">
        <v>1</v>
      </c>
      <c r="J5">
        <v>5</v>
      </c>
      <c r="K5">
        <v>4</v>
      </c>
      <c r="L5" t="s">
        <v>39</v>
      </c>
      <c r="M5">
        <v>56</v>
      </c>
      <c r="N5">
        <v>3</v>
      </c>
      <c r="O5">
        <v>1</v>
      </c>
      <c r="P5" t="s">
        <v>47</v>
      </c>
      <c r="Q5" t="s">
        <v>84</v>
      </c>
      <c r="R5" t="s">
        <v>48</v>
      </c>
      <c r="S5">
        <v>2909</v>
      </c>
      <c r="T5">
        <v>23159</v>
      </c>
      <c r="U5">
        <v>1</v>
      </c>
      <c r="V5" t="s">
        <v>42</v>
      </c>
      <c r="W5" t="s">
        <v>35</v>
      </c>
      <c r="X5">
        <v>11</v>
      </c>
      <c r="Y5">
        <v>3</v>
      </c>
      <c r="Z5">
        <v>3</v>
      </c>
      <c r="AA5">
        <v>80</v>
      </c>
      <c r="AB5">
        <v>0</v>
      </c>
      <c r="AC5">
        <v>8</v>
      </c>
      <c r="AD5">
        <v>3</v>
      </c>
      <c r="AE5">
        <v>3</v>
      </c>
      <c r="AF5">
        <v>8</v>
      </c>
      <c r="AG5">
        <v>7</v>
      </c>
      <c r="AH5">
        <v>3</v>
      </c>
      <c r="AI5">
        <v>0</v>
      </c>
      <c r="AJ5" t="str">
        <f t="shared" si="0"/>
        <v>6-10 Years</v>
      </c>
      <c r="AK5" s="24" t="str">
        <f t="shared" si="2"/>
        <v>Low-Income</v>
      </c>
      <c r="AL5" t="str">
        <f t="shared" si="1"/>
        <v>Short-distance (&lt;7km)</v>
      </c>
    </row>
    <row r="6" spans="1:38" x14ac:dyDescent="0.3">
      <c r="A6">
        <v>27</v>
      </c>
      <c r="B6" t="s">
        <v>43</v>
      </c>
      <c r="C6" t="s">
        <v>36</v>
      </c>
      <c r="D6">
        <v>591</v>
      </c>
      <c r="E6" t="s">
        <v>45</v>
      </c>
      <c r="F6">
        <v>2</v>
      </c>
      <c r="G6">
        <v>1</v>
      </c>
      <c r="H6" t="s">
        <v>51</v>
      </c>
      <c r="I6">
        <v>1</v>
      </c>
      <c r="J6">
        <v>7</v>
      </c>
      <c r="K6">
        <v>1</v>
      </c>
      <c r="L6" t="s">
        <v>46</v>
      </c>
      <c r="M6">
        <v>40</v>
      </c>
      <c r="N6">
        <v>3</v>
      </c>
      <c r="O6">
        <v>1</v>
      </c>
      <c r="P6" t="s">
        <v>50</v>
      </c>
      <c r="Q6" t="s">
        <v>85</v>
      </c>
      <c r="R6" t="s">
        <v>48</v>
      </c>
      <c r="S6">
        <v>3468</v>
      </c>
      <c r="T6">
        <v>16632</v>
      </c>
      <c r="U6">
        <v>9</v>
      </c>
      <c r="V6" t="s">
        <v>42</v>
      </c>
      <c r="W6" t="s">
        <v>43</v>
      </c>
      <c r="X6">
        <v>12</v>
      </c>
      <c r="Y6">
        <v>3</v>
      </c>
      <c r="Z6">
        <v>4</v>
      </c>
      <c r="AA6">
        <v>80</v>
      </c>
      <c r="AB6">
        <v>1</v>
      </c>
      <c r="AC6">
        <v>6</v>
      </c>
      <c r="AD6">
        <v>3</v>
      </c>
      <c r="AE6">
        <v>3</v>
      </c>
      <c r="AF6">
        <v>2</v>
      </c>
      <c r="AG6">
        <v>2</v>
      </c>
      <c r="AH6">
        <v>2</v>
      </c>
      <c r="AI6">
        <v>2</v>
      </c>
      <c r="AJ6" t="str">
        <f t="shared" si="0"/>
        <v>0-2 Years</v>
      </c>
      <c r="AK6" s="24" t="str">
        <f t="shared" si="2"/>
        <v>Low-Income</v>
      </c>
      <c r="AL6" t="str">
        <f t="shared" si="1"/>
        <v>Short-distance (&lt;7km)</v>
      </c>
    </row>
    <row r="7" spans="1:38" x14ac:dyDescent="0.3">
      <c r="A7">
        <v>32</v>
      </c>
      <c r="B7" t="s">
        <v>43</v>
      </c>
      <c r="C7" t="s">
        <v>44</v>
      </c>
      <c r="D7">
        <v>1005</v>
      </c>
      <c r="E7" t="s">
        <v>45</v>
      </c>
      <c r="F7">
        <v>2</v>
      </c>
      <c r="G7">
        <v>2</v>
      </c>
      <c r="H7" t="s">
        <v>38</v>
      </c>
      <c r="I7">
        <v>1</v>
      </c>
      <c r="J7">
        <v>8</v>
      </c>
      <c r="K7">
        <v>4</v>
      </c>
      <c r="L7" t="s">
        <v>46</v>
      </c>
      <c r="M7">
        <v>79</v>
      </c>
      <c r="N7">
        <v>3</v>
      </c>
      <c r="O7">
        <v>1</v>
      </c>
      <c r="P7" t="s">
        <v>50</v>
      </c>
      <c r="Q7" t="s">
        <v>83</v>
      </c>
      <c r="R7" t="s">
        <v>41</v>
      </c>
      <c r="S7">
        <v>3068</v>
      </c>
      <c r="T7">
        <v>11864</v>
      </c>
      <c r="U7">
        <v>0</v>
      </c>
      <c r="V7" t="s">
        <v>42</v>
      </c>
      <c r="W7" t="s">
        <v>43</v>
      </c>
      <c r="X7">
        <v>13</v>
      </c>
      <c r="Y7">
        <v>3</v>
      </c>
      <c r="Z7">
        <v>3</v>
      </c>
      <c r="AA7">
        <v>80</v>
      </c>
      <c r="AB7">
        <v>0</v>
      </c>
      <c r="AC7">
        <v>8</v>
      </c>
      <c r="AD7">
        <v>2</v>
      </c>
      <c r="AE7">
        <v>2</v>
      </c>
      <c r="AF7">
        <v>7</v>
      </c>
      <c r="AG7">
        <v>7</v>
      </c>
      <c r="AH7">
        <v>3</v>
      </c>
      <c r="AI7">
        <v>6</v>
      </c>
      <c r="AJ7" t="str">
        <f t="shared" si="0"/>
        <v>6-10 Years</v>
      </c>
      <c r="AK7" s="24" t="str">
        <f t="shared" si="2"/>
        <v>Low-Income</v>
      </c>
      <c r="AL7" t="str">
        <f t="shared" si="1"/>
        <v>Short-distance (&lt;7km)</v>
      </c>
    </row>
    <row r="8" spans="1:38" x14ac:dyDescent="0.3">
      <c r="A8">
        <v>59</v>
      </c>
      <c r="B8" t="s">
        <v>43</v>
      </c>
      <c r="C8" t="s">
        <v>36</v>
      </c>
      <c r="D8">
        <v>1324</v>
      </c>
      <c r="E8" t="s">
        <v>45</v>
      </c>
      <c r="F8">
        <v>3</v>
      </c>
      <c r="G8">
        <v>3</v>
      </c>
      <c r="H8" t="s">
        <v>51</v>
      </c>
      <c r="I8">
        <v>1</v>
      </c>
      <c r="J8">
        <v>10</v>
      </c>
      <c r="K8">
        <v>3</v>
      </c>
      <c r="L8" t="s">
        <v>39</v>
      </c>
      <c r="M8">
        <v>81</v>
      </c>
      <c r="N8">
        <v>4</v>
      </c>
      <c r="O8">
        <v>1</v>
      </c>
      <c r="P8" t="s">
        <v>50</v>
      </c>
      <c r="Q8" t="s">
        <v>86</v>
      </c>
      <c r="R8" t="s">
        <v>48</v>
      </c>
      <c r="S8">
        <v>2670</v>
      </c>
      <c r="T8">
        <v>9964</v>
      </c>
      <c r="U8">
        <v>4</v>
      </c>
      <c r="V8" t="s">
        <v>42</v>
      </c>
      <c r="W8" t="s">
        <v>35</v>
      </c>
      <c r="X8">
        <v>20</v>
      </c>
      <c r="Y8">
        <v>4</v>
      </c>
      <c r="Z8">
        <v>1</v>
      </c>
      <c r="AA8">
        <v>80</v>
      </c>
      <c r="AB8">
        <v>3</v>
      </c>
      <c r="AC8">
        <v>12</v>
      </c>
      <c r="AD8">
        <v>3</v>
      </c>
      <c r="AE8">
        <v>2</v>
      </c>
      <c r="AF8">
        <v>1</v>
      </c>
      <c r="AG8">
        <v>0</v>
      </c>
      <c r="AH8">
        <v>0</v>
      </c>
      <c r="AI8">
        <v>0</v>
      </c>
      <c r="AJ8" t="str">
        <f t="shared" si="0"/>
        <v>0-2 Years</v>
      </c>
      <c r="AK8" s="24" t="str">
        <f t="shared" si="2"/>
        <v>Low-Income</v>
      </c>
      <c r="AL8" t="str">
        <f t="shared" si="1"/>
        <v>Short-distance (&lt;7km)</v>
      </c>
    </row>
    <row r="9" spans="1:38" x14ac:dyDescent="0.3">
      <c r="A9">
        <v>30</v>
      </c>
      <c r="B9" t="s">
        <v>43</v>
      </c>
      <c r="C9" t="s">
        <v>36</v>
      </c>
      <c r="D9">
        <v>1358</v>
      </c>
      <c r="E9" t="s">
        <v>45</v>
      </c>
      <c r="F9">
        <v>24</v>
      </c>
      <c r="G9">
        <v>1</v>
      </c>
      <c r="H9" t="s">
        <v>38</v>
      </c>
      <c r="I9">
        <v>1</v>
      </c>
      <c r="J9">
        <v>11</v>
      </c>
      <c r="K9">
        <v>4</v>
      </c>
      <c r="L9" t="s">
        <v>46</v>
      </c>
      <c r="M9">
        <v>67</v>
      </c>
      <c r="N9">
        <v>3</v>
      </c>
      <c r="O9">
        <v>1</v>
      </c>
      <c r="P9" t="s">
        <v>50</v>
      </c>
      <c r="Q9" t="s">
        <v>84</v>
      </c>
      <c r="R9" t="s">
        <v>52</v>
      </c>
      <c r="S9">
        <v>2693</v>
      </c>
      <c r="T9">
        <v>13335</v>
      </c>
      <c r="U9">
        <v>1</v>
      </c>
      <c r="V9" t="s">
        <v>42</v>
      </c>
      <c r="W9" t="s">
        <v>43</v>
      </c>
      <c r="X9">
        <v>22</v>
      </c>
      <c r="Y9">
        <v>4</v>
      </c>
      <c r="Z9">
        <v>2</v>
      </c>
      <c r="AA9">
        <v>80</v>
      </c>
      <c r="AB9">
        <v>1</v>
      </c>
      <c r="AC9">
        <v>1</v>
      </c>
      <c r="AD9">
        <v>2</v>
      </c>
      <c r="AE9">
        <v>3</v>
      </c>
      <c r="AF9">
        <v>1</v>
      </c>
      <c r="AG9">
        <v>0</v>
      </c>
      <c r="AH9">
        <v>0</v>
      </c>
      <c r="AI9">
        <v>0</v>
      </c>
      <c r="AJ9" t="str">
        <f t="shared" si="0"/>
        <v>0-2 Years</v>
      </c>
      <c r="AK9" s="24" t="str">
        <f t="shared" si="2"/>
        <v>Low-Income</v>
      </c>
      <c r="AL9" t="str">
        <f t="shared" si="1"/>
        <v>Long-distance (&gt;15km)</v>
      </c>
    </row>
    <row r="10" spans="1:38" x14ac:dyDescent="0.3">
      <c r="A10">
        <v>38</v>
      </c>
      <c r="B10" t="s">
        <v>43</v>
      </c>
      <c r="C10" t="s">
        <v>44</v>
      </c>
      <c r="D10">
        <v>216</v>
      </c>
      <c r="E10" t="s">
        <v>45</v>
      </c>
      <c r="F10">
        <v>23</v>
      </c>
      <c r="G10">
        <v>3</v>
      </c>
      <c r="H10" t="s">
        <v>38</v>
      </c>
      <c r="I10">
        <v>1</v>
      </c>
      <c r="J10">
        <v>12</v>
      </c>
      <c r="K10">
        <v>4</v>
      </c>
      <c r="L10" t="s">
        <v>46</v>
      </c>
      <c r="M10">
        <v>44</v>
      </c>
      <c r="N10">
        <v>2</v>
      </c>
      <c r="O10">
        <v>3</v>
      </c>
      <c r="P10" t="s">
        <v>53</v>
      </c>
      <c r="Q10" t="s">
        <v>84</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6-10 Years</v>
      </c>
      <c r="AK10" s="24" t="str">
        <f t="shared" si="2"/>
        <v>Mid-Income</v>
      </c>
      <c r="AL10" t="str">
        <f t="shared" si="1"/>
        <v>Long-distance (&gt;15km)</v>
      </c>
    </row>
    <row r="11" spans="1:38" x14ac:dyDescent="0.3">
      <c r="A11">
        <v>36</v>
      </c>
      <c r="B11" t="s">
        <v>43</v>
      </c>
      <c r="C11" t="s">
        <v>36</v>
      </c>
      <c r="D11">
        <v>1299</v>
      </c>
      <c r="E11" t="s">
        <v>45</v>
      </c>
      <c r="F11">
        <v>27</v>
      </c>
      <c r="G11">
        <v>3</v>
      </c>
      <c r="H11" t="s">
        <v>51</v>
      </c>
      <c r="I11">
        <v>1</v>
      </c>
      <c r="J11">
        <v>13</v>
      </c>
      <c r="K11">
        <v>3</v>
      </c>
      <c r="L11" t="s">
        <v>46</v>
      </c>
      <c r="M11">
        <v>94</v>
      </c>
      <c r="N11">
        <v>3</v>
      </c>
      <c r="O11">
        <v>2</v>
      </c>
      <c r="P11" t="s">
        <v>54</v>
      </c>
      <c r="Q11" t="s">
        <v>84</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6-10 Years</v>
      </c>
      <c r="AK11" s="24" t="str">
        <f t="shared" si="2"/>
        <v>Low-Income</v>
      </c>
      <c r="AL11" t="str">
        <f t="shared" si="1"/>
        <v>Long-distance (&gt;15km)</v>
      </c>
    </row>
    <row r="12" spans="1:38" x14ac:dyDescent="0.3">
      <c r="A12">
        <v>35</v>
      </c>
      <c r="B12" t="s">
        <v>43</v>
      </c>
      <c r="C12" t="s">
        <v>36</v>
      </c>
      <c r="D12">
        <v>809</v>
      </c>
      <c r="E12" t="s">
        <v>45</v>
      </c>
      <c r="F12">
        <v>16</v>
      </c>
      <c r="G12">
        <v>3</v>
      </c>
      <c r="H12" t="s">
        <v>51</v>
      </c>
      <c r="I12">
        <v>1</v>
      </c>
      <c r="J12">
        <v>14</v>
      </c>
      <c r="K12">
        <v>1</v>
      </c>
      <c r="L12" t="s">
        <v>46</v>
      </c>
      <c r="M12">
        <v>84</v>
      </c>
      <c r="N12">
        <v>4</v>
      </c>
      <c r="O12">
        <v>1</v>
      </c>
      <c r="P12" t="s">
        <v>50</v>
      </c>
      <c r="Q12" t="s">
        <v>85</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6-10 Years</v>
      </c>
      <c r="AK12" s="24" t="str">
        <f t="shared" si="2"/>
        <v>Low-Income</v>
      </c>
      <c r="AL12" t="str">
        <f t="shared" si="1"/>
        <v>Long-distance (&gt;15km)</v>
      </c>
    </row>
    <row r="13" spans="1:38" x14ac:dyDescent="0.3">
      <c r="A13">
        <v>29</v>
      </c>
      <c r="B13" t="s">
        <v>43</v>
      </c>
      <c r="C13" t="s">
        <v>36</v>
      </c>
      <c r="D13">
        <v>153</v>
      </c>
      <c r="E13" t="s">
        <v>45</v>
      </c>
      <c r="F13">
        <v>15</v>
      </c>
      <c r="G13">
        <v>2</v>
      </c>
      <c r="H13" t="s">
        <v>38</v>
      </c>
      <c r="I13">
        <v>1</v>
      </c>
      <c r="J13">
        <v>15</v>
      </c>
      <c r="K13">
        <v>4</v>
      </c>
      <c r="L13" t="s">
        <v>39</v>
      </c>
      <c r="M13">
        <v>49</v>
      </c>
      <c r="N13">
        <v>2</v>
      </c>
      <c r="O13">
        <v>2</v>
      </c>
      <c r="P13" t="s">
        <v>50</v>
      </c>
      <c r="Q13" t="s">
        <v>84</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6-10 Years</v>
      </c>
      <c r="AK13" s="24" t="str">
        <f t="shared" si="2"/>
        <v>Low-Income</v>
      </c>
      <c r="AL13" t="str">
        <f t="shared" si="1"/>
        <v>Mid-distance (7-15km)</v>
      </c>
    </row>
    <row r="14" spans="1:38" x14ac:dyDescent="0.3">
      <c r="A14">
        <v>31</v>
      </c>
      <c r="B14" t="s">
        <v>43</v>
      </c>
      <c r="C14" t="s">
        <v>36</v>
      </c>
      <c r="D14">
        <v>670</v>
      </c>
      <c r="E14" t="s">
        <v>45</v>
      </c>
      <c r="F14">
        <v>26</v>
      </c>
      <c r="G14">
        <v>1</v>
      </c>
      <c r="H14" t="s">
        <v>38</v>
      </c>
      <c r="I14">
        <v>1</v>
      </c>
      <c r="J14">
        <v>16</v>
      </c>
      <c r="K14">
        <v>1</v>
      </c>
      <c r="L14" t="s">
        <v>46</v>
      </c>
      <c r="M14">
        <v>31</v>
      </c>
      <c r="N14">
        <v>3</v>
      </c>
      <c r="O14">
        <v>1</v>
      </c>
      <c r="P14" t="s">
        <v>47</v>
      </c>
      <c r="Q14" t="s">
        <v>84</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6-10 Years</v>
      </c>
      <c r="AK14" s="24" t="str">
        <f t="shared" si="2"/>
        <v>Low-Income</v>
      </c>
      <c r="AL14" t="str">
        <f t="shared" si="1"/>
        <v>Long-distance (&gt;15km)</v>
      </c>
    </row>
    <row r="15" spans="1:38" x14ac:dyDescent="0.3">
      <c r="A15">
        <v>34</v>
      </c>
      <c r="B15" t="s">
        <v>43</v>
      </c>
      <c r="C15" t="s">
        <v>36</v>
      </c>
      <c r="D15">
        <v>1346</v>
      </c>
      <c r="E15" t="s">
        <v>45</v>
      </c>
      <c r="F15">
        <v>19</v>
      </c>
      <c r="G15">
        <v>2</v>
      </c>
      <c r="H15" t="s">
        <v>51</v>
      </c>
      <c r="I15">
        <v>1</v>
      </c>
      <c r="J15">
        <v>18</v>
      </c>
      <c r="K15">
        <v>2</v>
      </c>
      <c r="L15" t="s">
        <v>46</v>
      </c>
      <c r="M15">
        <v>93</v>
      </c>
      <c r="N15">
        <v>3</v>
      </c>
      <c r="O15">
        <v>1</v>
      </c>
      <c r="P15" t="s">
        <v>50</v>
      </c>
      <c r="Q15" t="s">
        <v>83</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0-2 Years</v>
      </c>
      <c r="AK15" s="24" t="str">
        <f t="shared" si="2"/>
        <v>Low-Income</v>
      </c>
      <c r="AL15" t="str">
        <f t="shared" si="1"/>
        <v>Long-distance (&gt;15km)</v>
      </c>
    </row>
    <row r="16" spans="1:38" x14ac:dyDescent="0.3">
      <c r="A16">
        <v>28</v>
      </c>
      <c r="B16" t="s">
        <v>35</v>
      </c>
      <c r="C16" t="s">
        <v>36</v>
      </c>
      <c r="D16">
        <v>103</v>
      </c>
      <c r="E16" t="s">
        <v>45</v>
      </c>
      <c r="F16">
        <v>24</v>
      </c>
      <c r="G16">
        <v>3</v>
      </c>
      <c r="H16" t="s">
        <v>38</v>
      </c>
      <c r="I16">
        <v>1</v>
      </c>
      <c r="J16">
        <v>19</v>
      </c>
      <c r="K16">
        <v>3</v>
      </c>
      <c r="L16" t="s">
        <v>46</v>
      </c>
      <c r="M16">
        <v>50</v>
      </c>
      <c r="N16">
        <v>2</v>
      </c>
      <c r="O16">
        <v>1</v>
      </c>
      <c r="P16" t="s">
        <v>50</v>
      </c>
      <c r="Q16" t="s">
        <v>84</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3-5 Years</v>
      </c>
      <c r="AK16" s="24" t="str">
        <f t="shared" si="2"/>
        <v>Low-Income</v>
      </c>
      <c r="AL16" t="str">
        <f t="shared" si="1"/>
        <v>Long-distance (&gt;15km)</v>
      </c>
    </row>
    <row r="17" spans="1:38" x14ac:dyDescent="0.3">
      <c r="A17">
        <v>29</v>
      </c>
      <c r="B17" t="s">
        <v>43</v>
      </c>
      <c r="C17" t="s">
        <v>36</v>
      </c>
      <c r="D17">
        <v>1389</v>
      </c>
      <c r="E17" t="s">
        <v>45</v>
      </c>
      <c r="F17">
        <v>21</v>
      </c>
      <c r="G17">
        <v>4</v>
      </c>
      <c r="H17" t="s">
        <v>38</v>
      </c>
      <c r="I17">
        <v>1</v>
      </c>
      <c r="J17">
        <v>20</v>
      </c>
      <c r="K17">
        <v>2</v>
      </c>
      <c r="L17" t="s">
        <v>39</v>
      </c>
      <c r="M17">
        <v>51</v>
      </c>
      <c r="N17">
        <v>4</v>
      </c>
      <c r="O17">
        <v>3</v>
      </c>
      <c r="P17" t="s">
        <v>53</v>
      </c>
      <c r="Q17" t="s">
        <v>86</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6-10 Years</v>
      </c>
      <c r="AK17" s="24" t="str">
        <f t="shared" si="2"/>
        <v>Mid-Income</v>
      </c>
      <c r="AL17" t="str">
        <f t="shared" si="1"/>
        <v>Long-distance (&gt;15km)</v>
      </c>
    </row>
    <row r="18" spans="1:38" x14ac:dyDescent="0.3">
      <c r="A18">
        <v>32</v>
      </c>
      <c r="B18" t="s">
        <v>43</v>
      </c>
      <c r="C18" t="s">
        <v>36</v>
      </c>
      <c r="D18">
        <v>334</v>
      </c>
      <c r="E18" t="s">
        <v>45</v>
      </c>
      <c r="F18">
        <v>5</v>
      </c>
      <c r="G18">
        <v>2</v>
      </c>
      <c r="H18" t="s">
        <v>38</v>
      </c>
      <c r="I18">
        <v>1</v>
      </c>
      <c r="J18">
        <v>21</v>
      </c>
      <c r="K18">
        <v>1</v>
      </c>
      <c r="L18" t="s">
        <v>46</v>
      </c>
      <c r="M18">
        <v>80</v>
      </c>
      <c r="N18">
        <v>4</v>
      </c>
      <c r="O18">
        <v>1</v>
      </c>
      <c r="P18" t="s">
        <v>47</v>
      </c>
      <c r="Q18" t="s">
        <v>85</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6-10 Years</v>
      </c>
      <c r="AK18" s="24" t="str">
        <f t="shared" si="2"/>
        <v>Low-Income</v>
      </c>
      <c r="AL18" t="str">
        <f t="shared" si="1"/>
        <v>Short-distance (&lt;7km)</v>
      </c>
    </row>
    <row r="19" spans="1:38" x14ac:dyDescent="0.3">
      <c r="A19">
        <v>22</v>
      </c>
      <c r="B19" t="s">
        <v>43</v>
      </c>
      <c r="C19" t="s">
        <v>55</v>
      </c>
      <c r="D19">
        <v>1123</v>
      </c>
      <c r="E19" t="s">
        <v>45</v>
      </c>
      <c r="F19">
        <v>16</v>
      </c>
      <c r="G19">
        <v>2</v>
      </c>
      <c r="H19" t="s">
        <v>51</v>
      </c>
      <c r="I19">
        <v>1</v>
      </c>
      <c r="J19">
        <v>22</v>
      </c>
      <c r="K19">
        <v>4</v>
      </c>
      <c r="L19" t="s">
        <v>46</v>
      </c>
      <c r="M19">
        <v>96</v>
      </c>
      <c r="N19">
        <v>4</v>
      </c>
      <c r="O19">
        <v>1</v>
      </c>
      <c r="P19" t="s">
        <v>50</v>
      </c>
      <c r="Q19" t="s">
        <v>83</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0-2 Years</v>
      </c>
      <c r="AK19" s="24" t="str">
        <f t="shared" si="2"/>
        <v>Low-Income</v>
      </c>
      <c r="AL19" t="str">
        <f t="shared" si="1"/>
        <v>Long-distance (&gt;15km)</v>
      </c>
    </row>
    <row r="20" spans="1:38" x14ac:dyDescent="0.3">
      <c r="A20">
        <v>53</v>
      </c>
      <c r="B20" t="s">
        <v>43</v>
      </c>
      <c r="C20" t="s">
        <v>36</v>
      </c>
      <c r="D20">
        <v>1219</v>
      </c>
      <c r="E20" t="s">
        <v>37</v>
      </c>
      <c r="F20">
        <v>2</v>
      </c>
      <c r="G20">
        <v>4</v>
      </c>
      <c r="H20" t="s">
        <v>38</v>
      </c>
      <c r="I20">
        <v>1</v>
      </c>
      <c r="J20">
        <v>23</v>
      </c>
      <c r="K20">
        <v>1</v>
      </c>
      <c r="L20" t="s">
        <v>39</v>
      </c>
      <c r="M20">
        <v>78</v>
      </c>
      <c r="N20">
        <v>2</v>
      </c>
      <c r="O20">
        <v>4</v>
      </c>
      <c r="P20" t="s">
        <v>56</v>
      </c>
      <c r="Q20" t="s">
        <v>83</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10+ Years</v>
      </c>
      <c r="AK20" s="24" t="str">
        <f t="shared" si="2"/>
        <v>High-Income</v>
      </c>
      <c r="AL20" t="str">
        <f t="shared" si="1"/>
        <v>Short-distance (&lt;7km)</v>
      </c>
    </row>
    <row r="21" spans="1:38" x14ac:dyDescent="0.3">
      <c r="A21">
        <v>38</v>
      </c>
      <c r="B21" t="s">
        <v>43</v>
      </c>
      <c r="C21" t="s">
        <v>36</v>
      </c>
      <c r="D21">
        <v>371</v>
      </c>
      <c r="E21" t="s">
        <v>45</v>
      </c>
      <c r="F21">
        <v>2</v>
      </c>
      <c r="G21">
        <v>3</v>
      </c>
      <c r="H21" t="s">
        <v>38</v>
      </c>
      <c r="I21">
        <v>1</v>
      </c>
      <c r="J21">
        <v>24</v>
      </c>
      <c r="K21">
        <v>4</v>
      </c>
      <c r="L21" t="s">
        <v>46</v>
      </c>
      <c r="M21">
        <v>45</v>
      </c>
      <c r="N21">
        <v>3</v>
      </c>
      <c r="O21">
        <v>1</v>
      </c>
      <c r="P21" t="s">
        <v>47</v>
      </c>
      <c r="Q21" t="s">
        <v>83</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3-5 Years</v>
      </c>
      <c r="AK21" s="24" t="str">
        <f t="shared" si="2"/>
        <v>Low-Income</v>
      </c>
      <c r="AL21" t="str">
        <f t="shared" si="1"/>
        <v>Short-distance (&lt;7km)</v>
      </c>
    </row>
    <row r="22" spans="1:38" x14ac:dyDescent="0.3">
      <c r="A22">
        <v>24</v>
      </c>
      <c r="B22" t="s">
        <v>43</v>
      </c>
      <c r="C22" t="s">
        <v>55</v>
      </c>
      <c r="D22">
        <v>673</v>
      </c>
      <c r="E22" t="s">
        <v>45</v>
      </c>
      <c r="F22">
        <v>11</v>
      </c>
      <c r="G22">
        <v>2</v>
      </c>
      <c r="H22" t="s">
        <v>49</v>
      </c>
      <c r="I22">
        <v>1</v>
      </c>
      <c r="J22">
        <v>26</v>
      </c>
      <c r="K22">
        <v>1</v>
      </c>
      <c r="L22" t="s">
        <v>39</v>
      </c>
      <c r="M22">
        <v>96</v>
      </c>
      <c r="N22">
        <v>4</v>
      </c>
      <c r="O22">
        <v>2</v>
      </c>
      <c r="P22" t="s">
        <v>53</v>
      </c>
      <c r="Q22" t="s">
        <v>84</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3-5 Years</v>
      </c>
      <c r="AK22" s="24" t="str">
        <f t="shared" si="2"/>
        <v>Low-Income</v>
      </c>
      <c r="AL22" t="str">
        <f t="shared" si="1"/>
        <v>Mid-distance (7-15km)</v>
      </c>
    </row>
    <row r="23" spans="1:38" x14ac:dyDescent="0.3">
      <c r="A23">
        <v>36</v>
      </c>
      <c r="B23" t="s">
        <v>35</v>
      </c>
      <c r="C23" t="s">
        <v>36</v>
      </c>
      <c r="D23">
        <v>1218</v>
      </c>
      <c r="E23" t="s">
        <v>37</v>
      </c>
      <c r="F23">
        <v>9</v>
      </c>
      <c r="G23">
        <v>4</v>
      </c>
      <c r="H23" t="s">
        <v>38</v>
      </c>
      <c r="I23">
        <v>1</v>
      </c>
      <c r="J23">
        <v>27</v>
      </c>
      <c r="K23">
        <v>3</v>
      </c>
      <c r="L23" t="s">
        <v>46</v>
      </c>
      <c r="M23">
        <v>82</v>
      </c>
      <c r="N23">
        <v>2</v>
      </c>
      <c r="O23">
        <v>1</v>
      </c>
      <c r="P23" t="s">
        <v>57</v>
      </c>
      <c r="Q23" t="s">
        <v>86</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6-10 Years</v>
      </c>
      <c r="AK23" s="24" t="str">
        <f t="shared" si="2"/>
        <v>Low-Income</v>
      </c>
      <c r="AL23" t="str">
        <f t="shared" si="1"/>
        <v>Mid-distance (7-15km)</v>
      </c>
    </row>
    <row r="24" spans="1:38" x14ac:dyDescent="0.3">
      <c r="A24">
        <v>34</v>
      </c>
      <c r="B24" t="s">
        <v>43</v>
      </c>
      <c r="C24" t="s">
        <v>36</v>
      </c>
      <c r="D24">
        <v>419</v>
      </c>
      <c r="E24" t="s">
        <v>45</v>
      </c>
      <c r="F24">
        <v>7</v>
      </c>
      <c r="G24">
        <v>4</v>
      </c>
      <c r="H24" t="s">
        <v>38</v>
      </c>
      <c r="I24">
        <v>1</v>
      </c>
      <c r="J24">
        <v>28</v>
      </c>
      <c r="K24">
        <v>1</v>
      </c>
      <c r="L24" t="s">
        <v>39</v>
      </c>
      <c r="M24">
        <v>53</v>
      </c>
      <c r="N24">
        <v>3</v>
      </c>
      <c r="O24">
        <v>3</v>
      </c>
      <c r="P24" t="s">
        <v>58</v>
      </c>
      <c r="Q24" t="s">
        <v>85</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10+ Years</v>
      </c>
      <c r="AK24" s="24" t="str">
        <f t="shared" si="2"/>
        <v>Mid-Income</v>
      </c>
      <c r="AL24" t="str">
        <f t="shared" si="1"/>
        <v>Short-distance (&lt;7km)</v>
      </c>
    </row>
    <row r="25" spans="1:38" x14ac:dyDescent="0.3">
      <c r="A25">
        <v>21</v>
      </c>
      <c r="B25" t="s">
        <v>43</v>
      </c>
      <c r="C25" t="s">
        <v>36</v>
      </c>
      <c r="D25">
        <v>391</v>
      </c>
      <c r="E25" t="s">
        <v>45</v>
      </c>
      <c r="F25">
        <v>15</v>
      </c>
      <c r="G25">
        <v>2</v>
      </c>
      <c r="H25" t="s">
        <v>38</v>
      </c>
      <c r="I25">
        <v>1</v>
      </c>
      <c r="J25">
        <v>30</v>
      </c>
      <c r="K25">
        <v>3</v>
      </c>
      <c r="L25" t="s">
        <v>46</v>
      </c>
      <c r="M25">
        <v>96</v>
      </c>
      <c r="N25">
        <v>3</v>
      </c>
      <c r="O25">
        <v>1</v>
      </c>
      <c r="P25" t="s">
        <v>47</v>
      </c>
      <c r="Q25" t="s">
        <v>83</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0-2 Years</v>
      </c>
      <c r="AK25" s="24" t="str">
        <f t="shared" si="2"/>
        <v>Low-Income</v>
      </c>
      <c r="AL25" t="str">
        <f t="shared" si="1"/>
        <v>Mid-distance (7-15km)</v>
      </c>
    </row>
    <row r="26" spans="1:38" x14ac:dyDescent="0.3">
      <c r="A26">
        <v>34</v>
      </c>
      <c r="B26" t="s">
        <v>35</v>
      </c>
      <c r="C26" t="s">
        <v>36</v>
      </c>
      <c r="D26">
        <v>699</v>
      </c>
      <c r="E26" t="s">
        <v>45</v>
      </c>
      <c r="F26">
        <v>6</v>
      </c>
      <c r="G26">
        <v>1</v>
      </c>
      <c r="H26" t="s">
        <v>51</v>
      </c>
      <c r="I26">
        <v>1</v>
      </c>
      <c r="J26">
        <v>31</v>
      </c>
      <c r="K26">
        <v>2</v>
      </c>
      <c r="L26" t="s">
        <v>46</v>
      </c>
      <c r="M26">
        <v>83</v>
      </c>
      <c r="N26">
        <v>3</v>
      </c>
      <c r="O26">
        <v>1</v>
      </c>
      <c r="P26" t="s">
        <v>47</v>
      </c>
      <c r="Q26" t="s">
        <v>86</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3-5 Years</v>
      </c>
      <c r="AK26" s="24" t="str">
        <f t="shared" si="2"/>
        <v>Low-Income</v>
      </c>
      <c r="AL26" t="str">
        <f t="shared" si="1"/>
        <v>Short-distance (&lt;7km)</v>
      </c>
    </row>
    <row r="27" spans="1:38" x14ac:dyDescent="0.3">
      <c r="A27">
        <v>53</v>
      </c>
      <c r="B27" t="s">
        <v>43</v>
      </c>
      <c r="C27" t="s">
        <v>36</v>
      </c>
      <c r="D27">
        <v>1282</v>
      </c>
      <c r="E27" t="s">
        <v>45</v>
      </c>
      <c r="F27">
        <v>5</v>
      </c>
      <c r="G27">
        <v>3</v>
      </c>
      <c r="H27" t="s">
        <v>49</v>
      </c>
      <c r="I27">
        <v>1</v>
      </c>
      <c r="J27">
        <v>32</v>
      </c>
      <c r="K27">
        <v>3</v>
      </c>
      <c r="L27" t="s">
        <v>39</v>
      </c>
      <c r="M27">
        <v>58</v>
      </c>
      <c r="N27">
        <v>3</v>
      </c>
      <c r="O27">
        <v>5</v>
      </c>
      <c r="P27" t="s">
        <v>56</v>
      </c>
      <c r="Q27" t="s">
        <v>84</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10+ Years</v>
      </c>
      <c r="AK27" s="24" t="str">
        <f t="shared" si="2"/>
        <v>High-Income</v>
      </c>
      <c r="AL27" t="str">
        <f t="shared" si="1"/>
        <v>Short-distance (&lt;7km)</v>
      </c>
    </row>
    <row r="28" spans="1:38" x14ac:dyDescent="0.3">
      <c r="A28">
        <v>32</v>
      </c>
      <c r="B28" t="s">
        <v>35</v>
      </c>
      <c r="C28" t="s">
        <v>44</v>
      </c>
      <c r="D28">
        <v>1125</v>
      </c>
      <c r="E28" t="s">
        <v>45</v>
      </c>
      <c r="F28">
        <v>16</v>
      </c>
      <c r="G28">
        <v>1</v>
      </c>
      <c r="H28" t="s">
        <v>38</v>
      </c>
      <c r="I28">
        <v>1</v>
      </c>
      <c r="J28">
        <v>33</v>
      </c>
      <c r="K28">
        <v>2</v>
      </c>
      <c r="L28" t="s">
        <v>39</v>
      </c>
      <c r="M28">
        <v>72</v>
      </c>
      <c r="N28">
        <v>1</v>
      </c>
      <c r="O28">
        <v>1</v>
      </c>
      <c r="P28" t="s">
        <v>47</v>
      </c>
      <c r="Q28" t="s">
        <v>86</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6-10 Years</v>
      </c>
      <c r="AK28" s="24" t="str">
        <f t="shared" si="2"/>
        <v>Low-Income</v>
      </c>
      <c r="AL28" t="str">
        <f t="shared" si="1"/>
        <v>Long-distance (&gt;15km)</v>
      </c>
    </row>
    <row r="29" spans="1:38" x14ac:dyDescent="0.3">
      <c r="A29">
        <v>42</v>
      </c>
      <c r="B29" t="s">
        <v>43</v>
      </c>
      <c r="C29" t="s">
        <v>36</v>
      </c>
      <c r="D29">
        <v>691</v>
      </c>
      <c r="E29" t="s">
        <v>37</v>
      </c>
      <c r="F29">
        <v>8</v>
      </c>
      <c r="G29">
        <v>4</v>
      </c>
      <c r="H29" t="s">
        <v>59</v>
      </c>
      <c r="I29">
        <v>1</v>
      </c>
      <c r="J29">
        <v>35</v>
      </c>
      <c r="K29">
        <v>3</v>
      </c>
      <c r="L29" t="s">
        <v>46</v>
      </c>
      <c r="M29">
        <v>48</v>
      </c>
      <c r="N29">
        <v>3</v>
      </c>
      <c r="O29">
        <v>2</v>
      </c>
      <c r="P29" t="s">
        <v>40</v>
      </c>
      <c r="Q29" t="s">
        <v>85</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6-10 Years</v>
      </c>
      <c r="AK29" s="24" t="str">
        <f t="shared" si="2"/>
        <v>Low-Income</v>
      </c>
      <c r="AL29" t="str">
        <f t="shared" si="1"/>
        <v>Mid-distance (7-15km)</v>
      </c>
    </row>
    <row r="30" spans="1:38" x14ac:dyDescent="0.3">
      <c r="A30">
        <v>44</v>
      </c>
      <c r="B30" t="s">
        <v>43</v>
      </c>
      <c r="C30" t="s">
        <v>36</v>
      </c>
      <c r="D30">
        <v>477</v>
      </c>
      <c r="E30" t="s">
        <v>45</v>
      </c>
      <c r="F30">
        <v>7</v>
      </c>
      <c r="G30">
        <v>4</v>
      </c>
      <c r="H30" t="s">
        <v>51</v>
      </c>
      <c r="I30">
        <v>1</v>
      </c>
      <c r="J30">
        <v>36</v>
      </c>
      <c r="K30">
        <v>1</v>
      </c>
      <c r="L30" t="s">
        <v>39</v>
      </c>
      <c r="M30">
        <v>42</v>
      </c>
      <c r="N30">
        <v>2</v>
      </c>
      <c r="O30">
        <v>3</v>
      </c>
      <c r="P30" t="s">
        <v>54</v>
      </c>
      <c r="Q30" t="s">
        <v>83</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10+ Years</v>
      </c>
      <c r="AK30" s="24" t="str">
        <f t="shared" si="2"/>
        <v>Mid-Income</v>
      </c>
      <c r="AL30" t="str">
        <f t="shared" si="1"/>
        <v>Short-distance (&lt;7km)</v>
      </c>
    </row>
    <row r="31" spans="1:38" x14ac:dyDescent="0.3">
      <c r="A31">
        <v>46</v>
      </c>
      <c r="B31" t="s">
        <v>43</v>
      </c>
      <c r="C31" t="s">
        <v>36</v>
      </c>
      <c r="D31">
        <v>705</v>
      </c>
      <c r="E31" t="s">
        <v>37</v>
      </c>
      <c r="F31">
        <v>2</v>
      </c>
      <c r="G31">
        <v>4</v>
      </c>
      <c r="H31" t="s">
        <v>59</v>
      </c>
      <c r="I31">
        <v>1</v>
      </c>
      <c r="J31">
        <v>38</v>
      </c>
      <c r="K31">
        <v>2</v>
      </c>
      <c r="L31" t="s">
        <v>39</v>
      </c>
      <c r="M31">
        <v>83</v>
      </c>
      <c r="N31">
        <v>3</v>
      </c>
      <c r="O31">
        <v>5</v>
      </c>
      <c r="P31" t="s">
        <v>56</v>
      </c>
      <c r="Q31" t="s">
        <v>86</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0-2 Years</v>
      </c>
      <c r="AK31" s="24" t="str">
        <f t="shared" si="2"/>
        <v>High-Income</v>
      </c>
      <c r="AL31" t="str">
        <f t="shared" si="1"/>
        <v>Short-distance (&lt;7km)</v>
      </c>
    </row>
    <row r="32" spans="1:38" x14ac:dyDescent="0.3">
      <c r="A32">
        <v>33</v>
      </c>
      <c r="B32" t="s">
        <v>43</v>
      </c>
      <c r="C32" t="s">
        <v>36</v>
      </c>
      <c r="D32">
        <v>924</v>
      </c>
      <c r="E32" t="s">
        <v>45</v>
      </c>
      <c r="F32">
        <v>2</v>
      </c>
      <c r="G32">
        <v>3</v>
      </c>
      <c r="H32" t="s">
        <v>51</v>
      </c>
      <c r="I32">
        <v>1</v>
      </c>
      <c r="J32">
        <v>39</v>
      </c>
      <c r="K32">
        <v>3</v>
      </c>
      <c r="L32" t="s">
        <v>46</v>
      </c>
      <c r="M32">
        <v>78</v>
      </c>
      <c r="N32">
        <v>3</v>
      </c>
      <c r="O32">
        <v>1</v>
      </c>
      <c r="P32" t="s">
        <v>50</v>
      </c>
      <c r="Q32" t="s">
        <v>83</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0-2 Years</v>
      </c>
      <c r="AK32" s="24" t="str">
        <f t="shared" si="2"/>
        <v>Low-Income</v>
      </c>
      <c r="AL32" t="str">
        <f t="shared" si="1"/>
        <v>Short-distance (&lt;7km)</v>
      </c>
    </row>
    <row r="33" spans="1:38" x14ac:dyDescent="0.3">
      <c r="A33">
        <v>44</v>
      </c>
      <c r="B33" t="s">
        <v>43</v>
      </c>
      <c r="C33" t="s">
        <v>36</v>
      </c>
      <c r="D33">
        <v>1459</v>
      </c>
      <c r="E33" t="s">
        <v>45</v>
      </c>
      <c r="F33">
        <v>10</v>
      </c>
      <c r="G33">
        <v>4</v>
      </c>
      <c r="H33" t="s">
        <v>49</v>
      </c>
      <c r="I33">
        <v>1</v>
      </c>
      <c r="J33">
        <v>40</v>
      </c>
      <c r="K33">
        <v>4</v>
      </c>
      <c r="L33" t="s">
        <v>46</v>
      </c>
      <c r="M33">
        <v>41</v>
      </c>
      <c r="N33">
        <v>3</v>
      </c>
      <c r="O33">
        <v>2</v>
      </c>
      <c r="P33" t="s">
        <v>54</v>
      </c>
      <c r="Q33" t="s">
        <v>83</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3-5 Years</v>
      </c>
      <c r="AK33" s="24" t="str">
        <f t="shared" si="2"/>
        <v>Low-Income</v>
      </c>
      <c r="AL33" t="str">
        <f t="shared" si="1"/>
        <v>Mid-distance (7-15km)</v>
      </c>
    </row>
    <row r="34" spans="1:38" x14ac:dyDescent="0.3">
      <c r="A34">
        <v>30</v>
      </c>
      <c r="B34" t="s">
        <v>43</v>
      </c>
      <c r="C34" t="s">
        <v>36</v>
      </c>
      <c r="D34">
        <v>125</v>
      </c>
      <c r="E34" t="s">
        <v>45</v>
      </c>
      <c r="F34">
        <v>9</v>
      </c>
      <c r="G34">
        <v>2</v>
      </c>
      <c r="H34" t="s">
        <v>51</v>
      </c>
      <c r="I34">
        <v>1</v>
      </c>
      <c r="J34">
        <v>41</v>
      </c>
      <c r="K34">
        <v>4</v>
      </c>
      <c r="L34" t="s">
        <v>46</v>
      </c>
      <c r="M34">
        <v>83</v>
      </c>
      <c r="N34">
        <v>2</v>
      </c>
      <c r="O34">
        <v>1</v>
      </c>
      <c r="P34" t="s">
        <v>50</v>
      </c>
      <c r="Q34" t="s">
        <v>84</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6-10 Years</v>
      </c>
      <c r="AK34" s="24" t="str">
        <f t="shared" si="2"/>
        <v>Low-Income</v>
      </c>
      <c r="AL34" t="str">
        <f t="shared" si="1"/>
        <v>Mid-distance (7-15km)</v>
      </c>
    </row>
    <row r="35" spans="1:38" x14ac:dyDescent="0.3">
      <c r="A35">
        <v>39</v>
      </c>
      <c r="B35" t="s">
        <v>35</v>
      </c>
      <c r="C35" t="s">
        <v>36</v>
      </c>
      <c r="D35">
        <v>895</v>
      </c>
      <c r="E35" t="s">
        <v>37</v>
      </c>
      <c r="F35">
        <v>5</v>
      </c>
      <c r="G35">
        <v>3</v>
      </c>
      <c r="H35" t="s">
        <v>60</v>
      </c>
      <c r="I35">
        <v>1</v>
      </c>
      <c r="J35">
        <v>42</v>
      </c>
      <c r="K35">
        <v>4</v>
      </c>
      <c r="L35" t="s">
        <v>46</v>
      </c>
      <c r="M35">
        <v>56</v>
      </c>
      <c r="N35">
        <v>3</v>
      </c>
      <c r="O35">
        <v>2</v>
      </c>
      <c r="P35" t="s">
        <v>57</v>
      </c>
      <c r="Q35" t="s">
        <v>83</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0-2 Years</v>
      </c>
      <c r="AK35" s="24" t="str">
        <f t="shared" si="2"/>
        <v>Low-Income</v>
      </c>
      <c r="AL35" t="str">
        <f t="shared" si="1"/>
        <v>Short-distance (&lt;7km)</v>
      </c>
    </row>
    <row r="36" spans="1:38" x14ac:dyDescent="0.3">
      <c r="A36">
        <v>24</v>
      </c>
      <c r="B36" t="s">
        <v>35</v>
      </c>
      <c r="C36" t="s">
        <v>36</v>
      </c>
      <c r="D36">
        <v>813</v>
      </c>
      <c r="E36" t="s">
        <v>45</v>
      </c>
      <c r="F36">
        <v>1</v>
      </c>
      <c r="G36">
        <v>3</v>
      </c>
      <c r="H36" t="s">
        <v>51</v>
      </c>
      <c r="I36">
        <v>1</v>
      </c>
      <c r="J36">
        <v>45</v>
      </c>
      <c r="K36">
        <v>2</v>
      </c>
      <c r="L36" t="s">
        <v>46</v>
      </c>
      <c r="M36">
        <v>61</v>
      </c>
      <c r="N36">
        <v>3</v>
      </c>
      <c r="O36">
        <v>1</v>
      </c>
      <c r="P36" t="s">
        <v>47</v>
      </c>
      <c r="Q36" t="s">
        <v>83</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0-2 Years</v>
      </c>
      <c r="AK36" s="24" t="str">
        <f t="shared" si="2"/>
        <v>Low-Income</v>
      </c>
      <c r="AL36" t="str">
        <f t="shared" si="1"/>
        <v>Short-distance (&lt;7km)</v>
      </c>
    </row>
    <row r="37" spans="1:38" x14ac:dyDescent="0.3">
      <c r="A37">
        <v>43</v>
      </c>
      <c r="B37" t="s">
        <v>43</v>
      </c>
      <c r="C37" t="s">
        <v>36</v>
      </c>
      <c r="D37">
        <v>1273</v>
      </c>
      <c r="E37" t="s">
        <v>45</v>
      </c>
      <c r="F37">
        <v>2</v>
      </c>
      <c r="G37">
        <v>2</v>
      </c>
      <c r="H37" t="s">
        <v>51</v>
      </c>
      <c r="I37">
        <v>1</v>
      </c>
      <c r="J37">
        <v>46</v>
      </c>
      <c r="K37">
        <v>4</v>
      </c>
      <c r="L37" t="s">
        <v>39</v>
      </c>
      <c r="M37">
        <v>72</v>
      </c>
      <c r="N37">
        <v>4</v>
      </c>
      <c r="O37">
        <v>1</v>
      </c>
      <c r="P37" t="s">
        <v>47</v>
      </c>
      <c r="Q37" t="s">
        <v>84</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6-10 Years</v>
      </c>
      <c r="AK37" s="24" t="str">
        <f t="shared" si="2"/>
        <v>Low-Income</v>
      </c>
      <c r="AL37" t="str">
        <f t="shared" si="1"/>
        <v>Short-distance (&lt;7km)</v>
      </c>
    </row>
    <row r="38" spans="1:38" x14ac:dyDescent="0.3">
      <c r="A38">
        <v>50</v>
      </c>
      <c r="B38" t="s">
        <v>35</v>
      </c>
      <c r="C38" t="s">
        <v>36</v>
      </c>
      <c r="D38">
        <v>869</v>
      </c>
      <c r="E38" t="s">
        <v>37</v>
      </c>
      <c r="F38">
        <v>3</v>
      </c>
      <c r="G38">
        <v>2</v>
      </c>
      <c r="H38" t="s">
        <v>59</v>
      </c>
      <c r="I38">
        <v>1</v>
      </c>
      <c r="J38">
        <v>47</v>
      </c>
      <c r="K38">
        <v>1</v>
      </c>
      <c r="L38" t="s">
        <v>46</v>
      </c>
      <c r="M38">
        <v>86</v>
      </c>
      <c r="N38">
        <v>2</v>
      </c>
      <c r="O38">
        <v>1</v>
      </c>
      <c r="P38" t="s">
        <v>57</v>
      </c>
      <c r="Q38" t="s">
        <v>84</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3-5 Years</v>
      </c>
      <c r="AK38" s="24" t="str">
        <f t="shared" si="2"/>
        <v>Low-Income</v>
      </c>
      <c r="AL38" t="str">
        <f t="shared" si="1"/>
        <v>Short-distance (&lt;7km)</v>
      </c>
    </row>
    <row r="39" spans="1:38" x14ac:dyDescent="0.3">
      <c r="A39">
        <v>35</v>
      </c>
      <c r="B39" t="s">
        <v>43</v>
      </c>
      <c r="C39" t="s">
        <v>36</v>
      </c>
      <c r="D39">
        <v>890</v>
      </c>
      <c r="E39" t="s">
        <v>37</v>
      </c>
      <c r="F39">
        <v>2</v>
      </c>
      <c r="G39">
        <v>3</v>
      </c>
      <c r="H39" t="s">
        <v>59</v>
      </c>
      <c r="I39">
        <v>1</v>
      </c>
      <c r="J39">
        <v>49</v>
      </c>
      <c r="K39">
        <v>4</v>
      </c>
      <c r="L39" t="s">
        <v>39</v>
      </c>
      <c r="M39">
        <v>97</v>
      </c>
      <c r="N39">
        <v>3</v>
      </c>
      <c r="O39">
        <v>1</v>
      </c>
      <c r="P39" t="s">
        <v>57</v>
      </c>
      <c r="Q39" t="s">
        <v>83</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0-2 Years</v>
      </c>
      <c r="AK39" s="24" t="str">
        <f t="shared" si="2"/>
        <v>Low-Income</v>
      </c>
      <c r="AL39" t="str">
        <f t="shared" si="1"/>
        <v>Short-distance (&lt;7km)</v>
      </c>
    </row>
    <row r="40" spans="1:38" x14ac:dyDescent="0.3">
      <c r="A40">
        <v>36</v>
      </c>
      <c r="B40" t="s">
        <v>43</v>
      </c>
      <c r="C40" t="s">
        <v>36</v>
      </c>
      <c r="D40">
        <v>852</v>
      </c>
      <c r="E40" t="s">
        <v>45</v>
      </c>
      <c r="F40">
        <v>5</v>
      </c>
      <c r="G40">
        <v>4</v>
      </c>
      <c r="H40" t="s">
        <v>38</v>
      </c>
      <c r="I40">
        <v>1</v>
      </c>
      <c r="J40">
        <v>51</v>
      </c>
      <c r="K40">
        <v>2</v>
      </c>
      <c r="L40" t="s">
        <v>39</v>
      </c>
      <c r="M40">
        <v>82</v>
      </c>
      <c r="N40">
        <v>2</v>
      </c>
      <c r="O40">
        <v>1</v>
      </c>
      <c r="P40" t="s">
        <v>47</v>
      </c>
      <c r="Q40" t="s">
        <v>86</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0-2 Years</v>
      </c>
      <c r="AK40" s="24" t="str">
        <f t="shared" si="2"/>
        <v>Low-Income</v>
      </c>
      <c r="AL40" t="str">
        <f t="shared" si="1"/>
        <v>Short-distance (&lt;7km)</v>
      </c>
    </row>
    <row r="41" spans="1:38" x14ac:dyDescent="0.3">
      <c r="A41">
        <v>33</v>
      </c>
      <c r="B41" t="s">
        <v>43</v>
      </c>
      <c r="C41" t="s">
        <v>44</v>
      </c>
      <c r="D41">
        <v>1141</v>
      </c>
      <c r="E41" t="s">
        <v>37</v>
      </c>
      <c r="F41">
        <v>1</v>
      </c>
      <c r="G41">
        <v>3</v>
      </c>
      <c r="H41" t="s">
        <v>38</v>
      </c>
      <c r="I41">
        <v>1</v>
      </c>
      <c r="J41">
        <v>52</v>
      </c>
      <c r="K41">
        <v>3</v>
      </c>
      <c r="L41" t="s">
        <v>39</v>
      </c>
      <c r="M41">
        <v>42</v>
      </c>
      <c r="N41">
        <v>4</v>
      </c>
      <c r="O41">
        <v>2</v>
      </c>
      <c r="P41" t="s">
        <v>40</v>
      </c>
      <c r="Q41" t="s">
        <v>86</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6-10 Years</v>
      </c>
      <c r="AK41" s="24" t="str">
        <f t="shared" si="2"/>
        <v>Low-Income</v>
      </c>
      <c r="AL41" t="str">
        <f t="shared" si="1"/>
        <v>Short-distance (&lt;7km)</v>
      </c>
    </row>
    <row r="42" spans="1:38" x14ac:dyDescent="0.3">
      <c r="A42">
        <v>35</v>
      </c>
      <c r="B42" t="s">
        <v>43</v>
      </c>
      <c r="C42" t="s">
        <v>36</v>
      </c>
      <c r="D42">
        <v>464</v>
      </c>
      <c r="E42" t="s">
        <v>45</v>
      </c>
      <c r="F42">
        <v>4</v>
      </c>
      <c r="G42">
        <v>2</v>
      </c>
      <c r="H42" t="s">
        <v>49</v>
      </c>
      <c r="I42">
        <v>1</v>
      </c>
      <c r="J42">
        <v>53</v>
      </c>
      <c r="K42">
        <v>3</v>
      </c>
      <c r="L42" t="s">
        <v>46</v>
      </c>
      <c r="M42">
        <v>75</v>
      </c>
      <c r="N42">
        <v>3</v>
      </c>
      <c r="O42">
        <v>1</v>
      </c>
      <c r="P42" t="s">
        <v>50</v>
      </c>
      <c r="Q42" t="s">
        <v>83</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0-2 Years</v>
      </c>
      <c r="AK42" s="24" t="str">
        <f t="shared" si="2"/>
        <v>Low-Income</v>
      </c>
      <c r="AL42" t="str">
        <f t="shared" si="1"/>
        <v>Short-distance (&lt;7km)</v>
      </c>
    </row>
    <row r="43" spans="1:38" x14ac:dyDescent="0.3">
      <c r="A43">
        <v>27</v>
      </c>
      <c r="B43" t="s">
        <v>43</v>
      </c>
      <c r="C43" t="s">
        <v>36</v>
      </c>
      <c r="D43">
        <v>1240</v>
      </c>
      <c r="E43" t="s">
        <v>45</v>
      </c>
      <c r="F43">
        <v>2</v>
      </c>
      <c r="G43">
        <v>4</v>
      </c>
      <c r="H43" t="s">
        <v>38</v>
      </c>
      <c r="I43">
        <v>1</v>
      </c>
      <c r="J43">
        <v>54</v>
      </c>
      <c r="K43">
        <v>4</v>
      </c>
      <c r="L43" t="s">
        <v>39</v>
      </c>
      <c r="M43">
        <v>33</v>
      </c>
      <c r="N43">
        <v>3</v>
      </c>
      <c r="O43">
        <v>1</v>
      </c>
      <c r="P43" t="s">
        <v>50</v>
      </c>
      <c r="Q43" t="s">
        <v>86</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0-2 Years</v>
      </c>
      <c r="AK43" s="24" t="str">
        <f t="shared" si="2"/>
        <v>Low-Income</v>
      </c>
      <c r="AL43" t="str">
        <f t="shared" si="1"/>
        <v>Short-distance (&lt;7km)</v>
      </c>
    </row>
    <row r="44" spans="1:38" x14ac:dyDescent="0.3">
      <c r="A44">
        <v>26</v>
      </c>
      <c r="B44" t="s">
        <v>35</v>
      </c>
      <c r="C44" t="s">
        <v>36</v>
      </c>
      <c r="D44">
        <v>1357</v>
      </c>
      <c r="E44" t="s">
        <v>45</v>
      </c>
      <c r="F44">
        <v>25</v>
      </c>
      <c r="G44">
        <v>3</v>
      </c>
      <c r="H44" t="s">
        <v>38</v>
      </c>
      <c r="I44">
        <v>1</v>
      </c>
      <c r="J44">
        <v>55</v>
      </c>
      <c r="K44">
        <v>1</v>
      </c>
      <c r="L44" t="s">
        <v>46</v>
      </c>
      <c r="M44">
        <v>48</v>
      </c>
      <c r="N44">
        <v>1</v>
      </c>
      <c r="O44">
        <v>1</v>
      </c>
      <c r="P44" t="s">
        <v>50</v>
      </c>
      <c r="Q44" t="s">
        <v>84</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0-2 Years</v>
      </c>
      <c r="AK44" s="24" t="str">
        <f t="shared" si="2"/>
        <v>Low-Income</v>
      </c>
      <c r="AL44" t="str">
        <f t="shared" si="1"/>
        <v>Long-distance (&gt;15km)</v>
      </c>
    </row>
    <row r="45" spans="1:38" x14ac:dyDescent="0.3">
      <c r="A45">
        <v>27</v>
      </c>
      <c r="B45" t="s">
        <v>43</v>
      </c>
      <c r="C45" t="s">
        <v>44</v>
      </c>
      <c r="D45">
        <v>994</v>
      </c>
      <c r="E45" t="s">
        <v>37</v>
      </c>
      <c r="F45">
        <v>8</v>
      </c>
      <c r="G45">
        <v>3</v>
      </c>
      <c r="H45" t="s">
        <v>38</v>
      </c>
      <c r="I45">
        <v>1</v>
      </c>
      <c r="J45">
        <v>56</v>
      </c>
      <c r="K45">
        <v>4</v>
      </c>
      <c r="L45" t="s">
        <v>46</v>
      </c>
      <c r="M45">
        <v>37</v>
      </c>
      <c r="N45">
        <v>3</v>
      </c>
      <c r="O45">
        <v>3</v>
      </c>
      <c r="P45" t="s">
        <v>40</v>
      </c>
      <c r="Q45" t="s">
        <v>84</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6-10 Years</v>
      </c>
      <c r="AK45" s="24" t="str">
        <f t="shared" si="2"/>
        <v>Mid-Income</v>
      </c>
      <c r="AL45" t="str">
        <f t="shared" si="1"/>
        <v>Mid-distance (7-15km)</v>
      </c>
    </row>
    <row r="46" spans="1:38" x14ac:dyDescent="0.3">
      <c r="A46">
        <v>30</v>
      </c>
      <c r="B46" t="s">
        <v>43</v>
      </c>
      <c r="C46" t="s">
        <v>44</v>
      </c>
      <c r="D46">
        <v>721</v>
      </c>
      <c r="E46" t="s">
        <v>45</v>
      </c>
      <c r="F46">
        <v>1</v>
      </c>
      <c r="G46">
        <v>2</v>
      </c>
      <c r="H46" t="s">
        <v>51</v>
      </c>
      <c r="I46">
        <v>1</v>
      </c>
      <c r="J46">
        <v>57</v>
      </c>
      <c r="K46">
        <v>3</v>
      </c>
      <c r="L46" t="s">
        <v>39</v>
      </c>
      <c r="M46">
        <v>58</v>
      </c>
      <c r="N46">
        <v>3</v>
      </c>
      <c r="O46">
        <v>2</v>
      </c>
      <c r="P46" t="s">
        <v>50</v>
      </c>
      <c r="Q46" t="s">
        <v>83</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10+ Years</v>
      </c>
      <c r="AK46" s="24" t="str">
        <f t="shared" si="2"/>
        <v>Low-Income</v>
      </c>
      <c r="AL46" t="str">
        <f t="shared" si="1"/>
        <v>Short-distance (&lt;7km)</v>
      </c>
    </row>
    <row r="47" spans="1:38" x14ac:dyDescent="0.3">
      <c r="A47">
        <v>41</v>
      </c>
      <c r="B47" t="s">
        <v>35</v>
      </c>
      <c r="C47" t="s">
        <v>36</v>
      </c>
      <c r="D47">
        <v>1360</v>
      </c>
      <c r="E47" t="s">
        <v>45</v>
      </c>
      <c r="F47">
        <v>12</v>
      </c>
      <c r="G47">
        <v>3</v>
      </c>
      <c r="H47" t="s">
        <v>60</v>
      </c>
      <c r="I47">
        <v>1</v>
      </c>
      <c r="J47">
        <v>58</v>
      </c>
      <c r="K47">
        <v>2</v>
      </c>
      <c r="L47" t="s">
        <v>39</v>
      </c>
      <c r="M47">
        <v>49</v>
      </c>
      <c r="N47">
        <v>3</v>
      </c>
      <c r="O47">
        <v>5</v>
      </c>
      <c r="P47" t="s">
        <v>58</v>
      </c>
      <c r="Q47" t="s">
        <v>84</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10+ Years</v>
      </c>
      <c r="AK47" s="24" t="str">
        <f t="shared" si="2"/>
        <v>High-Income</v>
      </c>
      <c r="AL47" t="str">
        <f t="shared" si="1"/>
        <v>Mid-distance (7-15km)</v>
      </c>
    </row>
    <row r="48" spans="1:38" x14ac:dyDescent="0.3">
      <c r="A48">
        <v>34</v>
      </c>
      <c r="B48" t="s">
        <v>43</v>
      </c>
      <c r="C48" t="s">
        <v>55</v>
      </c>
      <c r="D48">
        <v>1065</v>
      </c>
      <c r="E48" t="s">
        <v>37</v>
      </c>
      <c r="F48">
        <v>23</v>
      </c>
      <c r="G48">
        <v>4</v>
      </c>
      <c r="H48" t="s">
        <v>59</v>
      </c>
      <c r="I48">
        <v>1</v>
      </c>
      <c r="J48">
        <v>60</v>
      </c>
      <c r="K48">
        <v>2</v>
      </c>
      <c r="L48" t="s">
        <v>46</v>
      </c>
      <c r="M48">
        <v>72</v>
      </c>
      <c r="N48">
        <v>3</v>
      </c>
      <c r="O48">
        <v>2</v>
      </c>
      <c r="P48" t="s">
        <v>40</v>
      </c>
      <c r="Q48" t="s">
        <v>84</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6-10 Years</v>
      </c>
      <c r="AK48" s="24" t="str">
        <f t="shared" si="2"/>
        <v>Low-Income</v>
      </c>
      <c r="AL48" t="str">
        <f t="shared" si="1"/>
        <v>Long-distance (&gt;15km)</v>
      </c>
    </row>
    <row r="49" spans="1:38" x14ac:dyDescent="0.3">
      <c r="A49">
        <v>37</v>
      </c>
      <c r="B49" t="s">
        <v>43</v>
      </c>
      <c r="C49" t="s">
        <v>36</v>
      </c>
      <c r="D49">
        <v>408</v>
      </c>
      <c r="E49" t="s">
        <v>45</v>
      </c>
      <c r="F49">
        <v>19</v>
      </c>
      <c r="G49">
        <v>2</v>
      </c>
      <c r="H49" t="s">
        <v>38</v>
      </c>
      <c r="I49">
        <v>1</v>
      </c>
      <c r="J49">
        <v>61</v>
      </c>
      <c r="K49">
        <v>2</v>
      </c>
      <c r="L49" t="s">
        <v>46</v>
      </c>
      <c r="M49">
        <v>73</v>
      </c>
      <c r="N49">
        <v>3</v>
      </c>
      <c r="O49">
        <v>1</v>
      </c>
      <c r="P49" t="s">
        <v>47</v>
      </c>
      <c r="Q49" t="s">
        <v>85</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0-2 Years</v>
      </c>
      <c r="AK49" s="24" t="str">
        <f t="shared" si="2"/>
        <v>Low-Income</v>
      </c>
      <c r="AL49" t="str">
        <f t="shared" si="1"/>
        <v>Long-distance (&gt;15km)</v>
      </c>
    </row>
    <row r="50" spans="1:38" x14ac:dyDescent="0.3">
      <c r="A50">
        <v>46</v>
      </c>
      <c r="B50" t="s">
        <v>43</v>
      </c>
      <c r="C50" t="s">
        <v>44</v>
      </c>
      <c r="D50">
        <v>1211</v>
      </c>
      <c r="E50" t="s">
        <v>37</v>
      </c>
      <c r="F50">
        <v>5</v>
      </c>
      <c r="G50">
        <v>4</v>
      </c>
      <c r="H50" t="s">
        <v>59</v>
      </c>
      <c r="I50">
        <v>1</v>
      </c>
      <c r="J50">
        <v>62</v>
      </c>
      <c r="K50">
        <v>1</v>
      </c>
      <c r="L50" t="s">
        <v>46</v>
      </c>
      <c r="M50">
        <v>98</v>
      </c>
      <c r="N50">
        <v>3</v>
      </c>
      <c r="O50">
        <v>2</v>
      </c>
      <c r="P50" t="s">
        <v>40</v>
      </c>
      <c r="Q50" t="s">
        <v>83</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6-10 Years</v>
      </c>
      <c r="AK50" s="24" t="str">
        <f t="shared" si="2"/>
        <v>Low-Income</v>
      </c>
      <c r="AL50" t="str">
        <f t="shared" si="1"/>
        <v>Short-distance (&lt;7km)</v>
      </c>
    </row>
    <row r="51" spans="1:38" x14ac:dyDescent="0.3">
      <c r="A51">
        <v>35</v>
      </c>
      <c r="B51" t="s">
        <v>43</v>
      </c>
      <c r="C51" t="s">
        <v>36</v>
      </c>
      <c r="D51">
        <v>1229</v>
      </c>
      <c r="E51" t="s">
        <v>45</v>
      </c>
      <c r="F51">
        <v>8</v>
      </c>
      <c r="G51">
        <v>1</v>
      </c>
      <c r="H51" t="s">
        <v>38</v>
      </c>
      <c r="I51">
        <v>1</v>
      </c>
      <c r="J51">
        <v>63</v>
      </c>
      <c r="K51">
        <v>4</v>
      </c>
      <c r="L51" t="s">
        <v>46</v>
      </c>
      <c r="M51">
        <v>36</v>
      </c>
      <c r="N51">
        <v>4</v>
      </c>
      <c r="O51">
        <v>1</v>
      </c>
      <c r="P51" t="s">
        <v>50</v>
      </c>
      <c r="Q51" t="s">
        <v>83</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0-2 Years</v>
      </c>
      <c r="AK51" s="24" t="str">
        <f t="shared" si="2"/>
        <v>Low-Income</v>
      </c>
      <c r="AL51" t="str">
        <f t="shared" si="1"/>
        <v>Mid-distance (7-15km)</v>
      </c>
    </row>
    <row r="52" spans="1:38" x14ac:dyDescent="0.3">
      <c r="A52">
        <v>48</v>
      </c>
      <c r="B52" t="s">
        <v>35</v>
      </c>
      <c r="C52" t="s">
        <v>36</v>
      </c>
      <c r="D52">
        <v>626</v>
      </c>
      <c r="E52" t="s">
        <v>45</v>
      </c>
      <c r="F52">
        <v>1</v>
      </c>
      <c r="G52">
        <v>2</v>
      </c>
      <c r="H52" t="s">
        <v>38</v>
      </c>
      <c r="I52">
        <v>1</v>
      </c>
      <c r="J52">
        <v>64</v>
      </c>
      <c r="K52">
        <v>1</v>
      </c>
      <c r="L52" t="s">
        <v>46</v>
      </c>
      <c r="M52">
        <v>98</v>
      </c>
      <c r="N52">
        <v>2</v>
      </c>
      <c r="O52">
        <v>3</v>
      </c>
      <c r="P52" t="s">
        <v>50</v>
      </c>
      <c r="Q52" t="s">
        <v>84</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0-2 Years</v>
      </c>
      <c r="AK52" s="24" t="str">
        <f t="shared" si="2"/>
        <v>Low-Income</v>
      </c>
      <c r="AL52" t="str">
        <f t="shared" si="1"/>
        <v>Short-distance (&lt;7km)</v>
      </c>
    </row>
    <row r="53" spans="1:38" x14ac:dyDescent="0.3">
      <c r="A53">
        <v>28</v>
      </c>
      <c r="B53" t="s">
        <v>35</v>
      </c>
      <c r="C53" t="s">
        <v>36</v>
      </c>
      <c r="D53">
        <v>1434</v>
      </c>
      <c r="E53" t="s">
        <v>45</v>
      </c>
      <c r="F53">
        <v>5</v>
      </c>
      <c r="G53">
        <v>4</v>
      </c>
      <c r="H53" t="s">
        <v>60</v>
      </c>
      <c r="I53">
        <v>1</v>
      </c>
      <c r="J53">
        <v>65</v>
      </c>
      <c r="K53">
        <v>3</v>
      </c>
      <c r="L53" t="s">
        <v>46</v>
      </c>
      <c r="M53">
        <v>50</v>
      </c>
      <c r="N53">
        <v>3</v>
      </c>
      <c r="O53">
        <v>1</v>
      </c>
      <c r="P53" t="s">
        <v>50</v>
      </c>
      <c r="Q53" t="s">
        <v>84</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0-2 Years</v>
      </c>
      <c r="AK53" s="24" t="str">
        <f t="shared" si="2"/>
        <v>Low-Income</v>
      </c>
      <c r="AL53" t="str">
        <f t="shared" si="1"/>
        <v>Short-distance (&lt;7km)</v>
      </c>
    </row>
    <row r="54" spans="1:38" x14ac:dyDescent="0.3">
      <c r="A54">
        <v>44</v>
      </c>
      <c r="B54" t="s">
        <v>43</v>
      </c>
      <c r="C54" t="s">
        <v>36</v>
      </c>
      <c r="D54">
        <v>1488</v>
      </c>
      <c r="E54" t="s">
        <v>37</v>
      </c>
      <c r="F54">
        <v>1</v>
      </c>
      <c r="G54">
        <v>5</v>
      </c>
      <c r="H54" t="s">
        <v>59</v>
      </c>
      <c r="I54">
        <v>1</v>
      </c>
      <c r="J54">
        <v>68</v>
      </c>
      <c r="K54">
        <v>2</v>
      </c>
      <c r="L54" t="s">
        <v>39</v>
      </c>
      <c r="M54">
        <v>75</v>
      </c>
      <c r="N54">
        <v>3</v>
      </c>
      <c r="O54">
        <v>2</v>
      </c>
      <c r="P54" t="s">
        <v>40</v>
      </c>
      <c r="Q54" t="s">
        <v>86</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3-5 Years</v>
      </c>
      <c r="AK54" s="24" t="str">
        <f t="shared" si="2"/>
        <v>Low-Income</v>
      </c>
      <c r="AL54" t="str">
        <f t="shared" si="1"/>
        <v>Short-distance (&lt;7km)</v>
      </c>
    </row>
    <row r="55" spans="1:38" x14ac:dyDescent="0.3">
      <c r="A55">
        <v>35</v>
      </c>
      <c r="B55" t="s">
        <v>43</v>
      </c>
      <c r="C55" t="s">
        <v>55</v>
      </c>
      <c r="D55">
        <v>1097</v>
      </c>
      <c r="E55" t="s">
        <v>45</v>
      </c>
      <c r="F55">
        <v>11</v>
      </c>
      <c r="G55">
        <v>2</v>
      </c>
      <c r="H55" t="s">
        <v>51</v>
      </c>
      <c r="I55">
        <v>1</v>
      </c>
      <c r="J55">
        <v>70</v>
      </c>
      <c r="K55">
        <v>3</v>
      </c>
      <c r="L55" t="s">
        <v>46</v>
      </c>
      <c r="M55">
        <v>79</v>
      </c>
      <c r="N55">
        <v>2</v>
      </c>
      <c r="O55">
        <v>3</v>
      </c>
      <c r="P55" t="s">
        <v>54</v>
      </c>
      <c r="Q55" t="s">
        <v>86</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3-5 Years</v>
      </c>
      <c r="AK55" s="24" t="str">
        <f t="shared" si="2"/>
        <v>Mid-Income</v>
      </c>
      <c r="AL55" t="str">
        <f t="shared" si="1"/>
        <v>Mid-distance (7-15km)</v>
      </c>
    </row>
    <row r="56" spans="1:38" x14ac:dyDescent="0.3">
      <c r="A56">
        <v>26</v>
      </c>
      <c r="B56" t="s">
        <v>43</v>
      </c>
      <c r="C56" t="s">
        <v>36</v>
      </c>
      <c r="D56">
        <v>1443</v>
      </c>
      <c r="E56" t="s">
        <v>37</v>
      </c>
      <c r="F56">
        <v>23</v>
      </c>
      <c r="G56">
        <v>3</v>
      </c>
      <c r="H56" t="s">
        <v>59</v>
      </c>
      <c r="I56">
        <v>1</v>
      </c>
      <c r="J56">
        <v>72</v>
      </c>
      <c r="K56">
        <v>3</v>
      </c>
      <c r="L56" t="s">
        <v>39</v>
      </c>
      <c r="M56">
        <v>47</v>
      </c>
      <c r="N56">
        <v>2</v>
      </c>
      <c r="O56">
        <v>2</v>
      </c>
      <c r="P56" t="s">
        <v>40</v>
      </c>
      <c r="Q56" t="s">
        <v>83</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0-2 Years</v>
      </c>
      <c r="AK56" s="24" t="str">
        <f t="shared" si="2"/>
        <v>Low-Income</v>
      </c>
      <c r="AL56" t="str">
        <f t="shared" si="1"/>
        <v>Long-distance (&gt;15km)</v>
      </c>
    </row>
    <row r="57" spans="1:38" x14ac:dyDescent="0.3">
      <c r="A57">
        <v>33</v>
      </c>
      <c r="B57" t="s">
        <v>43</v>
      </c>
      <c r="C57" t="s">
        <v>44</v>
      </c>
      <c r="D57">
        <v>515</v>
      </c>
      <c r="E57" t="s">
        <v>45</v>
      </c>
      <c r="F57">
        <v>1</v>
      </c>
      <c r="G57">
        <v>2</v>
      </c>
      <c r="H57" t="s">
        <v>38</v>
      </c>
      <c r="I57">
        <v>1</v>
      </c>
      <c r="J57">
        <v>73</v>
      </c>
      <c r="K57">
        <v>1</v>
      </c>
      <c r="L57" t="s">
        <v>39</v>
      </c>
      <c r="M57">
        <v>98</v>
      </c>
      <c r="N57">
        <v>3</v>
      </c>
      <c r="O57">
        <v>3</v>
      </c>
      <c r="P57" t="s">
        <v>58</v>
      </c>
      <c r="Q57" t="s">
        <v>83</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10+ Years</v>
      </c>
      <c r="AK57" s="24" t="str">
        <f t="shared" si="2"/>
        <v>High-Income</v>
      </c>
      <c r="AL57" t="str">
        <f t="shared" si="1"/>
        <v>Short-distance (&lt;7km)</v>
      </c>
    </row>
    <row r="58" spans="1:38" x14ac:dyDescent="0.3">
      <c r="A58">
        <v>35</v>
      </c>
      <c r="B58" t="s">
        <v>43</v>
      </c>
      <c r="C58" t="s">
        <v>44</v>
      </c>
      <c r="D58">
        <v>853</v>
      </c>
      <c r="E58" t="s">
        <v>37</v>
      </c>
      <c r="F58">
        <v>18</v>
      </c>
      <c r="G58">
        <v>5</v>
      </c>
      <c r="H58" t="s">
        <v>38</v>
      </c>
      <c r="I58">
        <v>1</v>
      </c>
      <c r="J58">
        <v>74</v>
      </c>
      <c r="K58">
        <v>2</v>
      </c>
      <c r="L58" t="s">
        <v>46</v>
      </c>
      <c r="M58">
        <v>71</v>
      </c>
      <c r="N58">
        <v>3</v>
      </c>
      <c r="O58">
        <v>3</v>
      </c>
      <c r="P58" t="s">
        <v>40</v>
      </c>
      <c r="Q58" t="s">
        <v>86</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6-10 Years</v>
      </c>
      <c r="AK58" s="24" t="str">
        <f t="shared" si="2"/>
        <v>Mid-Income</v>
      </c>
      <c r="AL58" t="str">
        <f t="shared" si="1"/>
        <v>Long-distance (&gt;15km)</v>
      </c>
    </row>
    <row r="59" spans="1:38" x14ac:dyDescent="0.3">
      <c r="A59">
        <v>35</v>
      </c>
      <c r="B59" t="s">
        <v>43</v>
      </c>
      <c r="C59" t="s">
        <v>36</v>
      </c>
      <c r="D59">
        <v>1142</v>
      </c>
      <c r="E59" t="s">
        <v>45</v>
      </c>
      <c r="F59">
        <v>23</v>
      </c>
      <c r="G59">
        <v>4</v>
      </c>
      <c r="H59" t="s">
        <v>51</v>
      </c>
      <c r="I59">
        <v>1</v>
      </c>
      <c r="J59">
        <v>75</v>
      </c>
      <c r="K59">
        <v>3</v>
      </c>
      <c r="L59" t="s">
        <v>39</v>
      </c>
      <c r="M59">
        <v>30</v>
      </c>
      <c r="N59">
        <v>3</v>
      </c>
      <c r="O59">
        <v>1</v>
      </c>
      <c r="P59" t="s">
        <v>50</v>
      </c>
      <c r="Q59" t="s">
        <v>86</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0-2 Years</v>
      </c>
      <c r="AK59" s="24" t="str">
        <f t="shared" si="2"/>
        <v>Low-Income</v>
      </c>
      <c r="AL59" t="str">
        <f t="shared" si="1"/>
        <v>Long-distance (&gt;15km)</v>
      </c>
    </row>
    <row r="60" spans="1:38" x14ac:dyDescent="0.3">
      <c r="A60">
        <v>31</v>
      </c>
      <c r="B60" t="s">
        <v>43</v>
      </c>
      <c r="C60" t="s">
        <v>36</v>
      </c>
      <c r="D60">
        <v>655</v>
      </c>
      <c r="E60" t="s">
        <v>45</v>
      </c>
      <c r="F60">
        <v>7</v>
      </c>
      <c r="G60">
        <v>4</v>
      </c>
      <c r="H60" t="s">
        <v>38</v>
      </c>
      <c r="I60">
        <v>1</v>
      </c>
      <c r="J60">
        <v>76</v>
      </c>
      <c r="K60">
        <v>4</v>
      </c>
      <c r="L60" t="s">
        <v>46</v>
      </c>
      <c r="M60">
        <v>48</v>
      </c>
      <c r="N60">
        <v>3</v>
      </c>
      <c r="O60">
        <v>2</v>
      </c>
      <c r="P60" t="s">
        <v>50</v>
      </c>
      <c r="Q60" t="s">
        <v>83</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6-10 Years</v>
      </c>
      <c r="AK60" s="24" t="str">
        <f t="shared" si="2"/>
        <v>Low-Income</v>
      </c>
      <c r="AL60" t="str">
        <f t="shared" si="1"/>
        <v>Short-distance (&lt;7km)</v>
      </c>
    </row>
    <row r="61" spans="1:38" x14ac:dyDescent="0.3">
      <c r="A61">
        <v>37</v>
      </c>
      <c r="B61" t="s">
        <v>43</v>
      </c>
      <c r="C61" t="s">
        <v>36</v>
      </c>
      <c r="D61">
        <v>1115</v>
      </c>
      <c r="E61" t="s">
        <v>45</v>
      </c>
      <c r="F61">
        <v>1</v>
      </c>
      <c r="G61">
        <v>4</v>
      </c>
      <c r="H61" t="s">
        <v>38</v>
      </c>
      <c r="I61">
        <v>1</v>
      </c>
      <c r="J61">
        <v>77</v>
      </c>
      <c r="K61">
        <v>1</v>
      </c>
      <c r="L61" t="s">
        <v>46</v>
      </c>
      <c r="M61">
        <v>51</v>
      </c>
      <c r="N61">
        <v>2</v>
      </c>
      <c r="O61">
        <v>2</v>
      </c>
      <c r="P61" t="s">
        <v>53</v>
      </c>
      <c r="Q61" t="s">
        <v>84</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6-10 Years</v>
      </c>
      <c r="AK61" s="24" t="str">
        <f t="shared" si="2"/>
        <v>Low-Income</v>
      </c>
      <c r="AL61" t="str">
        <f t="shared" si="1"/>
        <v>Short-distance (&lt;7km)</v>
      </c>
    </row>
    <row r="62" spans="1:38" x14ac:dyDescent="0.3">
      <c r="A62">
        <v>32</v>
      </c>
      <c r="B62" t="s">
        <v>43</v>
      </c>
      <c r="C62" t="s">
        <v>36</v>
      </c>
      <c r="D62">
        <v>427</v>
      </c>
      <c r="E62" t="s">
        <v>45</v>
      </c>
      <c r="F62">
        <v>1</v>
      </c>
      <c r="G62">
        <v>3</v>
      </c>
      <c r="H62" t="s">
        <v>51</v>
      </c>
      <c r="I62">
        <v>1</v>
      </c>
      <c r="J62">
        <v>78</v>
      </c>
      <c r="K62">
        <v>1</v>
      </c>
      <c r="L62" t="s">
        <v>46</v>
      </c>
      <c r="M62">
        <v>33</v>
      </c>
      <c r="N62">
        <v>3</v>
      </c>
      <c r="O62">
        <v>2</v>
      </c>
      <c r="P62" t="s">
        <v>53</v>
      </c>
      <c r="Q62" t="s">
        <v>83</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6-10 Years</v>
      </c>
      <c r="AK62" s="24" t="str">
        <f t="shared" si="2"/>
        <v>Low-Income</v>
      </c>
      <c r="AL62" t="str">
        <f t="shared" si="1"/>
        <v>Short-distance (&lt;7km)</v>
      </c>
    </row>
    <row r="63" spans="1:38" x14ac:dyDescent="0.3">
      <c r="A63">
        <v>38</v>
      </c>
      <c r="B63" t="s">
        <v>43</v>
      </c>
      <c r="C63" t="s">
        <v>44</v>
      </c>
      <c r="D63">
        <v>653</v>
      </c>
      <c r="E63" t="s">
        <v>45</v>
      </c>
      <c r="F63">
        <v>29</v>
      </c>
      <c r="G63">
        <v>5</v>
      </c>
      <c r="H63" t="s">
        <v>38</v>
      </c>
      <c r="I63">
        <v>1</v>
      </c>
      <c r="J63">
        <v>79</v>
      </c>
      <c r="K63">
        <v>4</v>
      </c>
      <c r="L63" t="s">
        <v>39</v>
      </c>
      <c r="M63">
        <v>50</v>
      </c>
      <c r="N63">
        <v>3</v>
      </c>
      <c r="O63">
        <v>2</v>
      </c>
      <c r="P63" t="s">
        <v>50</v>
      </c>
      <c r="Q63" t="s">
        <v>83</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6-10 Years</v>
      </c>
      <c r="AK63" s="24" t="str">
        <f t="shared" si="2"/>
        <v>Low-Income</v>
      </c>
      <c r="AL63" t="str">
        <f t="shared" si="1"/>
        <v>Long-distance (&gt;15km)</v>
      </c>
    </row>
    <row r="64" spans="1:38" x14ac:dyDescent="0.3">
      <c r="A64">
        <v>50</v>
      </c>
      <c r="B64" t="s">
        <v>43</v>
      </c>
      <c r="C64" t="s">
        <v>36</v>
      </c>
      <c r="D64">
        <v>989</v>
      </c>
      <c r="E64" t="s">
        <v>45</v>
      </c>
      <c r="F64">
        <v>7</v>
      </c>
      <c r="G64">
        <v>2</v>
      </c>
      <c r="H64" t="s">
        <v>51</v>
      </c>
      <c r="I64">
        <v>1</v>
      </c>
      <c r="J64">
        <v>80</v>
      </c>
      <c r="K64">
        <v>2</v>
      </c>
      <c r="L64" t="s">
        <v>39</v>
      </c>
      <c r="M64">
        <v>43</v>
      </c>
      <c r="N64">
        <v>2</v>
      </c>
      <c r="O64">
        <v>5</v>
      </c>
      <c r="P64" t="s">
        <v>58</v>
      </c>
      <c r="Q64" t="s">
        <v>84</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10+ Years</v>
      </c>
      <c r="AK64" s="24" t="str">
        <f t="shared" si="2"/>
        <v>High-Income</v>
      </c>
      <c r="AL64" t="str">
        <f t="shared" si="1"/>
        <v>Short-distance (&lt;7km)</v>
      </c>
    </row>
    <row r="65" spans="1:38" x14ac:dyDescent="0.3">
      <c r="A65">
        <v>59</v>
      </c>
      <c r="B65" t="s">
        <v>43</v>
      </c>
      <c r="C65" t="s">
        <v>36</v>
      </c>
      <c r="D65">
        <v>1435</v>
      </c>
      <c r="E65" t="s">
        <v>37</v>
      </c>
      <c r="F65">
        <v>25</v>
      </c>
      <c r="G65">
        <v>3</v>
      </c>
      <c r="H65" t="s">
        <v>38</v>
      </c>
      <c r="I65">
        <v>1</v>
      </c>
      <c r="J65">
        <v>81</v>
      </c>
      <c r="K65">
        <v>1</v>
      </c>
      <c r="L65" t="s">
        <v>39</v>
      </c>
      <c r="M65">
        <v>99</v>
      </c>
      <c r="N65">
        <v>3</v>
      </c>
      <c r="O65">
        <v>3</v>
      </c>
      <c r="P65" t="s">
        <v>40</v>
      </c>
      <c r="Q65" t="s">
        <v>86</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10+ Years</v>
      </c>
      <c r="AK65" s="24" t="str">
        <f t="shared" si="2"/>
        <v>Mid-Income</v>
      </c>
      <c r="AL65" t="str">
        <f t="shared" si="1"/>
        <v>Long-distance (&gt;15km)</v>
      </c>
    </row>
    <row r="66" spans="1:38" x14ac:dyDescent="0.3">
      <c r="A66">
        <v>36</v>
      </c>
      <c r="B66" t="s">
        <v>43</v>
      </c>
      <c r="C66" t="s">
        <v>36</v>
      </c>
      <c r="D66">
        <v>1223</v>
      </c>
      <c r="E66" t="s">
        <v>45</v>
      </c>
      <c r="F66">
        <v>8</v>
      </c>
      <c r="G66">
        <v>3</v>
      </c>
      <c r="H66" t="s">
        <v>60</v>
      </c>
      <c r="I66">
        <v>1</v>
      </c>
      <c r="J66">
        <v>83</v>
      </c>
      <c r="K66">
        <v>3</v>
      </c>
      <c r="L66" t="s">
        <v>39</v>
      </c>
      <c r="M66">
        <v>59</v>
      </c>
      <c r="N66">
        <v>3</v>
      </c>
      <c r="O66">
        <v>3</v>
      </c>
      <c r="P66" t="s">
        <v>54</v>
      </c>
      <c r="Q66" t="s">
        <v>84</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ref="AJ66:AJ129" si="3">IF(AF:AF&lt;=2, "0-2 Years", IF(AF:AF&lt;5, "3-5 Years", IF(AF:AF&lt;=10, "6-10 Years", "10+ Years")))</f>
        <v>10+ Years</v>
      </c>
      <c r="AK66" s="24" t="str">
        <f t="shared" ref="AK66:AK129" si="4">IF(S66&lt;=7500, "Low-Income", IF(AND(S66&gt;7500, S66&lt;=13000), "Mid-Income", "High-Income"))</f>
        <v>Mid-Income</v>
      </c>
      <c r="AL66" t="str">
        <f t="shared" ref="AL66:AL129" si="5">IF(F66&lt;=7, "Short-distance (&lt;7km)", IF(AND(F66&gt;7, F66&lt;=15), "Mid-distance (7-15km)", "Long-distance (&gt;15km)"))</f>
        <v>Mid-distance (7-15km)</v>
      </c>
    </row>
    <row r="67" spans="1:38" x14ac:dyDescent="0.3">
      <c r="A67">
        <v>55</v>
      </c>
      <c r="B67" t="s">
        <v>43</v>
      </c>
      <c r="C67" t="s">
        <v>36</v>
      </c>
      <c r="D67">
        <v>836</v>
      </c>
      <c r="E67" t="s">
        <v>45</v>
      </c>
      <c r="F67">
        <v>8</v>
      </c>
      <c r="G67">
        <v>3</v>
      </c>
      <c r="H67" t="s">
        <v>51</v>
      </c>
      <c r="I67">
        <v>1</v>
      </c>
      <c r="J67">
        <v>84</v>
      </c>
      <c r="K67">
        <v>4</v>
      </c>
      <c r="L67" t="s">
        <v>39</v>
      </c>
      <c r="M67">
        <v>33</v>
      </c>
      <c r="N67">
        <v>3</v>
      </c>
      <c r="O67">
        <v>4</v>
      </c>
      <c r="P67" t="s">
        <v>56</v>
      </c>
      <c r="Q67" t="s">
        <v>84</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si="3"/>
        <v>6-10 Years</v>
      </c>
      <c r="AK67" s="24" t="str">
        <f t="shared" si="4"/>
        <v>High-Income</v>
      </c>
      <c r="AL67" t="str">
        <f t="shared" si="5"/>
        <v>Mid-distance (7-15km)</v>
      </c>
    </row>
    <row r="68" spans="1:38" x14ac:dyDescent="0.3">
      <c r="A68">
        <v>36</v>
      </c>
      <c r="B68" t="s">
        <v>43</v>
      </c>
      <c r="C68" t="s">
        <v>44</v>
      </c>
      <c r="D68">
        <v>1195</v>
      </c>
      <c r="E68" t="s">
        <v>45</v>
      </c>
      <c r="F68">
        <v>11</v>
      </c>
      <c r="G68">
        <v>3</v>
      </c>
      <c r="H68" t="s">
        <v>38</v>
      </c>
      <c r="I68">
        <v>1</v>
      </c>
      <c r="J68">
        <v>85</v>
      </c>
      <c r="K68">
        <v>2</v>
      </c>
      <c r="L68" t="s">
        <v>46</v>
      </c>
      <c r="M68">
        <v>95</v>
      </c>
      <c r="N68">
        <v>2</v>
      </c>
      <c r="O68">
        <v>2</v>
      </c>
      <c r="P68" t="s">
        <v>53</v>
      </c>
      <c r="Q68" t="s">
        <v>85</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3"/>
        <v>6-10 Years</v>
      </c>
      <c r="AK68" s="24" t="str">
        <f t="shared" si="4"/>
        <v>Low-Income</v>
      </c>
      <c r="AL68" t="str">
        <f t="shared" si="5"/>
        <v>Mid-distance (7-15km)</v>
      </c>
    </row>
    <row r="69" spans="1:38" x14ac:dyDescent="0.3">
      <c r="A69">
        <v>45</v>
      </c>
      <c r="B69" t="s">
        <v>43</v>
      </c>
      <c r="C69" t="s">
        <v>36</v>
      </c>
      <c r="D69">
        <v>1339</v>
      </c>
      <c r="E69" t="s">
        <v>45</v>
      </c>
      <c r="F69">
        <v>7</v>
      </c>
      <c r="G69">
        <v>3</v>
      </c>
      <c r="H69" t="s">
        <v>38</v>
      </c>
      <c r="I69">
        <v>1</v>
      </c>
      <c r="J69">
        <v>86</v>
      </c>
      <c r="K69">
        <v>2</v>
      </c>
      <c r="L69" t="s">
        <v>46</v>
      </c>
      <c r="M69">
        <v>59</v>
      </c>
      <c r="N69">
        <v>3</v>
      </c>
      <c r="O69">
        <v>3</v>
      </c>
      <c r="P69" t="s">
        <v>47</v>
      </c>
      <c r="Q69" t="s">
        <v>86</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3"/>
        <v>0-2 Years</v>
      </c>
      <c r="AK69" s="24" t="str">
        <f t="shared" si="4"/>
        <v>Mid-Income</v>
      </c>
      <c r="AL69" t="str">
        <f t="shared" si="5"/>
        <v>Short-distance (&lt;7km)</v>
      </c>
    </row>
    <row r="70" spans="1:38" x14ac:dyDescent="0.3">
      <c r="A70">
        <v>35</v>
      </c>
      <c r="B70" t="s">
        <v>43</v>
      </c>
      <c r="C70" t="s">
        <v>44</v>
      </c>
      <c r="D70">
        <v>664</v>
      </c>
      <c r="E70" t="s">
        <v>45</v>
      </c>
      <c r="F70">
        <v>1</v>
      </c>
      <c r="G70">
        <v>3</v>
      </c>
      <c r="H70" t="s">
        <v>51</v>
      </c>
      <c r="I70">
        <v>1</v>
      </c>
      <c r="J70">
        <v>88</v>
      </c>
      <c r="K70">
        <v>2</v>
      </c>
      <c r="L70" t="s">
        <v>46</v>
      </c>
      <c r="M70">
        <v>79</v>
      </c>
      <c r="N70">
        <v>3</v>
      </c>
      <c r="O70">
        <v>1</v>
      </c>
      <c r="P70" t="s">
        <v>47</v>
      </c>
      <c r="Q70" t="s">
        <v>86</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3"/>
        <v>3-5 Years</v>
      </c>
      <c r="AK70" s="24" t="str">
        <f t="shared" si="4"/>
        <v>Low-Income</v>
      </c>
      <c r="AL70" t="str">
        <f t="shared" si="5"/>
        <v>Short-distance (&lt;7km)</v>
      </c>
    </row>
    <row r="71" spans="1:38" x14ac:dyDescent="0.3">
      <c r="A71">
        <v>36</v>
      </c>
      <c r="B71" t="s">
        <v>35</v>
      </c>
      <c r="C71" t="s">
        <v>36</v>
      </c>
      <c r="D71">
        <v>318</v>
      </c>
      <c r="E71" t="s">
        <v>45</v>
      </c>
      <c r="F71">
        <v>9</v>
      </c>
      <c r="G71">
        <v>3</v>
      </c>
      <c r="H71" t="s">
        <v>51</v>
      </c>
      <c r="I71">
        <v>1</v>
      </c>
      <c r="J71">
        <v>90</v>
      </c>
      <c r="K71">
        <v>4</v>
      </c>
      <c r="L71" t="s">
        <v>46</v>
      </c>
      <c r="M71">
        <v>79</v>
      </c>
      <c r="N71">
        <v>2</v>
      </c>
      <c r="O71">
        <v>1</v>
      </c>
      <c r="P71" t="s">
        <v>47</v>
      </c>
      <c r="Q71" t="s">
        <v>84</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3"/>
        <v>0-2 Years</v>
      </c>
      <c r="AK71" s="24" t="str">
        <f t="shared" si="4"/>
        <v>Low-Income</v>
      </c>
      <c r="AL71" t="str">
        <f t="shared" si="5"/>
        <v>Mid-distance (7-15km)</v>
      </c>
    </row>
    <row r="72" spans="1:38" x14ac:dyDescent="0.3">
      <c r="A72">
        <v>59</v>
      </c>
      <c r="B72" t="s">
        <v>43</v>
      </c>
      <c r="C72" t="s">
        <v>44</v>
      </c>
      <c r="D72">
        <v>1225</v>
      </c>
      <c r="E72" t="s">
        <v>37</v>
      </c>
      <c r="F72">
        <v>1</v>
      </c>
      <c r="G72">
        <v>1</v>
      </c>
      <c r="H72" t="s">
        <v>38</v>
      </c>
      <c r="I72">
        <v>1</v>
      </c>
      <c r="J72">
        <v>91</v>
      </c>
      <c r="K72">
        <v>1</v>
      </c>
      <c r="L72" t="s">
        <v>39</v>
      </c>
      <c r="M72">
        <v>57</v>
      </c>
      <c r="N72">
        <v>2</v>
      </c>
      <c r="O72">
        <v>2</v>
      </c>
      <c r="P72" t="s">
        <v>40</v>
      </c>
      <c r="Q72" t="s">
        <v>84</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3"/>
        <v>3-5 Years</v>
      </c>
      <c r="AK72" s="24" t="str">
        <f t="shared" si="4"/>
        <v>Low-Income</v>
      </c>
      <c r="AL72" t="str">
        <f t="shared" si="5"/>
        <v>Short-distance (&lt;7km)</v>
      </c>
    </row>
    <row r="73" spans="1:38" x14ac:dyDescent="0.3">
      <c r="A73">
        <v>29</v>
      </c>
      <c r="B73" t="s">
        <v>43</v>
      </c>
      <c r="C73" t="s">
        <v>36</v>
      </c>
      <c r="D73">
        <v>1328</v>
      </c>
      <c r="E73" t="s">
        <v>45</v>
      </c>
      <c r="F73">
        <v>2</v>
      </c>
      <c r="G73">
        <v>3</v>
      </c>
      <c r="H73" t="s">
        <v>38</v>
      </c>
      <c r="I73">
        <v>1</v>
      </c>
      <c r="J73">
        <v>94</v>
      </c>
      <c r="K73">
        <v>3</v>
      </c>
      <c r="L73" t="s">
        <v>46</v>
      </c>
      <c r="M73">
        <v>76</v>
      </c>
      <c r="N73">
        <v>3</v>
      </c>
      <c r="O73">
        <v>1</v>
      </c>
      <c r="P73" t="s">
        <v>47</v>
      </c>
      <c r="Q73" t="s">
        <v>85</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3"/>
        <v>6-10 Years</v>
      </c>
      <c r="AK73" s="24" t="str">
        <f t="shared" si="4"/>
        <v>Low-Income</v>
      </c>
      <c r="AL73" t="str">
        <f t="shared" si="5"/>
        <v>Short-distance (&lt;7km)</v>
      </c>
    </row>
    <row r="74" spans="1:38" x14ac:dyDescent="0.3">
      <c r="A74">
        <v>31</v>
      </c>
      <c r="B74" t="s">
        <v>43</v>
      </c>
      <c r="C74" t="s">
        <v>36</v>
      </c>
      <c r="D74">
        <v>1082</v>
      </c>
      <c r="E74" t="s">
        <v>45</v>
      </c>
      <c r="F74">
        <v>1</v>
      </c>
      <c r="G74">
        <v>4</v>
      </c>
      <c r="H74" t="s">
        <v>51</v>
      </c>
      <c r="I74">
        <v>1</v>
      </c>
      <c r="J74">
        <v>95</v>
      </c>
      <c r="K74">
        <v>3</v>
      </c>
      <c r="L74" t="s">
        <v>46</v>
      </c>
      <c r="M74">
        <v>87</v>
      </c>
      <c r="N74">
        <v>3</v>
      </c>
      <c r="O74">
        <v>1</v>
      </c>
      <c r="P74" t="s">
        <v>47</v>
      </c>
      <c r="Q74" t="s">
        <v>85</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3"/>
        <v>0-2 Years</v>
      </c>
      <c r="AK74" s="24" t="str">
        <f t="shared" si="4"/>
        <v>Low-Income</v>
      </c>
      <c r="AL74" t="str">
        <f t="shared" si="5"/>
        <v>Short-distance (&lt;7km)</v>
      </c>
    </row>
    <row r="75" spans="1:38" x14ac:dyDescent="0.3">
      <c r="A75">
        <v>32</v>
      </c>
      <c r="B75" t="s">
        <v>43</v>
      </c>
      <c r="C75" t="s">
        <v>36</v>
      </c>
      <c r="D75">
        <v>548</v>
      </c>
      <c r="E75" t="s">
        <v>45</v>
      </c>
      <c r="F75">
        <v>1</v>
      </c>
      <c r="G75">
        <v>3</v>
      </c>
      <c r="H75" t="s">
        <v>38</v>
      </c>
      <c r="I75">
        <v>1</v>
      </c>
      <c r="J75">
        <v>96</v>
      </c>
      <c r="K75">
        <v>2</v>
      </c>
      <c r="L75" t="s">
        <v>46</v>
      </c>
      <c r="M75">
        <v>66</v>
      </c>
      <c r="N75">
        <v>3</v>
      </c>
      <c r="O75">
        <v>2</v>
      </c>
      <c r="P75" t="s">
        <v>47</v>
      </c>
      <c r="Q75" t="s">
        <v>85</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3"/>
        <v>6-10 Years</v>
      </c>
      <c r="AK75" s="24" t="str">
        <f t="shared" si="4"/>
        <v>Low-Income</v>
      </c>
      <c r="AL75" t="str">
        <f t="shared" si="5"/>
        <v>Short-distance (&lt;7km)</v>
      </c>
    </row>
    <row r="76" spans="1:38" x14ac:dyDescent="0.3">
      <c r="A76">
        <v>36</v>
      </c>
      <c r="B76" t="s">
        <v>43</v>
      </c>
      <c r="C76" t="s">
        <v>36</v>
      </c>
      <c r="D76">
        <v>132</v>
      </c>
      <c r="E76" t="s">
        <v>45</v>
      </c>
      <c r="F76">
        <v>6</v>
      </c>
      <c r="G76">
        <v>3</v>
      </c>
      <c r="H76" t="s">
        <v>38</v>
      </c>
      <c r="I76">
        <v>1</v>
      </c>
      <c r="J76">
        <v>97</v>
      </c>
      <c r="K76">
        <v>2</v>
      </c>
      <c r="L76" t="s">
        <v>39</v>
      </c>
      <c r="M76">
        <v>55</v>
      </c>
      <c r="N76">
        <v>4</v>
      </c>
      <c r="O76">
        <v>1</v>
      </c>
      <c r="P76" t="s">
        <v>50</v>
      </c>
      <c r="Q76" t="s">
        <v>83</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3"/>
        <v>0-2 Years</v>
      </c>
      <c r="AK76" s="24" t="str">
        <f t="shared" si="4"/>
        <v>Low-Income</v>
      </c>
      <c r="AL76" t="str">
        <f t="shared" si="5"/>
        <v>Short-distance (&lt;7km)</v>
      </c>
    </row>
    <row r="77" spans="1:38" x14ac:dyDescent="0.3">
      <c r="A77">
        <v>31</v>
      </c>
      <c r="B77" t="s">
        <v>43</v>
      </c>
      <c r="C77" t="s">
        <v>36</v>
      </c>
      <c r="D77">
        <v>746</v>
      </c>
      <c r="E77" t="s">
        <v>45</v>
      </c>
      <c r="F77">
        <v>8</v>
      </c>
      <c r="G77">
        <v>4</v>
      </c>
      <c r="H77" t="s">
        <v>38</v>
      </c>
      <c r="I77">
        <v>1</v>
      </c>
      <c r="J77">
        <v>98</v>
      </c>
      <c r="K77">
        <v>3</v>
      </c>
      <c r="L77" t="s">
        <v>39</v>
      </c>
      <c r="M77">
        <v>61</v>
      </c>
      <c r="N77">
        <v>3</v>
      </c>
      <c r="O77">
        <v>2</v>
      </c>
      <c r="P77" t="s">
        <v>53</v>
      </c>
      <c r="Q77" t="s">
        <v>83</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3"/>
        <v>10+ Years</v>
      </c>
      <c r="AK77" s="24" t="str">
        <f t="shared" si="4"/>
        <v>Low-Income</v>
      </c>
      <c r="AL77" t="str">
        <f t="shared" si="5"/>
        <v>Mid-distance (7-15km)</v>
      </c>
    </row>
    <row r="78" spans="1:38" x14ac:dyDescent="0.3">
      <c r="A78">
        <v>35</v>
      </c>
      <c r="B78" t="s">
        <v>43</v>
      </c>
      <c r="C78" t="s">
        <v>36</v>
      </c>
      <c r="D78">
        <v>776</v>
      </c>
      <c r="E78" t="s">
        <v>37</v>
      </c>
      <c r="F78">
        <v>1</v>
      </c>
      <c r="G78">
        <v>4</v>
      </c>
      <c r="H78" t="s">
        <v>59</v>
      </c>
      <c r="I78">
        <v>1</v>
      </c>
      <c r="J78">
        <v>100</v>
      </c>
      <c r="K78">
        <v>3</v>
      </c>
      <c r="L78" t="s">
        <v>46</v>
      </c>
      <c r="M78">
        <v>32</v>
      </c>
      <c r="N78">
        <v>2</v>
      </c>
      <c r="O78">
        <v>2</v>
      </c>
      <c r="P78" t="s">
        <v>40</v>
      </c>
      <c r="Q78" t="s">
        <v>86</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3"/>
        <v>10+ Years</v>
      </c>
      <c r="AK78" s="24" t="str">
        <f t="shared" si="4"/>
        <v>Low-Income</v>
      </c>
      <c r="AL78" t="str">
        <f t="shared" si="5"/>
        <v>Short-distance (&lt;7km)</v>
      </c>
    </row>
    <row r="79" spans="1:38" x14ac:dyDescent="0.3">
      <c r="A79">
        <v>45</v>
      </c>
      <c r="B79" t="s">
        <v>43</v>
      </c>
      <c r="C79" t="s">
        <v>36</v>
      </c>
      <c r="D79">
        <v>193</v>
      </c>
      <c r="E79" t="s">
        <v>45</v>
      </c>
      <c r="F79">
        <v>6</v>
      </c>
      <c r="G79">
        <v>4</v>
      </c>
      <c r="H79" t="s">
        <v>49</v>
      </c>
      <c r="I79">
        <v>1</v>
      </c>
      <c r="J79">
        <v>101</v>
      </c>
      <c r="K79">
        <v>4</v>
      </c>
      <c r="L79" t="s">
        <v>46</v>
      </c>
      <c r="M79">
        <v>52</v>
      </c>
      <c r="N79">
        <v>3</v>
      </c>
      <c r="O79">
        <v>3</v>
      </c>
      <c r="P79" t="s">
        <v>58</v>
      </c>
      <c r="Q79" t="s">
        <v>86</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3"/>
        <v>0-2 Years</v>
      </c>
      <c r="AK79" s="24" t="str">
        <f t="shared" si="4"/>
        <v>High-Income</v>
      </c>
      <c r="AL79" t="str">
        <f t="shared" si="5"/>
        <v>Short-distance (&lt;7km)</v>
      </c>
    </row>
    <row r="80" spans="1:38" x14ac:dyDescent="0.3">
      <c r="A80">
        <v>37</v>
      </c>
      <c r="B80" t="s">
        <v>43</v>
      </c>
      <c r="C80" t="s">
        <v>36</v>
      </c>
      <c r="D80">
        <v>397</v>
      </c>
      <c r="E80" t="s">
        <v>45</v>
      </c>
      <c r="F80">
        <v>7</v>
      </c>
      <c r="G80">
        <v>4</v>
      </c>
      <c r="H80" t="s">
        <v>51</v>
      </c>
      <c r="I80">
        <v>1</v>
      </c>
      <c r="J80">
        <v>102</v>
      </c>
      <c r="K80">
        <v>1</v>
      </c>
      <c r="L80" t="s">
        <v>46</v>
      </c>
      <c r="M80">
        <v>30</v>
      </c>
      <c r="N80">
        <v>3</v>
      </c>
      <c r="O80">
        <v>3</v>
      </c>
      <c r="P80" t="s">
        <v>58</v>
      </c>
      <c r="Q80" t="s">
        <v>84</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3"/>
        <v>6-10 Years</v>
      </c>
      <c r="AK80" s="24" t="str">
        <f t="shared" si="4"/>
        <v>High-Income</v>
      </c>
      <c r="AL80" t="str">
        <f t="shared" si="5"/>
        <v>Short-distance (&lt;7km)</v>
      </c>
    </row>
    <row r="81" spans="1:38" x14ac:dyDescent="0.3">
      <c r="A81">
        <v>46</v>
      </c>
      <c r="B81" t="s">
        <v>43</v>
      </c>
      <c r="C81" t="s">
        <v>36</v>
      </c>
      <c r="D81">
        <v>945</v>
      </c>
      <c r="E81" t="s">
        <v>61</v>
      </c>
      <c r="F81">
        <v>5</v>
      </c>
      <c r="G81">
        <v>2</v>
      </c>
      <c r="H81" t="s">
        <v>51</v>
      </c>
      <c r="I81">
        <v>1</v>
      </c>
      <c r="J81">
        <v>103</v>
      </c>
      <c r="K81">
        <v>2</v>
      </c>
      <c r="L81" t="s">
        <v>46</v>
      </c>
      <c r="M81">
        <v>80</v>
      </c>
      <c r="N81">
        <v>3</v>
      </c>
      <c r="O81">
        <v>2</v>
      </c>
      <c r="P81" t="s">
        <v>61</v>
      </c>
      <c r="Q81" t="s">
        <v>85</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3"/>
        <v>3-5 Years</v>
      </c>
      <c r="AK81" s="24" t="str">
        <f t="shared" si="4"/>
        <v>Low-Income</v>
      </c>
      <c r="AL81" t="str">
        <f t="shared" si="5"/>
        <v>Short-distance (&lt;7km)</v>
      </c>
    </row>
    <row r="82" spans="1:38" x14ac:dyDescent="0.3">
      <c r="A82">
        <v>30</v>
      </c>
      <c r="B82" t="s">
        <v>43</v>
      </c>
      <c r="C82" t="s">
        <v>36</v>
      </c>
      <c r="D82">
        <v>852</v>
      </c>
      <c r="E82" t="s">
        <v>45</v>
      </c>
      <c r="F82">
        <v>1</v>
      </c>
      <c r="G82">
        <v>1</v>
      </c>
      <c r="H82" t="s">
        <v>38</v>
      </c>
      <c r="I82">
        <v>1</v>
      </c>
      <c r="J82">
        <v>104</v>
      </c>
      <c r="K82">
        <v>4</v>
      </c>
      <c r="L82" t="s">
        <v>46</v>
      </c>
      <c r="M82">
        <v>55</v>
      </c>
      <c r="N82">
        <v>2</v>
      </c>
      <c r="O82">
        <v>2</v>
      </c>
      <c r="P82" t="s">
        <v>50</v>
      </c>
      <c r="Q82" t="s">
        <v>83</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3"/>
        <v>6-10 Years</v>
      </c>
      <c r="AK82" s="24" t="str">
        <f t="shared" si="4"/>
        <v>Low-Income</v>
      </c>
      <c r="AL82" t="str">
        <f t="shared" si="5"/>
        <v>Short-distance (&lt;7km)</v>
      </c>
    </row>
    <row r="83" spans="1:38" x14ac:dyDescent="0.3">
      <c r="A83">
        <v>35</v>
      </c>
      <c r="B83" t="s">
        <v>43</v>
      </c>
      <c r="C83" t="s">
        <v>36</v>
      </c>
      <c r="D83">
        <v>1214</v>
      </c>
      <c r="E83" t="s">
        <v>45</v>
      </c>
      <c r="F83">
        <v>1</v>
      </c>
      <c r="G83">
        <v>3</v>
      </c>
      <c r="H83" t="s">
        <v>51</v>
      </c>
      <c r="I83">
        <v>1</v>
      </c>
      <c r="J83">
        <v>105</v>
      </c>
      <c r="K83">
        <v>2</v>
      </c>
      <c r="L83" t="s">
        <v>46</v>
      </c>
      <c r="M83">
        <v>30</v>
      </c>
      <c r="N83">
        <v>2</v>
      </c>
      <c r="O83">
        <v>1</v>
      </c>
      <c r="P83" t="s">
        <v>47</v>
      </c>
      <c r="Q83" t="s">
        <v>84</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3"/>
        <v>6-10 Years</v>
      </c>
      <c r="AK83" s="24" t="str">
        <f t="shared" si="4"/>
        <v>Low-Income</v>
      </c>
      <c r="AL83" t="str">
        <f t="shared" si="5"/>
        <v>Short-distance (&lt;7km)</v>
      </c>
    </row>
    <row r="84" spans="1:38" x14ac:dyDescent="0.3">
      <c r="A84">
        <v>55</v>
      </c>
      <c r="B84" t="s">
        <v>43</v>
      </c>
      <c r="C84" t="s">
        <v>36</v>
      </c>
      <c r="D84">
        <v>111</v>
      </c>
      <c r="E84" t="s">
        <v>37</v>
      </c>
      <c r="F84">
        <v>1</v>
      </c>
      <c r="G84">
        <v>2</v>
      </c>
      <c r="H84" t="s">
        <v>38</v>
      </c>
      <c r="I84">
        <v>1</v>
      </c>
      <c r="J84">
        <v>106</v>
      </c>
      <c r="K84">
        <v>1</v>
      </c>
      <c r="L84" t="s">
        <v>46</v>
      </c>
      <c r="M84">
        <v>70</v>
      </c>
      <c r="N84">
        <v>3</v>
      </c>
      <c r="O84">
        <v>3</v>
      </c>
      <c r="P84" t="s">
        <v>40</v>
      </c>
      <c r="Q84" t="s">
        <v>83</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3"/>
        <v>0-2 Years</v>
      </c>
      <c r="AK84" s="24" t="str">
        <f t="shared" si="4"/>
        <v>Mid-Income</v>
      </c>
      <c r="AL84" t="str">
        <f t="shared" si="5"/>
        <v>Short-distance (&lt;7km)</v>
      </c>
    </row>
    <row r="85" spans="1:38" x14ac:dyDescent="0.3">
      <c r="A85">
        <v>38</v>
      </c>
      <c r="B85" t="s">
        <v>43</v>
      </c>
      <c r="C85" t="s">
        <v>55</v>
      </c>
      <c r="D85">
        <v>573</v>
      </c>
      <c r="E85" t="s">
        <v>45</v>
      </c>
      <c r="F85">
        <v>6</v>
      </c>
      <c r="G85">
        <v>3</v>
      </c>
      <c r="H85" t="s">
        <v>51</v>
      </c>
      <c r="I85">
        <v>1</v>
      </c>
      <c r="J85">
        <v>107</v>
      </c>
      <c r="K85">
        <v>2</v>
      </c>
      <c r="L85" t="s">
        <v>39</v>
      </c>
      <c r="M85">
        <v>79</v>
      </c>
      <c r="N85">
        <v>1</v>
      </c>
      <c r="O85">
        <v>2</v>
      </c>
      <c r="P85" t="s">
        <v>47</v>
      </c>
      <c r="Q85" t="s">
        <v>83</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3"/>
        <v>10+ Years</v>
      </c>
      <c r="AK85" s="24" t="str">
        <f t="shared" si="4"/>
        <v>Low-Income</v>
      </c>
      <c r="AL85" t="str">
        <f t="shared" si="5"/>
        <v>Short-distance (&lt;7km)</v>
      </c>
    </row>
    <row r="86" spans="1:38" x14ac:dyDescent="0.3">
      <c r="A86">
        <v>34</v>
      </c>
      <c r="B86" t="s">
        <v>43</v>
      </c>
      <c r="C86" t="s">
        <v>36</v>
      </c>
      <c r="D86">
        <v>1153</v>
      </c>
      <c r="E86" t="s">
        <v>45</v>
      </c>
      <c r="F86">
        <v>1</v>
      </c>
      <c r="G86">
        <v>2</v>
      </c>
      <c r="H86" t="s">
        <v>51</v>
      </c>
      <c r="I86">
        <v>1</v>
      </c>
      <c r="J86">
        <v>110</v>
      </c>
      <c r="K86">
        <v>1</v>
      </c>
      <c r="L86" t="s">
        <v>46</v>
      </c>
      <c r="M86">
        <v>94</v>
      </c>
      <c r="N86">
        <v>3</v>
      </c>
      <c r="O86">
        <v>2</v>
      </c>
      <c r="P86" t="s">
        <v>53</v>
      </c>
      <c r="Q86" t="s">
        <v>85</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3"/>
        <v>6-10 Years</v>
      </c>
      <c r="AK86" s="24" t="str">
        <f t="shared" si="4"/>
        <v>Low-Income</v>
      </c>
      <c r="AL86" t="str">
        <f t="shared" si="5"/>
        <v>Short-distance (&lt;7km)</v>
      </c>
    </row>
    <row r="87" spans="1:38" x14ac:dyDescent="0.3">
      <c r="A87">
        <v>56</v>
      </c>
      <c r="B87" t="s">
        <v>43</v>
      </c>
      <c r="C87" t="s">
        <v>36</v>
      </c>
      <c r="D87">
        <v>1400</v>
      </c>
      <c r="E87" t="s">
        <v>45</v>
      </c>
      <c r="F87">
        <v>7</v>
      </c>
      <c r="G87">
        <v>3</v>
      </c>
      <c r="H87" t="s">
        <v>38</v>
      </c>
      <c r="I87">
        <v>1</v>
      </c>
      <c r="J87">
        <v>112</v>
      </c>
      <c r="K87">
        <v>4</v>
      </c>
      <c r="L87" t="s">
        <v>46</v>
      </c>
      <c r="M87">
        <v>49</v>
      </c>
      <c r="N87">
        <v>1</v>
      </c>
      <c r="O87">
        <v>3</v>
      </c>
      <c r="P87" t="s">
        <v>53</v>
      </c>
      <c r="Q87" t="s">
        <v>83</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3"/>
        <v>6-10 Years</v>
      </c>
      <c r="AK87" s="24" t="str">
        <f t="shared" si="4"/>
        <v>Low-Income</v>
      </c>
      <c r="AL87" t="str">
        <f t="shared" si="5"/>
        <v>Short-distance (&lt;7km)</v>
      </c>
    </row>
    <row r="88" spans="1:38" x14ac:dyDescent="0.3">
      <c r="A88">
        <v>23</v>
      </c>
      <c r="B88" t="s">
        <v>43</v>
      </c>
      <c r="C88" t="s">
        <v>36</v>
      </c>
      <c r="D88">
        <v>541</v>
      </c>
      <c r="E88" t="s">
        <v>37</v>
      </c>
      <c r="F88">
        <v>2</v>
      </c>
      <c r="G88">
        <v>1</v>
      </c>
      <c r="H88" t="s">
        <v>60</v>
      </c>
      <c r="I88">
        <v>1</v>
      </c>
      <c r="J88">
        <v>113</v>
      </c>
      <c r="K88">
        <v>3</v>
      </c>
      <c r="L88" t="s">
        <v>46</v>
      </c>
      <c r="M88">
        <v>62</v>
      </c>
      <c r="N88">
        <v>3</v>
      </c>
      <c r="O88">
        <v>1</v>
      </c>
      <c r="P88" t="s">
        <v>57</v>
      </c>
      <c r="Q88" t="s">
        <v>86</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3"/>
        <v>0-2 Years</v>
      </c>
      <c r="AK88" s="24" t="str">
        <f t="shared" si="4"/>
        <v>Low-Income</v>
      </c>
      <c r="AL88" t="str">
        <f t="shared" si="5"/>
        <v>Short-distance (&lt;7km)</v>
      </c>
    </row>
    <row r="89" spans="1:38" x14ac:dyDescent="0.3">
      <c r="A89">
        <v>51</v>
      </c>
      <c r="B89" t="s">
        <v>43</v>
      </c>
      <c r="C89" t="s">
        <v>36</v>
      </c>
      <c r="D89">
        <v>432</v>
      </c>
      <c r="E89" t="s">
        <v>45</v>
      </c>
      <c r="F89">
        <v>9</v>
      </c>
      <c r="G89">
        <v>4</v>
      </c>
      <c r="H89" t="s">
        <v>38</v>
      </c>
      <c r="I89">
        <v>1</v>
      </c>
      <c r="J89">
        <v>116</v>
      </c>
      <c r="K89">
        <v>4</v>
      </c>
      <c r="L89" t="s">
        <v>46</v>
      </c>
      <c r="M89">
        <v>96</v>
      </c>
      <c r="N89">
        <v>3</v>
      </c>
      <c r="O89">
        <v>1</v>
      </c>
      <c r="P89" t="s">
        <v>50</v>
      </c>
      <c r="Q89" t="s">
        <v>83</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3"/>
        <v>3-5 Years</v>
      </c>
      <c r="AK89" s="24" t="str">
        <f t="shared" si="4"/>
        <v>Low-Income</v>
      </c>
      <c r="AL89" t="str">
        <f t="shared" si="5"/>
        <v>Mid-distance (7-15km)</v>
      </c>
    </row>
    <row r="90" spans="1:38" x14ac:dyDescent="0.3">
      <c r="A90">
        <v>30</v>
      </c>
      <c r="B90" t="s">
        <v>43</v>
      </c>
      <c r="C90" t="s">
        <v>36</v>
      </c>
      <c r="D90">
        <v>288</v>
      </c>
      <c r="E90" t="s">
        <v>45</v>
      </c>
      <c r="F90">
        <v>2</v>
      </c>
      <c r="G90">
        <v>3</v>
      </c>
      <c r="H90" t="s">
        <v>38</v>
      </c>
      <c r="I90">
        <v>1</v>
      </c>
      <c r="J90">
        <v>117</v>
      </c>
      <c r="K90">
        <v>3</v>
      </c>
      <c r="L90" t="s">
        <v>46</v>
      </c>
      <c r="M90">
        <v>99</v>
      </c>
      <c r="N90">
        <v>2</v>
      </c>
      <c r="O90">
        <v>2</v>
      </c>
      <c r="P90" t="s">
        <v>54</v>
      </c>
      <c r="Q90" t="s">
        <v>83</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3"/>
        <v>10+ Years</v>
      </c>
      <c r="AK90" s="24" t="str">
        <f t="shared" si="4"/>
        <v>Low-Income</v>
      </c>
      <c r="AL90" t="str">
        <f t="shared" si="5"/>
        <v>Short-distance (&lt;7km)</v>
      </c>
    </row>
    <row r="91" spans="1:38" x14ac:dyDescent="0.3">
      <c r="A91">
        <v>46</v>
      </c>
      <c r="B91" t="s">
        <v>35</v>
      </c>
      <c r="C91" t="s">
        <v>36</v>
      </c>
      <c r="D91">
        <v>669</v>
      </c>
      <c r="E91" t="s">
        <v>37</v>
      </c>
      <c r="F91">
        <v>9</v>
      </c>
      <c r="G91">
        <v>2</v>
      </c>
      <c r="H91" t="s">
        <v>51</v>
      </c>
      <c r="I91">
        <v>1</v>
      </c>
      <c r="J91">
        <v>118</v>
      </c>
      <c r="K91">
        <v>3</v>
      </c>
      <c r="L91" t="s">
        <v>46</v>
      </c>
      <c r="M91">
        <v>64</v>
      </c>
      <c r="N91">
        <v>2</v>
      </c>
      <c r="O91">
        <v>3</v>
      </c>
      <c r="P91" t="s">
        <v>40</v>
      </c>
      <c r="Q91" t="s">
        <v>83</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3"/>
        <v>6-10 Years</v>
      </c>
      <c r="AK91" s="24" t="str">
        <f t="shared" si="4"/>
        <v>Mid-Income</v>
      </c>
      <c r="AL91" t="str">
        <f t="shared" si="5"/>
        <v>Mid-distance (7-15km)</v>
      </c>
    </row>
    <row r="92" spans="1:38" x14ac:dyDescent="0.3">
      <c r="A92">
        <v>40</v>
      </c>
      <c r="B92" t="s">
        <v>43</v>
      </c>
      <c r="C92" t="s">
        <v>44</v>
      </c>
      <c r="D92">
        <v>530</v>
      </c>
      <c r="E92" t="s">
        <v>45</v>
      </c>
      <c r="F92">
        <v>1</v>
      </c>
      <c r="G92">
        <v>4</v>
      </c>
      <c r="H92" t="s">
        <v>38</v>
      </c>
      <c r="I92">
        <v>1</v>
      </c>
      <c r="J92">
        <v>119</v>
      </c>
      <c r="K92">
        <v>3</v>
      </c>
      <c r="L92" t="s">
        <v>46</v>
      </c>
      <c r="M92">
        <v>78</v>
      </c>
      <c r="N92">
        <v>2</v>
      </c>
      <c r="O92">
        <v>4</v>
      </c>
      <c r="P92" t="s">
        <v>54</v>
      </c>
      <c r="Q92" t="s">
        <v>85</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3"/>
        <v>10+ Years</v>
      </c>
      <c r="AK92" s="24" t="str">
        <f t="shared" si="4"/>
        <v>High-Income</v>
      </c>
      <c r="AL92" t="str">
        <f t="shared" si="5"/>
        <v>Short-distance (&lt;7km)</v>
      </c>
    </row>
    <row r="93" spans="1:38" x14ac:dyDescent="0.3">
      <c r="A93">
        <v>51</v>
      </c>
      <c r="B93" t="s">
        <v>43</v>
      </c>
      <c r="C93" t="s">
        <v>36</v>
      </c>
      <c r="D93">
        <v>632</v>
      </c>
      <c r="E93" t="s">
        <v>37</v>
      </c>
      <c r="F93">
        <v>21</v>
      </c>
      <c r="G93">
        <v>4</v>
      </c>
      <c r="H93" t="s">
        <v>59</v>
      </c>
      <c r="I93">
        <v>1</v>
      </c>
      <c r="J93">
        <v>120</v>
      </c>
      <c r="K93">
        <v>3</v>
      </c>
      <c r="L93" t="s">
        <v>46</v>
      </c>
      <c r="M93">
        <v>71</v>
      </c>
      <c r="N93">
        <v>3</v>
      </c>
      <c r="O93">
        <v>2</v>
      </c>
      <c r="P93" t="s">
        <v>40</v>
      </c>
      <c r="Q93" t="s">
        <v>83</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3"/>
        <v>6-10 Years</v>
      </c>
      <c r="AK93" s="24" t="str">
        <f t="shared" si="4"/>
        <v>Low-Income</v>
      </c>
      <c r="AL93" t="str">
        <f t="shared" si="5"/>
        <v>Long-distance (&gt;15km)</v>
      </c>
    </row>
    <row r="94" spans="1:38" x14ac:dyDescent="0.3">
      <c r="A94">
        <v>30</v>
      </c>
      <c r="B94" t="s">
        <v>43</v>
      </c>
      <c r="C94" t="s">
        <v>36</v>
      </c>
      <c r="D94">
        <v>1334</v>
      </c>
      <c r="E94" t="s">
        <v>37</v>
      </c>
      <c r="F94">
        <v>4</v>
      </c>
      <c r="G94">
        <v>2</v>
      </c>
      <c r="H94" t="s">
        <v>51</v>
      </c>
      <c r="I94">
        <v>1</v>
      </c>
      <c r="J94">
        <v>121</v>
      </c>
      <c r="K94">
        <v>3</v>
      </c>
      <c r="L94" t="s">
        <v>39</v>
      </c>
      <c r="M94">
        <v>63</v>
      </c>
      <c r="N94">
        <v>2</v>
      </c>
      <c r="O94">
        <v>2</v>
      </c>
      <c r="P94" t="s">
        <v>40</v>
      </c>
      <c r="Q94" t="s">
        <v>85</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3"/>
        <v>10+ Years</v>
      </c>
      <c r="AK94" s="24" t="str">
        <f t="shared" si="4"/>
        <v>Low-Income</v>
      </c>
      <c r="AL94" t="str">
        <f t="shared" si="5"/>
        <v>Short-distance (&lt;7km)</v>
      </c>
    </row>
    <row r="95" spans="1:38" x14ac:dyDescent="0.3">
      <c r="A95">
        <v>46</v>
      </c>
      <c r="B95" t="s">
        <v>43</v>
      </c>
      <c r="C95" t="s">
        <v>44</v>
      </c>
      <c r="D95">
        <v>638</v>
      </c>
      <c r="E95" t="s">
        <v>45</v>
      </c>
      <c r="F95">
        <v>1</v>
      </c>
      <c r="G95">
        <v>3</v>
      </c>
      <c r="H95" t="s">
        <v>51</v>
      </c>
      <c r="I95">
        <v>1</v>
      </c>
      <c r="J95">
        <v>124</v>
      </c>
      <c r="K95">
        <v>3</v>
      </c>
      <c r="L95" t="s">
        <v>46</v>
      </c>
      <c r="M95">
        <v>40</v>
      </c>
      <c r="N95">
        <v>2</v>
      </c>
      <c r="O95">
        <v>3</v>
      </c>
      <c r="P95" t="s">
        <v>54</v>
      </c>
      <c r="Q95" t="s">
        <v>86</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3"/>
        <v>6-10 Years</v>
      </c>
      <c r="AK95" s="24" t="str">
        <f t="shared" si="4"/>
        <v>Mid-Income</v>
      </c>
      <c r="AL95" t="str">
        <f t="shared" si="5"/>
        <v>Short-distance (&lt;7km)</v>
      </c>
    </row>
    <row r="96" spans="1:38" x14ac:dyDescent="0.3">
      <c r="A96">
        <v>32</v>
      </c>
      <c r="B96" t="s">
        <v>43</v>
      </c>
      <c r="C96" t="s">
        <v>36</v>
      </c>
      <c r="D96">
        <v>1093</v>
      </c>
      <c r="E96" t="s">
        <v>37</v>
      </c>
      <c r="F96">
        <v>6</v>
      </c>
      <c r="G96">
        <v>4</v>
      </c>
      <c r="H96" t="s">
        <v>51</v>
      </c>
      <c r="I96">
        <v>1</v>
      </c>
      <c r="J96">
        <v>125</v>
      </c>
      <c r="K96">
        <v>2</v>
      </c>
      <c r="L96" t="s">
        <v>46</v>
      </c>
      <c r="M96">
        <v>87</v>
      </c>
      <c r="N96">
        <v>3</v>
      </c>
      <c r="O96">
        <v>2</v>
      </c>
      <c r="P96" t="s">
        <v>40</v>
      </c>
      <c r="Q96" t="s">
        <v>84</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3"/>
        <v>10+ Years</v>
      </c>
      <c r="AK96" s="24" t="str">
        <f t="shared" si="4"/>
        <v>Low-Income</v>
      </c>
      <c r="AL96" t="str">
        <f t="shared" si="5"/>
        <v>Short-distance (&lt;7km)</v>
      </c>
    </row>
    <row r="97" spans="1:38" x14ac:dyDescent="0.3">
      <c r="A97">
        <v>54</v>
      </c>
      <c r="B97" t="s">
        <v>43</v>
      </c>
      <c r="C97" t="s">
        <v>36</v>
      </c>
      <c r="D97">
        <v>1217</v>
      </c>
      <c r="E97" t="s">
        <v>45</v>
      </c>
      <c r="F97">
        <v>2</v>
      </c>
      <c r="G97">
        <v>4</v>
      </c>
      <c r="H97" t="s">
        <v>60</v>
      </c>
      <c r="I97">
        <v>1</v>
      </c>
      <c r="J97">
        <v>126</v>
      </c>
      <c r="K97">
        <v>1</v>
      </c>
      <c r="L97" t="s">
        <v>39</v>
      </c>
      <c r="M97">
        <v>60</v>
      </c>
      <c r="N97">
        <v>3</v>
      </c>
      <c r="O97">
        <v>3</v>
      </c>
      <c r="P97" t="s">
        <v>58</v>
      </c>
      <c r="Q97" t="s">
        <v>84</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3"/>
        <v>3-5 Years</v>
      </c>
      <c r="AK97" s="24" t="str">
        <f t="shared" si="4"/>
        <v>High-Income</v>
      </c>
      <c r="AL97" t="str">
        <f t="shared" si="5"/>
        <v>Short-distance (&lt;7km)</v>
      </c>
    </row>
    <row r="98" spans="1:38" x14ac:dyDescent="0.3">
      <c r="A98">
        <v>24</v>
      </c>
      <c r="B98" t="s">
        <v>43</v>
      </c>
      <c r="C98" t="s">
        <v>36</v>
      </c>
      <c r="D98">
        <v>1353</v>
      </c>
      <c r="E98" t="s">
        <v>37</v>
      </c>
      <c r="F98">
        <v>3</v>
      </c>
      <c r="G98">
        <v>2</v>
      </c>
      <c r="H98" t="s">
        <v>49</v>
      </c>
      <c r="I98">
        <v>1</v>
      </c>
      <c r="J98">
        <v>128</v>
      </c>
      <c r="K98">
        <v>1</v>
      </c>
      <c r="L98" t="s">
        <v>39</v>
      </c>
      <c r="M98">
        <v>33</v>
      </c>
      <c r="N98">
        <v>3</v>
      </c>
      <c r="O98">
        <v>2</v>
      </c>
      <c r="P98" t="s">
        <v>40</v>
      </c>
      <c r="Q98" t="s">
        <v>84</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3"/>
        <v>3-5 Years</v>
      </c>
      <c r="AK98" s="24" t="str">
        <f t="shared" si="4"/>
        <v>Low-Income</v>
      </c>
      <c r="AL98" t="str">
        <f t="shared" si="5"/>
        <v>Short-distance (&lt;7km)</v>
      </c>
    </row>
    <row r="99" spans="1:38" x14ac:dyDescent="0.3">
      <c r="A99">
        <v>28</v>
      </c>
      <c r="B99" t="s">
        <v>43</v>
      </c>
      <c r="C99" t="s">
        <v>55</v>
      </c>
      <c r="D99">
        <v>120</v>
      </c>
      <c r="E99" t="s">
        <v>37</v>
      </c>
      <c r="F99">
        <v>4</v>
      </c>
      <c r="G99">
        <v>3</v>
      </c>
      <c r="H99" t="s">
        <v>51</v>
      </c>
      <c r="I99">
        <v>1</v>
      </c>
      <c r="J99">
        <v>129</v>
      </c>
      <c r="K99">
        <v>2</v>
      </c>
      <c r="L99" t="s">
        <v>46</v>
      </c>
      <c r="M99">
        <v>43</v>
      </c>
      <c r="N99">
        <v>3</v>
      </c>
      <c r="O99">
        <v>2</v>
      </c>
      <c r="P99" t="s">
        <v>40</v>
      </c>
      <c r="Q99" t="s">
        <v>84</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3"/>
        <v>6-10 Years</v>
      </c>
      <c r="AK99" s="24" t="str">
        <f t="shared" si="4"/>
        <v>Low-Income</v>
      </c>
      <c r="AL99" t="str">
        <f t="shared" si="5"/>
        <v>Short-distance (&lt;7km)</v>
      </c>
    </row>
    <row r="100" spans="1:38"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t="s">
        <v>84</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3"/>
        <v>10+ Years</v>
      </c>
      <c r="AK100" s="24" t="str">
        <f t="shared" si="4"/>
        <v>High-Income</v>
      </c>
      <c r="AL100" t="str">
        <f t="shared" si="5"/>
        <v>Mid-distance (7-15km)</v>
      </c>
    </row>
    <row r="101" spans="1:38"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t="s">
        <v>85</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3"/>
        <v>3-5 Years</v>
      </c>
      <c r="AK101" s="24" t="str">
        <f t="shared" si="4"/>
        <v>Low-Income</v>
      </c>
      <c r="AL101" t="str">
        <f t="shared" si="5"/>
        <v>Long-distance (&gt;15km)</v>
      </c>
    </row>
    <row r="102" spans="1:38"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t="s">
        <v>86</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3"/>
        <v>3-5 Years</v>
      </c>
      <c r="AK102" s="24" t="str">
        <f t="shared" si="4"/>
        <v>Low-Income</v>
      </c>
      <c r="AL102" t="str">
        <f t="shared" si="5"/>
        <v>Short-distance (&lt;7km)</v>
      </c>
    </row>
    <row r="103" spans="1:38"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t="s">
        <v>86</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3"/>
        <v>0-2 Years</v>
      </c>
      <c r="AK103" s="24" t="str">
        <f t="shared" si="4"/>
        <v>Low-Income</v>
      </c>
      <c r="AL103" t="str">
        <f t="shared" si="5"/>
        <v>Short-distance (&lt;7km)</v>
      </c>
    </row>
    <row r="104" spans="1:38"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t="s">
        <v>83</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3"/>
        <v>0-2 Years</v>
      </c>
      <c r="AK104" s="24" t="str">
        <f t="shared" si="4"/>
        <v>Low-Income</v>
      </c>
      <c r="AL104" t="str">
        <f t="shared" si="5"/>
        <v>Short-distance (&lt;7km)</v>
      </c>
    </row>
    <row r="105" spans="1:38"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t="s">
        <v>84</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3"/>
        <v>10+ Years</v>
      </c>
      <c r="AK105" s="24" t="str">
        <f t="shared" si="4"/>
        <v>Low-Income</v>
      </c>
      <c r="AL105" t="str">
        <f t="shared" si="5"/>
        <v>Short-distance (&lt;7km)</v>
      </c>
    </row>
    <row r="106" spans="1:38"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t="s">
        <v>83</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3"/>
        <v>0-2 Years</v>
      </c>
      <c r="AK106" s="24" t="str">
        <f t="shared" si="4"/>
        <v>Low-Income</v>
      </c>
      <c r="AL106" t="str">
        <f t="shared" si="5"/>
        <v>Short-distance (&lt;7km)</v>
      </c>
    </row>
    <row r="107" spans="1:38"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t="s">
        <v>83</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3"/>
        <v>3-5 Years</v>
      </c>
      <c r="AK107" s="24" t="str">
        <f t="shared" si="4"/>
        <v>High-Income</v>
      </c>
      <c r="AL107" t="str">
        <f t="shared" si="5"/>
        <v>Short-distance (&lt;7km)</v>
      </c>
    </row>
    <row r="108" spans="1:38"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t="s">
        <v>85</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3"/>
        <v>6-10 Years</v>
      </c>
      <c r="AK108" s="24" t="str">
        <f t="shared" si="4"/>
        <v>High-Income</v>
      </c>
      <c r="AL108" t="str">
        <f t="shared" si="5"/>
        <v>Short-distance (&lt;7km)</v>
      </c>
    </row>
    <row r="109" spans="1:38"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t="s">
        <v>84</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3"/>
        <v>6-10 Years</v>
      </c>
      <c r="AK109" s="24" t="str">
        <f t="shared" si="4"/>
        <v>Low-Income</v>
      </c>
      <c r="AL109" t="str">
        <f t="shared" si="5"/>
        <v>Short-distance (&lt;7km)</v>
      </c>
    </row>
    <row r="110" spans="1:38"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t="s">
        <v>83</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3"/>
        <v>0-2 Years</v>
      </c>
      <c r="AK110" s="24" t="str">
        <f t="shared" si="4"/>
        <v>Low-Income</v>
      </c>
      <c r="AL110" t="str">
        <f t="shared" si="5"/>
        <v>Short-distance (&lt;7km)</v>
      </c>
    </row>
    <row r="111" spans="1:38"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t="s">
        <v>83</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3"/>
        <v>0-2 Years</v>
      </c>
      <c r="AK111" s="24" t="str">
        <f t="shared" si="4"/>
        <v>Low-Income</v>
      </c>
      <c r="AL111" t="str">
        <f t="shared" si="5"/>
        <v>Mid-distance (7-15km)</v>
      </c>
    </row>
    <row r="112" spans="1:38"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t="s">
        <v>86</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3"/>
        <v>10+ Years</v>
      </c>
      <c r="AK112" s="24" t="str">
        <f t="shared" si="4"/>
        <v>Low-Income</v>
      </c>
      <c r="AL112" t="str">
        <f t="shared" si="5"/>
        <v>Short-distance (&lt;7km)</v>
      </c>
    </row>
    <row r="113" spans="1:38"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t="s">
        <v>84</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3"/>
        <v>6-10 Years</v>
      </c>
      <c r="AK113" s="24" t="str">
        <f t="shared" si="4"/>
        <v>Low-Income</v>
      </c>
      <c r="AL113" t="str">
        <f t="shared" si="5"/>
        <v>Short-distance (&lt;7km)</v>
      </c>
    </row>
    <row r="114" spans="1:38"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t="s">
        <v>83</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3"/>
        <v>6-10 Years</v>
      </c>
      <c r="AK114" s="24" t="str">
        <f t="shared" si="4"/>
        <v>High-Income</v>
      </c>
      <c r="AL114" t="str">
        <f t="shared" si="5"/>
        <v>Long-distance (&gt;15km)</v>
      </c>
    </row>
    <row r="115" spans="1:38"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t="s">
        <v>84</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3"/>
        <v>6-10 Years</v>
      </c>
      <c r="AK115" s="24" t="str">
        <f t="shared" si="4"/>
        <v>Low-Income</v>
      </c>
      <c r="AL115" t="str">
        <f t="shared" si="5"/>
        <v>Long-distance (&gt;15km)</v>
      </c>
    </row>
    <row r="116" spans="1:38"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t="s">
        <v>85</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3"/>
        <v>0-2 Years</v>
      </c>
      <c r="AK116" s="24" t="str">
        <f t="shared" si="4"/>
        <v>Low-Income</v>
      </c>
      <c r="AL116" t="str">
        <f t="shared" si="5"/>
        <v>Short-distance (&lt;7km)</v>
      </c>
    </row>
    <row r="117" spans="1:38"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t="s">
        <v>83</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3"/>
        <v>6-10 Years</v>
      </c>
      <c r="AK117" s="24" t="str">
        <f t="shared" si="4"/>
        <v>Low-Income</v>
      </c>
      <c r="AL117" t="str">
        <f t="shared" si="5"/>
        <v>Short-distance (&lt;7km)</v>
      </c>
    </row>
    <row r="118" spans="1:38"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t="s">
        <v>86</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3"/>
        <v>10+ Years</v>
      </c>
      <c r="AK118" s="24" t="str">
        <f t="shared" si="4"/>
        <v>Mid-Income</v>
      </c>
      <c r="AL118" t="str">
        <f t="shared" si="5"/>
        <v>Short-distance (&lt;7km)</v>
      </c>
    </row>
    <row r="119" spans="1:38"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t="s">
        <v>83</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3"/>
        <v>6-10 Years</v>
      </c>
      <c r="AK119" s="24" t="str">
        <f t="shared" si="4"/>
        <v>Mid-Income</v>
      </c>
      <c r="AL119" t="str">
        <f t="shared" si="5"/>
        <v>Mid-distance (7-15km)</v>
      </c>
    </row>
    <row r="120" spans="1:38"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t="s">
        <v>83</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3"/>
        <v>0-2 Years</v>
      </c>
      <c r="AK120" s="24" t="str">
        <f t="shared" si="4"/>
        <v>Low-Income</v>
      </c>
      <c r="AL120" t="str">
        <f t="shared" si="5"/>
        <v>Short-distance (&lt;7km)</v>
      </c>
    </row>
    <row r="121" spans="1:38"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t="s">
        <v>83</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3"/>
        <v>10+ Years</v>
      </c>
      <c r="AK121" s="24" t="str">
        <f t="shared" si="4"/>
        <v>High-Income</v>
      </c>
      <c r="AL121" t="str">
        <f t="shared" si="5"/>
        <v>Long-distance (&gt;15km)</v>
      </c>
    </row>
    <row r="122" spans="1:38"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t="s">
        <v>84</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3"/>
        <v>6-10 Years</v>
      </c>
      <c r="AK122" s="24" t="str">
        <f t="shared" si="4"/>
        <v>Low-Income</v>
      </c>
      <c r="AL122" t="str">
        <f t="shared" si="5"/>
        <v>Long-distance (&gt;15km)</v>
      </c>
    </row>
    <row r="123" spans="1:38"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t="s">
        <v>85</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3"/>
        <v>6-10 Years</v>
      </c>
      <c r="AK123" s="24" t="str">
        <f t="shared" si="4"/>
        <v>Low-Income</v>
      </c>
      <c r="AL123" t="str">
        <f t="shared" si="5"/>
        <v>Long-distance (&gt;15km)</v>
      </c>
    </row>
    <row r="124" spans="1:38"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t="s">
        <v>85</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3"/>
        <v>6-10 Years</v>
      </c>
      <c r="AK124" s="24" t="str">
        <f t="shared" si="4"/>
        <v>Low-Income</v>
      </c>
      <c r="AL124" t="str">
        <f t="shared" si="5"/>
        <v>Mid-distance (7-15km)</v>
      </c>
    </row>
    <row r="125" spans="1:38"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t="s">
        <v>84</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3"/>
        <v>10+ Years</v>
      </c>
      <c r="AK125" s="24" t="str">
        <f t="shared" si="4"/>
        <v>High-Income</v>
      </c>
      <c r="AL125" t="str">
        <f t="shared" si="5"/>
        <v>Short-distance (&lt;7km)</v>
      </c>
    </row>
    <row r="126" spans="1:38"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t="s">
        <v>84</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3"/>
        <v>6-10 Years</v>
      </c>
      <c r="AK126" s="24" t="str">
        <f t="shared" si="4"/>
        <v>Low-Income</v>
      </c>
      <c r="AL126" t="str">
        <f t="shared" si="5"/>
        <v>Short-distance (&lt;7km)</v>
      </c>
    </row>
    <row r="127" spans="1:38"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t="s">
        <v>85</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3"/>
        <v>6-10 Years</v>
      </c>
      <c r="AK127" s="24" t="str">
        <f t="shared" si="4"/>
        <v>Low-Income</v>
      </c>
      <c r="AL127" t="str">
        <f t="shared" si="5"/>
        <v>Short-distance (&lt;7km)</v>
      </c>
    </row>
    <row r="128" spans="1:38"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t="s">
        <v>83</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3"/>
        <v>10+ Years</v>
      </c>
      <c r="AK128" s="24" t="str">
        <f t="shared" si="4"/>
        <v>Mid-Income</v>
      </c>
      <c r="AL128" t="str">
        <f t="shared" si="5"/>
        <v>Long-distance (&gt;15km)</v>
      </c>
    </row>
    <row r="129" spans="1:38"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t="s">
        <v>84</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3"/>
        <v>0-2 Years</v>
      </c>
      <c r="AK129" s="24" t="str">
        <f t="shared" si="4"/>
        <v>Low-Income</v>
      </c>
      <c r="AL129" t="str">
        <f t="shared" si="5"/>
        <v>Long-distance (&gt;15km)</v>
      </c>
    </row>
    <row r="130" spans="1:38"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t="s">
        <v>83</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ref="AJ130:AJ193" si="6">IF(AF:AF&lt;=2, "0-2 Years", IF(AF:AF&lt;5, "3-5 Years", IF(AF:AF&lt;=10, "6-10 Years", "10+ Years")))</f>
        <v>0-2 Years</v>
      </c>
      <c r="AK130" s="24" t="str">
        <f t="shared" ref="AK130:AK193" si="7">IF(S130&lt;=7500, "Low-Income", IF(AND(S130&gt;7500, S130&lt;=13000), "Mid-Income", "High-Income"))</f>
        <v>Low-Income</v>
      </c>
      <c r="AL130" t="str">
        <f t="shared" ref="AL130:AL193" si="8">IF(F130&lt;=7, "Short-distance (&lt;7km)", IF(AND(F130&gt;7, F130&lt;=15), "Mid-distance (7-15km)", "Long-distance (&gt;15km)"))</f>
        <v>Short-distance (&lt;7km)</v>
      </c>
    </row>
    <row r="131" spans="1:38"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t="s">
        <v>86</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si="6"/>
        <v>10+ Years</v>
      </c>
      <c r="AK131" s="24" t="str">
        <f t="shared" si="7"/>
        <v>Low-Income</v>
      </c>
      <c r="AL131" t="str">
        <f t="shared" si="8"/>
        <v>Long-distance (&gt;15km)</v>
      </c>
    </row>
    <row r="132" spans="1:38"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t="s">
        <v>84</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6"/>
        <v>3-5 Years</v>
      </c>
      <c r="AK132" s="24" t="str">
        <f t="shared" si="7"/>
        <v>Low-Income</v>
      </c>
      <c r="AL132" t="str">
        <f t="shared" si="8"/>
        <v>Long-distance (&gt;15km)</v>
      </c>
    </row>
    <row r="133" spans="1:38"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t="s">
        <v>83</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6"/>
        <v>0-2 Years</v>
      </c>
      <c r="AK133" s="24" t="str">
        <f t="shared" si="7"/>
        <v>Mid-Income</v>
      </c>
      <c r="AL133" t="str">
        <f t="shared" si="8"/>
        <v>Mid-distance (7-15km)</v>
      </c>
    </row>
    <row r="134" spans="1:38"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t="s">
        <v>84</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6"/>
        <v>0-2 Years</v>
      </c>
      <c r="AK134" s="24" t="str">
        <f t="shared" si="7"/>
        <v>Low-Income</v>
      </c>
      <c r="AL134" t="str">
        <f t="shared" si="8"/>
        <v>Long-distance (&gt;15km)</v>
      </c>
    </row>
    <row r="135" spans="1:38"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t="s">
        <v>84</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6"/>
        <v>6-10 Years</v>
      </c>
      <c r="AK135" s="24" t="str">
        <f t="shared" si="7"/>
        <v>Mid-Income</v>
      </c>
      <c r="AL135" t="str">
        <f t="shared" si="8"/>
        <v>Mid-distance (7-15km)</v>
      </c>
    </row>
    <row r="136" spans="1:38"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t="s">
        <v>84</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6"/>
        <v>6-10 Years</v>
      </c>
      <c r="AK136" s="24" t="str">
        <f t="shared" si="7"/>
        <v>Low-Income</v>
      </c>
      <c r="AL136" t="str">
        <f t="shared" si="8"/>
        <v>Long-distance (&gt;15km)</v>
      </c>
    </row>
    <row r="137" spans="1:38"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t="s">
        <v>85</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6"/>
        <v>3-5 Years</v>
      </c>
      <c r="AK137" s="24" t="str">
        <f t="shared" si="7"/>
        <v>Low-Income</v>
      </c>
      <c r="AL137" t="str">
        <f t="shared" si="8"/>
        <v>Short-distance (&lt;7km)</v>
      </c>
    </row>
    <row r="138" spans="1:38"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t="s">
        <v>83</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6"/>
        <v>3-5 Years</v>
      </c>
      <c r="AK138" s="24" t="str">
        <f t="shared" si="7"/>
        <v>Mid-Income</v>
      </c>
      <c r="AL138" t="str">
        <f t="shared" si="8"/>
        <v>Mid-distance (7-15km)</v>
      </c>
    </row>
    <row r="139" spans="1:38"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t="s">
        <v>84</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6"/>
        <v>10+ Years</v>
      </c>
      <c r="AK139" s="24" t="str">
        <f t="shared" si="7"/>
        <v>Low-Income</v>
      </c>
      <c r="AL139" t="str">
        <f t="shared" si="8"/>
        <v>Short-distance (&lt;7km)</v>
      </c>
    </row>
    <row r="140" spans="1:38"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t="s">
        <v>84</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6"/>
        <v>0-2 Years</v>
      </c>
      <c r="AK140" s="24" t="str">
        <f t="shared" si="7"/>
        <v>Mid-Income</v>
      </c>
      <c r="AL140" t="str">
        <f t="shared" si="8"/>
        <v>Long-distance (&gt;15km)</v>
      </c>
    </row>
    <row r="141" spans="1:38"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t="s">
        <v>83</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6"/>
        <v>10+ Years</v>
      </c>
      <c r="AK141" s="24" t="str">
        <f t="shared" si="7"/>
        <v>Low-Income</v>
      </c>
      <c r="AL141" t="str">
        <f t="shared" si="8"/>
        <v>Mid-distance (7-15km)</v>
      </c>
    </row>
    <row r="142" spans="1:38"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t="s">
        <v>86</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6"/>
        <v>6-10 Years</v>
      </c>
      <c r="AK142" s="24" t="str">
        <f t="shared" si="7"/>
        <v>Low-Income</v>
      </c>
      <c r="AL142" t="str">
        <f t="shared" si="8"/>
        <v>Mid-distance (7-15km)</v>
      </c>
    </row>
    <row r="143" spans="1:38"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t="s">
        <v>83</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6"/>
        <v>6-10 Years</v>
      </c>
      <c r="AK143" s="24" t="str">
        <f t="shared" si="7"/>
        <v>Low-Income</v>
      </c>
      <c r="AL143" t="str">
        <f t="shared" si="8"/>
        <v>Long-distance (&gt;15km)</v>
      </c>
    </row>
    <row r="144" spans="1:38"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t="s">
        <v>84</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6"/>
        <v>3-5 Years</v>
      </c>
      <c r="AK144" s="24" t="str">
        <f t="shared" si="7"/>
        <v>Low-Income</v>
      </c>
      <c r="AL144" t="str">
        <f t="shared" si="8"/>
        <v>Short-distance (&lt;7km)</v>
      </c>
    </row>
    <row r="145" spans="1:38"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t="s">
        <v>84</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6"/>
        <v>6-10 Years</v>
      </c>
      <c r="AK145" s="24" t="str">
        <f t="shared" si="7"/>
        <v>Low-Income</v>
      </c>
      <c r="AL145" t="str">
        <f t="shared" si="8"/>
        <v>Long-distance (&gt;15km)</v>
      </c>
    </row>
    <row r="146" spans="1:38"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t="s">
        <v>83</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6"/>
        <v>6-10 Years</v>
      </c>
      <c r="AK146" s="24" t="str">
        <f t="shared" si="7"/>
        <v>Low-Income</v>
      </c>
      <c r="AL146" t="str">
        <f t="shared" si="8"/>
        <v>Mid-distance (7-15km)</v>
      </c>
    </row>
    <row r="147" spans="1:38"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t="s">
        <v>86</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6"/>
        <v>3-5 Years</v>
      </c>
      <c r="AK147" s="24" t="str">
        <f t="shared" si="7"/>
        <v>Low-Income</v>
      </c>
      <c r="AL147" t="str">
        <f t="shared" si="8"/>
        <v>Short-distance (&lt;7km)</v>
      </c>
    </row>
    <row r="148" spans="1:38"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t="s">
        <v>83</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6"/>
        <v>6-10 Years</v>
      </c>
      <c r="AK148" s="24" t="str">
        <f t="shared" si="7"/>
        <v>Low-Income</v>
      </c>
      <c r="AL148" t="str">
        <f t="shared" si="8"/>
        <v>Short-distance (&lt;7km)</v>
      </c>
    </row>
    <row r="149" spans="1:38"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t="s">
        <v>86</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6"/>
        <v>6-10 Years</v>
      </c>
      <c r="AK149" s="24" t="str">
        <f t="shared" si="7"/>
        <v>High-Income</v>
      </c>
      <c r="AL149" t="str">
        <f t="shared" si="8"/>
        <v>Mid-distance (7-15km)</v>
      </c>
    </row>
    <row r="150" spans="1:38"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t="s">
        <v>86</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6"/>
        <v>6-10 Years</v>
      </c>
      <c r="AK150" s="24" t="str">
        <f t="shared" si="7"/>
        <v>Low-Income</v>
      </c>
      <c r="AL150" t="str">
        <f t="shared" si="8"/>
        <v>Mid-distance (7-15km)</v>
      </c>
    </row>
    <row r="151" spans="1:38"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t="s">
        <v>85</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6"/>
        <v>0-2 Years</v>
      </c>
      <c r="AK151" s="24" t="str">
        <f t="shared" si="7"/>
        <v>Low-Income</v>
      </c>
      <c r="AL151" t="str">
        <f t="shared" si="8"/>
        <v>Short-distance (&lt;7km)</v>
      </c>
    </row>
    <row r="152" spans="1:38"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t="s">
        <v>85</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6"/>
        <v>10+ Years</v>
      </c>
      <c r="AK152" s="24" t="str">
        <f t="shared" si="7"/>
        <v>Low-Income</v>
      </c>
      <c r="AL152" t="str">
        <f t="shared" si="8"/>
        <v>Long-distance (&gt;15km)</v>
      </c>
    </row>
    <row r="153" spans="1:38"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t="s">
        <v>85</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6"/>
        <v>6-10 Years</v>
      </c>
      <c r="AK153" s="24" t="str">
        <f t="shared" si="7"/>
        <v>Low-Income</v>
      </c>
      <c r="AL153" t="str">
        <f t="shared" si="8"/>
        <v>Short-distance (&lt;7km)</v>
      </c>
    </row>
    <row r="154" spans="1:38"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t="s">
        <v>84</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6"/>
        <v>6-10 Years</v>
      </c>
      <c r="AK154" s="24" t="str">
        <f t="shared" si="7"/>
        <v>Low-Income</v>
      </c>
      <c r="AL154" t="str">
        <f t="shared" si="8"/>
        <v>Short-distance (&lt;7km)</v>
      </c>
    </row>
    <row r="155" spans="1:38"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t="s">
        <v>85</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6"/>
        <v>10+ Years</v>
      </c>
      <c r="AK155" s="24" t="str">
        <f t="shared" si="7"/>
        <v>Low-Income</v>
      </c>
      <c r="AL155" t="str">
        <f t="shared" si="8"/>
        <v>Mid-distance (7-15km)</v>
      </c>
    </row>
    <row r="156" spans="1:38"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t="s">
        <v>83</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6"/>
        <v>6-10 Years</v>
      </c>
      <c r="AK156" s="24" t="str">
        <f t="shared" si="7"/>
        <v>Mid-Income</v>
      </c>
      <c r="AL156" t="str">
        <f t="shared" si="8"/>
        <v>Mid-distance (7-15km)</v>
      </c>
    </row>
    <row r="157" spans="1:38"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t="s">
        <v>84</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6"/>
        <v>6-10 Years</v>
      </c>
      <c r="AK157" s="24" t="str">
        <f t="shared" si="7"/>
        <v>Low-Income</v>
      </c>
      <c r="AL157" t="str">
        <f t="shared" si="8"/>
        <v>Short-distance (&lt;7km)</v>
      </c>
    </row>
    <row r="158" spans="1:38"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t="s">
        <v>84</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6"/>
        <v>0-2 Years</v>
      </c>
      <c r="AK158" s="24" t="str">
        <f t="shared" si="7"/>
        <v>Low-Income</v>
      </c>
      <c r="AL158" t="str">
        <f t="shared" si="8"/>
        <v>Short-distance (&lt;7km)</v>
      </c>
    </row>
    <row r="159" spans="1:38"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t="s">
        <v>85</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6"/>
        <v>0-2 Years</v>
      </c>
      <c r="AK159" s="24" t="str">
        <f t="shared" si="7"/>
        <v>Low-Income</v>
      </c>
      <c r="AL159" t="str">
        <f t="shared" si="8"/>
        <v>Mid-distance (7-15km)</v>
      </c>
    </row>
    <row r="160" spans="1:38"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t="s">
        <v>83</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6"/>
        <v>10+ Years</v>
      </c>
      <c r="AK160" s="24" t="str">
        <f t="shared" si="7"/>
        <v>Mid-Income</v>
      </c>
      <c r="AL160" t="str">
        <f t="shared" si="8"/>
        <v>Short-distance (&lt;7km)</v>
      </c>
    </row>
    <row r="161" spans="1:38"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t="s">
        <v>84</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6"/>
        <v>3-5 Years</v>
      </c>
      <c r="AK161" s="24" t="str">
        <f t="shared" si="7"/>
        <v>Low-Income</v>
      </c>
      <c r="AL161" t="str">
        <f t="shared" si="8"/>
        <v>Short-distance (&lt;7km)</v>
      </c>
    </row>
    <row r="162" spans="1:38"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t="s">
        <v>83</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6"/>
        <v>0-2 Years</v>
      </c>
      <c r="AK162" s="24" t="str">
        <f t="shared" si="7"/>
        <v>Low-Income</v>
      </c>
      <c r="AL162" t="str">
        <f t="shared" si="8"/>
        <v>Long-distance (&gt;15km)</v>
      </c>
    </row>
    <row r="163" spans="1:38"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t="s">
        <v>85</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6"/>
        <v>0-2 Years</v>
      </c>
      <c r="AK163" s="24" t="str">
        <f t="shared" si="7"/>
        <v>Low-Income</v>
      </c>
      <c r="AL163" t="str">
        <f t="shared" si="8"/>
        <v>Mid-distance (7-15km)</v>
      </c>
    </row>
    <row r="164" spans="1:38"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t="s">
        <v>83</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6"/>
        <v>6-10 Years</v>
      </c>
      <c r="AK164" s="24" t="str">
        <f t="shared" si="7"/>
        <v>Low-Income</v>
      </c>
      <c r="AL164" t="str">
        <f t="shared" si="8"/>
        <v>Long-distance (&gt;15km)</v>
      </c>
    </row>
    <row r="165" spans="1:38"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t="s">
        <v>83</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6"/>
        <v>6-10 Years</v>
      </c>
      <c r="AK165" s="24" t="str">
        <f t="shared" si="7"/>
        <v>Mid-Income</v>
      </c>
      <c r="AL165" t="str">
        <f t="shared" si="8"/>
        <v>Long-distance (&gt;15km)</v>
      </c>
    </row>
    <row r="166" spans="1:38"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t="s">
        <v>84</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6"/>
        <v>0-2 Years</v>
      </c>
      <c r="AK166" s="24" t="str">
        <f t="shared" si="7"/>
        <v>Low-Income</v>
      </c>
      <c r="AL166" t="str">
        <f t="shared" si="8"/>
        <v>Short-distance (&lt;7km)</v>
      </c>
    </row>
    <row r="167" spans="1:38"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t="s">
        <v>85</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6"/>
        <v>6-10 Years</v>
      </c>
      <c r="AK167" s="24" t="str">
        <f t="shared" si="7"/>
        <v>High-Income</v>
      </c>
      <c r="AL167" t="str">
        <f t="shared" si="8"/>
        <v>Mid-distance (7-15km)</v>
      </c>
    </row>
    <row r="168" spans="1:38"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t="s">
        <v>84</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6"/>
        <v>6-10 Years</v>
      </c>
      <c r="AK168" s="24" t="str">
        <f t="shared" si="7"/>
        <v>Low-Income</v>
      </c>
      <c r="AL168" t="str">
        <f t="shared" si="8"/>
        <v>Mid-distance (7-15km)</v>
      </c>
    </row>
    <row r="169" spans="1:38"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t="s">
        <v>83</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6"/>
        <v>6-10 Years</v>
      </c>
      <c r="AK169" s="24" t="str">
        <f t="shared" si="7"/>
        <v>Mid-Income</v>
      </c>
      <c r="AL169" t="str">
        <f t="shared" si="8"/>
        <v>Short-distance (&lt;7km)</v>
      </c>
    </row>
    <row r="170" spans="1:38"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t="s">
        <v>83</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6"/>
        <v>6-10 Years</v>
      </c>
      <c r="AK170" s="24" t="str">
        <f t="shared" si="7"/>
        <v>Mid-Income</v>
      </c>
      <c r="AL170" t="str">
        <f t="shared" si="8"/>
        <v>Short-distance (&lt;7km)</v>
      </c>
    </row>
    <row r="171" spans="1:38"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t="s">
        <v>84</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6"/>
        <v>6-10 Years</v>
      </c>
      <c r="AK171" s="24" t="str">
        <f t="shared" si="7"/>
        <v>Low-Income</v>
      </c>
      <c r="AL171" t="str">
        <f t="shared" si="8"/>
        <v>Short-distance (&lt;7km)</v>
      </c>
    </row>
    <row r="172" spans="1:38"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t="s">
        <v>85</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6"/>
        <v>6-10 Years</v>
      </c>
      <c r="AK172" s="24" t="str">
        <f t="shared" si="7"/>
        <v>Low-Income</v>
      </c>
      <c r="AL172" t="str">
        <f t="shared" si="8"/>
        <v>Long-distance (&gt;15km)</v>
      </c>
    </row>
    <row r="173" spans="1:38"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t="s">
        <v>86</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6"/>
        <v>0-2 Years</v>
      </c>
      <c r="AK173" s="24" t="str">
        <f t="shared" si="7"/>
        <v>Low-Income</v>
      </c>
      <c r="AL173" t="str">
        <f t="shared" si="8"/>
        <v>Short-distance (&lt;7km)</v>
      </c>
    </row>
    <row r="174" spans="1:38"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t="s">
        <v>85</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6"/>
        <v>6-10 Years</v>
      </c>
      <c r="AK174" s="24" t="str">
        <f t="shared" si="7"/>
        <v>Low-Income</v>
      </c>
      <c r="AL174" t="str">
        <f t="shared" si="8"/>
        <v>Short-distance (&lt;7km)</v>
      </c>
    </row>
    <row r="175" spans="1:38"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t="s">
        <v>86</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6"/>
        <v>10+ Years</v>
      </c>
      <c r="AK175" s="24" t="str">
        <f t="shared" si="7"/>
        <v>Low-Income</v>
      </c>
      <c r="AL175" t="str">
        <f t="shared" si="8"/>
        <v>Mid-distance (7-15km)</v>
      </c>
    </row>
    <row r="176" spans="1:38"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t="s">
        <v>86</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6"/>
        <v>6-10 Years</v>
      </c>
      <c r="AK176" s="24" t="str">
        <f t="shared" si="7"/>
        <v>Low-Income</v>
      </c>
      <c r="AL176" t="str">
        <f t="shared" si="8"/>
        <v>Short-distance (&lt;7km)</v>
      </c>
    </row>
    <row r="177" spans="1:38"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t="s">
        <v>86</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6"/>
        <v>0-2 Years</v>
      </c>
      <c r="AK177" s="24" t="str">
        <f t="shared" si="7"/>
        <v>Low-Income</v>
      </c>
      <c r="AL177" t="str">
        <f t="shared" si="8"/>
        <v>Mid-distance (7-15km)</v>
      </c>
    </row>
    <row r="178" spans="1:38"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t="s">
        <v>83</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6"/>
        <v>3-5 Years</v>
      </c>
      <c r="AK178" s="24" t="str">
        <f t="shared" si="7"/>
        <v>Low-Income</v>
      </c>
      <c r="AL178" t="str">
        <f t="shared" si="8"/>
        <v>Short-distance (&lt;7km)</v>
      </c>
    </row>
    <row r="179" spans="1:38"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t="s">
        <v>83</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6"/>
        <v>0-2 Years</v>
      </c>
      <c r="AK179" s="24" t="str">
        <f t="shared" si="7"/>
        <v>Low-Income</v>
      </c>
      <c r="AL179" t="str">
        <f t="shared" si="8"/>
        <v>Short-distance (&lt;7km)</v>
      </c>
    </row>
    <row r="180" spans="1:38"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t="s">
        <v>86</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6"/>
        <v>10+ Years</v>
      </c>
      <c r="AK180" s="24" t="str">
        <f t="shared" si="7"/>
        <v>Mid-Income</v>
      </c>
      <c r="AL180" t="str">
        <f t="shared" si="8"/>
        <v>Short-distance (&lt;7km)</v>
      </c>
    </row>
    <row r="181" spans="1:38"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t="s">
        <v>83</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6"/>
        <v>0-2 Years</v>
      </c>
      <c r="AK181" s="24" t="str">
        <f t="shared" si="7"/>
        <v>Low-Income</v>
      </c>
      <c r="AL181" t="str">
        <f t="shared" si="8"/>
        <v>Mid-distance (7-15km)</v>
      </c>
    </row>
    <row r="182" spans="1:38"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t="s">
        <v>83</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6"/>
        <v>3-5 Years</v>
      </c>
      <c r="AK182" s="24" t="str">
        <f t="shared" si="7"/>
        <v>Low-Income</v>
      </c>
      <c r="AL182" t="str">
        <f t="shared" si="8"/>
        <v>Mid-distance (7-15km)</v>
      </c>
    </row>
    <row r="183" spans="1:38"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t="s">
        <v>85</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6"/>
        <v>3-5 Years</v>
      </c>
      <c r="AK183" s="24" t="str">
        <f t="shared" si="7"/>
        <v>Low-Income</v>
      </c>
      <c r="AL183" t="str">
        <f t="shared" si="8"/>
        <v>Long-distance (&gt;15km)</v>
      </c>
    </row>
    <row r="184" spans="1:38"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t="s">
        <v>85</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6"/>
        <v>3-5 Years</v>
      </c>
      <c r="AK184" s="24" t="str">
        <f t="shared" si="7"/>
        <v>Low-Income</v>
      </c>
      <c r="AL184" t="str">
        <f t="shared" si="8"/>
        <v>Long-distance (&gt;15km)</v>
      </c>
    </row>
    <row r="185" spans="1:38"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t="s">
        <v>84</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6"/>
        <v>3-5 Years</v>
      </c>
      <c r="AK185" s="24" t="str">
        <f t="shared" si="7"/>
        <v>Low-Income</v>
      </c>
      <c r="AL185" t="str">
        <f t="shared" si="8"/>
        <v>Short-distance (&lt;7km)</v>
      </c>
    </row>
    <row r="186" spans="1:38"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t="s">
        <v>86</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6"/>
        <v>3-5 Years</v>
      </c>
      <c r="AK186" s="24" t="str">
        <f t="shared" si="7"/>
        <v>Low-Income</v>
      </c>
      <c r="AL186" t="str">
        <f t="shared" si="8"/>
        <v>Mid-distance (7-15km)</v>
      </c>
    </row>
    <row r="187" spans="1:38"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t="s">
        <v>85</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6"/>
        <v>6-10 Years</v>
      </c>
      <c r="AK187" s="24" t="str">
        <f t="shared" si="7"/>
        <v>Low-Income</v>
      </c>
      <c r="AL187" t="str">
        <f t="shared" si="8"/>
        <v>Mid-distance (7-15km)</v>
      </c>
    </row>
    <row r="188" spans="1:38"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t="s">
        <v>84</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6"/>
        <v>10+ Years</v>
      </c>
      <c r="AK188" s="24" t="str">
        <f t="shared" si="7"/>
        <v>High-Income</v>
      </c>
      <c r="AL188" t="str">
        <f t="shared" si="8"/>
        <v>Short-distance (&lt;7km)</v>
      </c>
    </row>
    <row r="189" spans="1:38"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t="s">
        <v>85</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6"/>
        <v>10+ Years</v>
      </c>
      <c r="AK189" s="24" t="str">
        <f t="shared" si="7"/>
        <v>High-Income</v>
      </c>
      <c r="AL189" t="str">
        <f t="shared" si="8"/>
        <v>Mid-distance (7-15km)</v>
      </c>
    </row>
    <row r="190" spans="1:38"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t="s">
        <v>84</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6"/>
        <v>6-10 Years</v>
      </c>
      <c r="AK190" s="24" t="str">
        <f t="shared" si="7"/>
        <v>Mid-Income</v>
      </c>
      <c r="AL190" t="str">
        <f t="shared" si="8"/>
        <v>Short-distance (&lt;7km)</v>
      </c>
    </row>
    <row r="191" spans="1:38"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t="s">
        <v>85</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6"/>
        <v>6-10 Years</v>
      </c>
      <c r="AK191" s="24" t="str">
        <f t="shared" si="7"/>
        <v>High-Income</v>
      </c>
      <c r="AL191" t="str">
        <f t="shared" si="8"/>
        <v>Short-distance (&lt;7km)</v>
      </c>
    </row>
    <row r="192" spans="1:38"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t="s">
        <v>84</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6"/>
        <v>10+ Years</v>
      </c>
      <c r="AK192" s="24" t="str">
        <f t="shared" si="7"/>
        <v>High-Income</v>
      </c>
      <c r="AL192" t="str">
        <f t="shared" si="8"/>
        <v>Short-distance (&lt;7km)</v>
      </c>
    </row>
    <row r="193" spans="1:38"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t="s">
        <v>85</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6"/>
        <v>6-10 Years</v>
      </c>
      <c r="AK193" s="24" t="str">
        <f t="shared" si="7"/>
        <v>Low-Income</v>
      </c>
      <c r="AL193" t="str">
        <f t="shared" si="8"/>
        <v>Mid-distance (7-15km)</v>
      </c>
    </row>
    <row r="194" spans="1:38"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t="s">
        <v>84</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ref="AJ194:AJ257" si="9">IF(AF:AF&lt;=2, "0-2 Years", IF(AF:AF&lt;5, "3-5 Years", IF(AF:AF&lt;=10, "6-10 Years", "10+ Years")))</f>
        <v>0-2 Years</v>
      </c>
      <c r="AK194" s="24" t="str">
        <f t="shared" ref="AK194:AK257" si="10">IF(S194&lt;=7500, "Low-Income", IF(AND(S194&gt;7500, S194&lt;=13000), "Mid-Income", "High-Income"))</f>
        <v>Low-Income</v>
      </c>
      <c r="AL194" t="str">
        <f t="shared" ref="AL194:AL257" si="11">IF(F194&lt;=7, "Short-distance (&lt;7km)", IF(AND(F194&gt;7, F194&lt;=15), "Mid-distance (7-15km)", "Long-distance (&gt;15km)"))</f>
        <v>Long-distance (&gt;15km)</v>
      </c>
    </row>
    <row r="195" spans="1:38"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t="s">
        <v>83</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si="9"/>
        <v>6-10 Years</v>
      </c>
      <c r="AK195" s="24" t="str">
        <f t="shared" si="10"/>
        <v>Low-Income</v>
      </c>
      <c r="AL195" t="str">
        <f t="shared" si="11"/>
        <v>Short-distance (&lt;7km)</v>
      </c>
    </row>
    <row r="196" spans="1:38"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t="s">
        <v>83</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9"/>
        <v>10+ Years</v>
      </c>
      <c r="AK196" s="24" t="str">
        <f t="shared" si="10"/>
        <v>High-Income</v>
      </c>
      <c r="AL196" t="str">
        <f t="shared" si="11"/>
        <v>Short-distance (&lt;7km)</v>
      </c>
    </row>
    <row r="197" spans="1:38"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t="s">
        <v>86</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9"/>
        <v>6-10 Years</v>
      </c>
      <c r="AK197" s="24" t="str">
        <f t="shared" si="10"/>
        <v>Low-Income</v>
      </c>
      <c r="AL197" t="str">
        <f t="shared" si="11"/>
        <v>Long-distance (&gt;15km)</v>
      </c>
    </row>
    <row r="198" spans="1:38"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t="s">
        <v>85</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9"/>
        <v>6-10 Years</v>
      </c>
      <c r="AK198" s="24" t="str">
        <f t="shared" si="10"/>
        <v>Low-Income</v>
      </c>
      <c r="AL198" t="str">
        <f t="shared" si="11"/>
        <v>Short-distance (&lt;7km)</v>
      </c>
    </row>
    <row r="199" spans="1:38"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t="s">
        <v>84</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9"/>
        <v>6-10 Years</v>
      </c>
      <c r="AK199" s="24" t="str">
        <f t="shared" si="10"/>
        <v>Low-Income</v>
      </c>
      <c r="AL199" t="str">
        <f t="shared" si="11"/>
        <v>Long-distance (&gt;15km)</v>
      </c>
    </row>
    <row r="200" spans="1:38"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t="s">
        <v>84</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9"/>
        <v>0-2 Years</v>
      </c>
      <c r="AK200" s="24" t="str">
        <f t="shared" si="10"/>
        <v>Low-Income</v>
      </c>
      <c r="AL200" t="str">
        <f t="shared" si="11"/>
        <v>Short-distance (&lt;7km)</v>
      </c>
    </row>
    <row r="201" spans="1:38"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t="s">
        <v>83</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9"/>
        <v>6-10 Years</v>
      </c>
      <c r="AK201" s="24" t="str">
        <f t="shared" si="10"/>
        <v>Low-Income</v>
      </c>
      <c r="AL201" t="str">
        <f t="shared" si="11"/>
        <v>Long-distance (&gt;15km)</v>
      </c>
    </row>
    <row r="202" spans="1:38"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t="s">
        <v>86</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9"/>
        <v>0-2 Years</v>
      </c>
      <c r="AK202" s="24" t="str">
        <f t="shared" si="10"/>
        <v>Low-Income</v>
      </c>
      <c r="AL202" t="str">
        <f t="shared" si="11"/>
        <v>Short-distance (&lt;7km)</v>
      </c>
    </row>
    <row r="203" spans="1:38"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t="s">
        <v>83</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9"/>
        <v>6-10 Years</v>
      </c>
      <c r="AK203" s="24" t="str">
        <f t="shared" si="10"/>
        <v>Low-Income</v>
      </c>
      <c r="AL203" t="str">
        <f t="shared" si="11"/>
        <v>Long-distance (&gt;15km)</v>
      </c>
    </row>
    <row r="204" spans="1:38"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t="s">
        <v>84</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9"/>
        <v>6-10 Years</v>
      </c>
      <c r="AK204" s="24" t="str">
        <f t="shared" si="10"/>
        <v>Low-Income</v>
      </c>
      <c r="AL204" t="str">
        <f t="shared" si="11"/>
        <v>Mid-distance (7-15km)</v>
      </c>
    </row>
    <row r="205" spans="1:38"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t="s">
        <v>83</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9"/>
        <v>6-10 Years</v>
      </c>
      <c r="AK205" s="24" t="str">
        <f t="shared" si="10"/>
        <v>Low-Income</v>
      </c>
      <c r="AL205" t="str">
        <f t="shared" si="11"/>
        <v>Long-distance (&gt;15km)</v>
      </c>
    </row>
    <row r="206" spans="1:38"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t="s">
        <v>86</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9"/>
        <v>0-2 Years</v>
      </c>
      <c r="AK206" s="24" t="str">
        <f t="shared" si="10"/>
        <v>Low-Income</v>
      </c>
      <c r="AL206" t="str">
        <f t="shared" si="11"/>
        <v>Long-distance (&gt;15km)</v>
      </c>
    </row>
    <row r="207" spans="1:38"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t="s">
        <v>83</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9"/>
        <v>6-10 Years</v>
      </c>
      <c r="AK207" s="24" t="str">
        <f t="shared" si="10"/>
        <v>Mid-Income</v>
      </c>
      <c r="AL207" t="str">
        <f t="shared" si="11"/>
        <v>Long-distance (&gt;15km)</v>
      </c>
    </row>
    <row r="208" spans="1:38"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t="s">
        <v>85</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9"/>
        <v>3-5 Years</v>
      </c>
      <c r="AK208" s="24" t="str">
        <f t="shared" si="10"/>
        <v>Low-Income</v>
      </c>
      <c r="AL208" t="str">
        <f t="shared" si="11"/>
        <v>Short-distance (&lt;7km)</v>
      </c>
    </row>
    <row r="209" spans="1:38"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t="s">
        <v>83</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9"/>
        <v>6-10 Years</v>
      </c>
      <c r="AK209" s="24" t="str">
        <f t="shared" si="10"/>
        <v>Low-Income</v>
      </c>
      <c r="AL209" t="str">
        <f t="shared" si="11"/>
        <v>Long-distance (&gt;15km)</v>
      </c>
    </row>
    <row r="210" spans="1:38"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t="s">
        <v>83</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9"/>
        <v>3-5 Years</v>
      </c>
      <c r="AK210" s="24" t="str">
        <f t="shared" si="10"/>
        <v>Low-Income</v>
      </c>
      <c r="AL210" t="str">
        <f t="shared" si="11"/>
        <v>Mid-distance (7-15km)</v>
      </c>
    </row>
    <row r="211" spans="1:38"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t="s">
        <v>86</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9"/>
        <v>3-5 Years</v>
      </c>
      <c r="AK211" s="24" t="str">
        <f t="shared" si="10"/>
        <v>Mid-Income</v>
      </c>
      <c r="AL211" t="str">
        <f t="shared" si="11"/>
        <v>Short-distance (&lt;7km)</v>
      </c>
    </row>
    <row r="212" spans="1:38"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t="s">
        <v>83</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9"/>
        <v>10+ Years</v>
      </c>
      <c r="AK212" s="24" t="str">
        <f t="shared" si="10"/>
        <v>Mid-Income</v>
      </c>
      <c r="AL212" t="str">
        <f t="shared" si="11"/>
        <v>Short-distance (&lt;7km)</v>
      </c>
    </row>
    <row r="213" spans="1:38"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t="s">
        <v>84</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9"/>
        <v>10+ Years</v>
      </c>
      <c r="AK213" s="24" t="str">
        <f t="shared" si="10"/>
        <v>Mid-Income</v>
      </c>
      <c r="AL213" t="str">
        <f t="shared" si="11"/>
        <v>Short-distance (&lt;7km)</v>
      </c>
    </row>
    <row r="214" spans="1:38"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t="s">
        <v>84</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9"/>
        <v>6-10 Years</v>
      </c>
      <c r="AK214" s="24" t="str">
        <f t="shared" si="10"/>
        <v>Mid-Income</v>
      </c>
      <c r="AL214" t="str">
        <f t="shared" si="11"/>
        <v>Long-distance (&gt;15km)</v>
      </c>
    </row>
    <row r="215" spans="1:38"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t="s">
        <v>85</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9"/>
        <v>6-10 Years</v>
      </c>
      <c r="AK215" s="24" t="str">
        <f t="shared" si="10"/>
        <v>Mid-Income</v>
      </c>
      <c r="AL215" t="str">
        <f t="shared" si="11"/>
        <v>Mid-distance (7-15km)</v>
      </c>
    </row>
    <row r="216" spans="1:38"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t="s">
        <v>86</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9"/>
        <v>6-10 Years</v>
      </c>
      <c r="AK216" s="24" t="str">
        <f t="shared" si="10"/>
        <v>Low-Income</v>
      </c>
      <c r="AL216" t="str">
        <f t="shared" si="11"/>
        <v>Short-distance (&lt;7km)</v>
      </c>
    </row>
    <row r="217" spans="1:38"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t="s">
        <v>83</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9"/>
        <v>0-2 Years</v>
      </c>
      <c r="AK217" s="24" t="str">
        <f t="shared" si="10"/>
        <v>High-Income</v>
      </c>
      <c r="AL217" t="str">
        <f t="shared" si="11"/>
        <v>Short-distance (&lt;7km)</v>
      </c>
    </row>
    <row r="218" spans="1:38"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t="s">
        <v>86</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9"/>
        <v>6-10 Years</v>
      </c>
      <c r="AK218" s="24" t="str">
        <f t="shared" si="10"/>
        <v>Low-Income</v>
      </c>
      <c r="AL218" t="str">
        <f t="shared" si="11"/>
        <v>Long-distance (&gt;15km)</v>
      </c>
    </row>
    <row r="219" spans="1:38"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t="s">
        <v>84</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9"/>
        <v>6-10 Years</v>
      </c>
      <c r="AK219" s="24" t="str">
        <f t="shared" si="10"/>
        <v>Low-Income</v>
      </c>
      <c r="AL219" t="str">
        <f t="shared" si="11"/>
        <v>Short-distance (&lt;7km)</v>
      </c>
    </row>
    <row r="220" spans="1:38"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t="s">
        <v>83</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9"/>
        <v>10+ Years</v>
      </c>
      <c r="AK220" s="24" t="str">
        <f t="shared" si="10"/>
        <v>Mid-Income</v>
      </c>
      <c r="AL220" t="str">
        <f t="shared" si="11"/>
        <v>Short-distance (&lt;7km)</v>
      </c>
    </row>
    <row r="221" spans="1:38"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t="s">
        <v>86</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9"/>
        <v>6-10 Years</v>
      </c>
      <c r="AK221" s="24" t="str">
        <f t="shared" si="10"/>
        <v>Low-Income</v>
      </c>
      <c r="AL221" t="str">
        <f t="shared" si="11"/>
        <v>Short-distance (&lt;7km)</v>
      </c>
    </row>
    <row r="222" spans="1:38"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t="s">
        <v>85</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9"/>
        <v>10+ Years</v>
      </c>
      <c r="AK222" s="24" t="str">
        <f t="shared" si="10"/>
        <v>Low-Income</v>
      </c>
      <c r="AL222" t="str">
        <f t="shared" si="11"/>
        <v>Short-distance (&lt;7km)</v>
      </c>
    </row>
    <row r="223" spans="1:38"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t="s">
        <v>85</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9"/>
        <v>3-5 Years</v>
      </c>
      <c r="AK223" s="24" t="str">
        <f t="shared" si="10"/>
        <v>Low-Income</v>
      </c>
      <c r="AL223" t="str">
        <f t="shared" si="11"/>
        <v>Short-distance (&lt;7km)</v>
      </c>
    </row>
    <row r="224" spans="1:38"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t="s">
        <v>83</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9"/>
        <v>6-10 Years</v>
      </c>
      <c r="AK224" s="24" t="str">
        <f t="shared" si="10"/>
        <v>Mid-Income</v>
      </c>
      <c r="AL224" t="str">
        <f t="shared" si="11"/>
        <v>Mid-distance (7-15km)</v>
      </c>
    </row>
    <row r="225" spans="1:38"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t="s">
        <v>84</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9"/>
        <v>10+ Years</v>
      </c>
      <c r="AK225" s="24" t="str">
        <f t="shared" si="10"/>
        <v>Mid-Income</v>
      </c>
      <c r="AL225" t="str">
        <f t="shared" si="11"/>
        <v>Short-distance (&lt;7km)</v>
      </c>
    </row>
    <row r="226" spans="1:38"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t="s">
        <v>84</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9"/>
        <v>6-10 Years</v>
      </c>
      <c r="AK226" s="24" t="str">
        <f t="shared" si="10"/>
        <v>Low-Income</v>
      </c>
      <c r="AL226" t="str">
        <f t="shared" si="11"/>
        <v>Short-distance (&lt;7km)</v>
      </c>
    </row>
    <row r="227" spans="1:38"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t="s">
        <v>83</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9"/>
        <v>0-2 Years</v>
      </c>
      <c r="AK227" s="24" t="str">
        <f t="shared" si="10"/>
        <v>Low-Income</v>
      </c>
      <c r="AL227" t="str">
        <f t="shared" si="11"/>
        <v>Short-distance (&lt;7km)</v>
      </c>
    </row>
    <row r="228" spans="1:38"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t="s">
        <v>83</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9"/>
        <v>6-10 Years</v>
      </c>
      <c r="AK228" s="24" t="str">
        <f t="shared" si="10"/>
        <v>Low-Income</v>
      </c>
      <c r="AL228" t="str">
        <f t="shared" si="11"/>
        <v>Short-distance (&lt;7km)</v>
      </c>
    </row>
    <row r="229" spans="1:38"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t="s">
        <v>83</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9"/>
        <v>10+ Years</v>
      </c>
      <c r="AK229" s="24" t="str">
        <f t="shared" si="10"/>
        <v>Mid-Income</v>
      </c>
      <c r="AL229" t="str">
        <f t="shared" si="11"/>
        <v>Short-distance (&lt;7km)</v>
      </c>
    </row>
    <row r="230" spans="1:38"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t="s">
        <v>84</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9"/>
        <v>6-10 Years</v>
      </c>
      <c r="AK230" s="24" t="str">
        <f t="shared" si="10"/>
        <v>Mid-Income</v>
      </c>
      <c r="AL230" t="str">
        <f t="shared" si="11"/>
        <v>Short-distance (&lt;7km)</v>
      </c>
    </row>
    <row r="231" spans="1:38"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t="s">
        <v>83</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9"/>
        <v>3-5 Years</v>
      </c>
      <c r="AK231" s="24" t="str">
        <f t="shared" si="10"/>
        <v>Low-Income</v>
      </c>
      <c r="AL231" t="str">
        <f t="shared" si="11"/>
        <v>Long-distance (&gt;15km)</v>
      </c>
    </row>
    <row r="232" spans="1:38"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t="s">
        <v>83</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9"/>
        <v>0-2 Years</v>
      </c>
      <c r="AK232" s="24" t="str">
        <f t="shared" si="10"/>
        <v>Low-Income</v>
      </c>
      <c r="AL232" t="str">
        <f t="shared" si="11"/>
        <v>Short-distance (&lt;7km)</v>
      </c>
    </row>
    <row r="233" spans="1:38"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t="s">
        <v>83</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9"/>
        <v>10+ Years</v>
      </c>
      <c r="AK233" s="24" t="str">
        <f t="shared" si="10"/>
        <v>High-Income</v>
      </c>
      <c r="AL233" t="str">
        <f t="shared" si="11"/>
        <v>Short-distance (&lt;7km)</v>
      </c>
    </row>
    <row r="234" spans="1:38"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t="s">
        <v>84</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9"/>
        <v>0-2 Years</v>
      </c>
      <c r="AK234" s="24" t="str">
        <f t="shared" si="10"/>
        <v>Low-Income</v>
      </c>
      <c r="AL234" t="str">
        <f t="shared" si="11"/>
        <v>Short-distance (&lt;7km)</v>
      </c>
    </row>
    <row r="235" spans="1:38"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t="s">
        <v>83</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9"/>
        <v>6-10 Years</v>
      </c>
      <c r="AK235" s="24" t="str">
        <f t="shared" si="10"/>
        <v>High-Income</v>
      </c>
      <c r="AL235" t="str">
        <f t="shared" si="11"/>
        <v>Short-distance (&lt;7km)</v>
      </c>
    </row>
    <row r="236" spans="1:38"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t="s">
        <v>83</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9"/>
        <v>6-10 Years</v>
      </c>
      <c r="AK236" s="24" t="str">
        <f t="shared" si="10"/>
        <v>Low-Income</v>
      </c>
      <c r="AL236" t="str">
        <f t="shared" si="11"/>
        <v>Mid-distance (7-15km)</v>
      </c>
    </row>
    <row r="237" spans="1:38"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t="s">
        <v>83</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9"/>
        <v>10+ Years</v>
      </c>
      <c r="AK237" s="24" t="str">
        <f t="shared" si="10"/>
        <v>High-Income</v>
      </c>
      <c r="AL237" t="str">
        <f t="shared" si="11"/>
        <v>Long-distance (&gt;15km)</v>
      </c>
    </row>
    <row r="238" spans="1:38"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t="s">
        <v>86</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9"/>
        <v>6-10 Years</v>
      </c>
      <c r="AK238" s="24" t="str">
        <f t="shared" si="10"/>
        <v>Low-Income</v>
      </c>
      <c r="AL238" t="str">
        <f t="shared" si="11"/>
        <v>Short-distance (&lt;7km)</v>
      </c>
    </row>
    <row r="239" spans="1:38"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t="s">
        <v>84</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9"/>
        <v>10+ Years</v>
      </c>
      <c r="AK239" s="24" t="str">
        <f t="shared" si="10"/>
        <v>High-Income</v>
      </c>
      <c r="AL239" t="str">
        <f t="shared" si="11"/>
        <v>Short-distance (&lt;7km)</v>
      </c>
    </row>
    <row r="240" spans="1:38"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t="s">
        <v>85</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9"/>
        <v>3-5 Years</v>
      </c>
      <c r="AK240" s="24" t="str">
        <f t="shared" si="10"/>
        <v>Low-Income</v>
      </c>
      <c r="AL240" t="str">
        <f t="shared" si="11"/>
        <v>Short-distance (&lt;7km)</v>
      </c>
    </row>
    <row r="241" spans="1:38"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t="s">
        <v>84</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9"/>
        <v>3-5 Years</v>
      </c>
      <c r="AK241" s="24" t="str">
        <f t="shared" si="10"/>
        <v>Low-Income</v>
      </c>
      <c r="AL241" t="str">
        <f t="shared" si="11"/>
        <v>Short-distance (&lt;7km)</v>
      </c>
    </row>
    <row r="242" spans="1:38"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t="s">
        <v>84</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9"/>
        <v>3-5 Years</v>
      </c>
      <c r="AK242" s="24" t="str">
        <f t="shared" si="10"/>
        <v>Low-Income</v>
      </c>
      <c r="AL242" t="str">
        <f t="shared" si="11"/>
        <v>Short-distance (&lt;7km)</v>
      </c>
    </row>
    <row r="243" spans="1:38"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t="s">
        <v>83</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9"/>
        <v>3-5 Years</v>
      </c>
      <c r="AK243" s="24" t="str">
        <f t="shared" si="10"/>
        <v>Low-Income</v>
      </c>
      <c r="AL243" t="str">
        <f t="shared" si="11"/>
        <v>Long-distance (&gt;15km)</v>
      </c>
    </row>
    <row r="244" spans="1:38"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t="s">
        <v>86</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9"/>
        <v>0-2 Years</v>
      </c>
      <c r="AK244" s="24" t="str">
        <f t="shared" si="10"/>
        <v>Low-Income</v>
      </c>
      <c r="AL244" t="str">
        <f t="shared" si="11"/>
        <v>Long-distance (&gt;15km)</v>
      </c>
    </row>
    <row r="245" spans="1:38"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t="s">
        <v>83</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9"/>
        <v>6-10 Years</v>
      </c>
      <c r="AK245" s="24" t="str">
        <f t="shared" si="10"/>
        <v>Low-Income</v>
      </c>
      <c r="AL245" t="str">
        <f t="shared" si="11"/>
        <v>Long-distance (&gt;15km)</v>
      </c>
    </row>
    <row r="246" spans="1:38"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t="s">
        <v>83</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9"/>
        <v>10+ Years</v>
      </c>
      <c r="AK246" s="24" t="str">
        <f t="shared" si="10"/>
        <v>High-Income</v>
      </c>
      <c r="AL246" t="str">
        <f t="shared" si="11"/>
        <v>Short-distance (&lt;7km)</v>
      </c>
    </row>
    <row r="247" spans="1:38"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t="s">
        <v>84</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9"/>
        <v>0-2 Years</v>
      </c>
      <c r="AK247" s="24" t="str">
        <f t="shared" si="10"/>
        <v>High-Income</v>
      </c>
      <c r="AL247" t="str">
        <f t="shared" si="11"/>
        <v>Short-distance (&lt;7km)</v>
      </c>
    </row>
    <row r="248" spans="1:38"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t="s">
        <v>83</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9"/>
        <v>0-2 Years</v>
      </c>
      <c r="AK248" s="24" t="str">
        <f t="shared" si="10"/>
        <v>Low-Income</v>
      </c>
      <c r="AL248" t="str">
        <f t="shared" si="11"/>
        <v>Short-distance (&lt;7km)</v>
      </c>
    </row>
    <row r="249" spans="1:38"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t="s">
        <v>86</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9"/>
        <v>10+ Years</v>
      </c>
      <c r="AK249" s="24" t="str">
        <f t="shared" si="10"/>
        <v>Low-Income</v>
      </c>
      <c r="AL249" t="str">
        <f t="shared" si="11"/>
        <v>Short-distance (&lt;7km)</v>
      </c>
    </row>
    <row r="250" spans="1:38"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t="s">
        <v>86</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9"/>
        <v>3-5 Years</v>
      </c>
      <c r="AK250" s="24" t="str">
        <f t="shared" si="10"/>
        <v>Low-Income</v>
      </c>
      <c r="AL250" t="str">
        <f t="shared" si="11"/>
        <v>Short-distance (&lt;7km)</v>
      </c>
    </row>
    <row r="251" spans="1:38"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t="s">
        <v>84</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9"/>
        <v>3-5 Years</v>
      </c>
      <c r="AK251" s="24" t="str">
        <f t="shared" si="10"/>
        <v>Low-Income</v>
      </c>
      <c r="AL251" t="str">
        <f t="shared" si="11"/>
        <v>Short-distance (&lt;7km)</v>
      </c>
    </row>
    <row r="252" spans="1:38"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t="s">
        <v>84</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9"/>
        <v>0-2 Years</v>
      </c>
      <c r="AK252" s="24" t="str">
        <f t="shared" si="10"/>
        <v>Mid-Income</v>
      </c>
      <c r="AL252" t="str">
        <f t="shared" si="11"/>
        <v>Mid-distance (7-15km)</v>
      </c>
    </row>
    <row r="253" spans="1:38"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t="s">
        <v>84</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9"/>
        <v>10+ Years</v>
      </c>
      <c r="AK253" s="24" t="str">
        <f t="shared" si="10"/>
        <v>Mid-Income</v>
      </c>
      <c r="AL253" t="str">
        <f t="shared" si="11"/>
        <v>Short-distance (&lt;7km)</v>
      </c>
    </row>
    <row r="254" spans="1:38"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t="s">
        <v>83</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9"/>
        <v>6-10 Years</v>
      </c>
      <c r="AK254" s="24" t="str">
        <f t="shared" si="10"/>
        <v>Low-Income</v>
      </c>
      <c r="AL254" t="str">
        <f t="shared" si="11"/>
        <v>Mid-distance (7-15km)</v>
      </c>
    </row>
    <row r="255" spans="1:38"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t="s">
        <v>86</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9"/>
        <v>3-5 Years</v>
      </c>
      <c r="AK255" s="24" t="str">
        <f t="shared" si="10"/>
        <v>Low-Income</v>
      </c>
      <c r="AL255" t="str">
        <f t="shared" si="11"/>
        <v>Long-distance (&gt;15km)</v>
      </c>
    </row>
    <row r="256" spans="1:38"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t="s">
        <v>83</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9"/>
        <v>3-5 Years</v>
      </c>
      <c r="AK256" s="24" t="str">
        <f t="shared" si="10"/>
        <v>Low-Income</v>
      </c>
      <c r="AL256" t="str">
        <f t="shared" si="11"/>
        <v>Long-distance (&gt;15km)</v>
      </c>
    </row>
    <row r="257" spans="1:38"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t="s">
        <v>84</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9"/>
        <v>3-5 Years</v>
      </c>
      <c r="AK257" s="24" t="str">
        <f t="shared" si="10"/>
        <v>Low-Income</v>
      </c>
      <c r="AL257" t="str">
        <f t="shared" si="11"/>
        <v>Short-distance (&lt;7km)</v>
      </c>
    </row>
    <row r="258" spans="1:38"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t="s">
        <v>86</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ref="AJ258:AJ321" si="12">IF(AF:AF&lt;=2, "0-2 Years", IF(AF:AF&lt;5, "3-5 Years", IF(AF:AF&lt;=10, "6-10 Years", "10+ Years")))</f>
        <v>6-10 Years</v>
      </c>
      <c r="AK258" s="24" t="str">
        <f t="shared" ref="AK258:AK321" si="13">IF(S258&lt;=7500, "Low-Income", IF(AND(S258&gt;7500, S258&lt;=13000), "Mid-Income", "High-Income"))</f>
        <v>Low-Income</v>
      </c>
      <c r="AL258" t="str">
        <f t="shared" ref="AL258:AL321" si="14">IF(F258&lt;=7, "Short-distance (&lt;7km)", IF(AND(F258&gt;7, F258&lt;=15), "Mid-distance (7-15km)", "Long-distance (&gt;15km)"))</f>
        <v>Short-distance (&lt;7km)</v>
      </c>
    </row>
    <row r="259" spans="1:38"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t="s">
        <v>84</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si="12"/>
        <v>10+ Years</v>
      </c>
      <c r="AK259" s="24" t="str">
        <f t="shared" si="13"/>
        <v>High-Income</v>
      </c>
      <c r="AL259" t="str">
        <f t="shared" si="14"/>
        <v>Short-distance (&lt;7km)</v>
      </c>
    </row>
    <row r="260" spans="1:38"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t="s">
        <v>83</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12"/>
        <v>0-2 Years</v>
      </c>
      <c r="AK260" s="24" t="str">
        <f t="shared" si="13"/>
        <v>Low-Income</v>
      </c>
      <c r="AL260" t="str">
        <f t="shared" si="14"/>
        <v>Short-distance (&lt;7km)</v>
      </c>
    </row>
    <row r="261" spans="1:38"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t="s">
        <v>85</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12"/>
        <v>6-10 Years</v>
      </c>
      <c r="AK261" s="24" t="str">
        <f t="shared" si="13"/>
        <v>Low-Income</v>
      </c>
      <c r="AL261" t="str">
        <f t="shared" si="14"/>
        <v>Long-distance (&gt;15km)</v>
      </c>
    </row>
    <row r="262" spans="1:38"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t="s">
        <v>85</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12"/>
        <v>6-10 Years</v>
      </c>
      <c r="AK262" s="24" t="str">
        <f t="shared" si="13"/>
        <v>Low-Income</v>
      </c>
      <c r="AL262" t="str">
        <f t="shared" si="14"/>
        <v>Short-distance (&lt;7km)</v>
      </c>
    </row>
    <row r="263" spans="1:38"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t="s">
        <v>83</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12"/>
        <v>6-10 Years</v>
      </c>
      <c r="AK263" s="24" t="str">
        <f t="shared" si="13"/>
        <v>Low-Income</v>
      </c>
      <c r="AL263" t="str">
        <f t="shared" si="14"/>
        <v>Short-distance (&lt;7km)</v>
      </c>
    </row>
    <row r="264" spans="1:38"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t="s">
        <v>86</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12"/>
        <v>6-10 Years</v>
      </c>
      <c r="AK264" s="24" t="str">
        <f t="shared" si="13"/>
        <v>Low-Income</v>
      </c>
      <c r="AL264" t="str">
        <f t="shared" si="14"/>
        <v>Short-distance (&lt;7km)</v>
      </c>
    </row>
    <row r="265" spans="1:38"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t="s">
        <v>85</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12"/>
        <v>6-10 Years</v>
      </c>
      <c r="AK265" s="24" t="str">
        <f t="shared" si="13"/>
        <v>High-Income</v>
      </c>
      <c r="AL265" t="str">
        <f t="shared" si="14"/>
        <v>Short-distance (&lt;7km)</v>
      </c>
    </row>
    <row r="266" spans="1:38"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t="s">
        <v>84</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12"/>
        <v>0-2 Years</v>
      </c>
      <c r="AK266" s="24" t="str">
        <f t="shared" si="13"/>
        <v>Low-Income</v>
      </c>
      <c r="AL266" t="str">
        <f t="shared" si="14"/>
        <v>Short-distance (&lt;7km)</v>
      </c>
    </row>
    <row r="267" spans="1:38"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t="s">
        <v>85</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12"/>
        <v>0-2 Years</v>
      </c>
      <c r="AK267" s="24" t="str">
        <f t="shared" si="13"/>
        <v>Low-Income</v>
      </c>
      <c r="AL267" t="str">
        <f t="shared" si="14"/>
        <v>Short-distance (&lt;7km)</v>
      </c>
    </row>
    <row r="268" spans="1:38"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t="s">
        <v>83</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12"/>
        <v>6-10 Years</v>
      </c>
      <c r="AK268" s="24" t="str">
        <f t="shared" si="13"/>
        <v>Low-Income</v>
      </c>
      <c r="AL268" t="str">
        <f t="shared" si="14"/>
        <v>Long-distance (&gt;15km)</v>
      </c>
    </row>
    <row r="269" spans="1:38"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t="s">
        <v>86</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12"/>
        <v>6-10 Years</v>
      </c>
      <c r="AK269" s="24" t="str">
        <f t="shared" si="13"/>
        <v>Low-Income</v>
      </c>
      <c r="AL269" t="str">
        <f t="shared" si="14"/>
        <v>Short-distance (&lt;7km)</v>
      </c>
    </row>
    <row r="270" spans="1:38"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t="s">
        <v>83</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12"/>
        <v>10+ Years</v>
      </c>
      <c r="AK270" s="24" t="str">
        <f t="shared" si="13"/>
        <v>High-Income</v>
      </c>
      <c r="AL270" t="str">
        <f t="shared" si="14"/>
        <v>Long-distance (&gt;15km)</v>
      </c>
    </row>
    <row r="271" spans="1:38"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t="s">
        <v>83</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12"/>
        <v>10+ Years</v>
      </c>
      <c r="AK271" s="24" t="str">
        <f t="shared" si="13"/>
        <v>Low-Income</v>
      </c>
      <c r="AL271" t="str">
        <f t="shared" si="14"/>
        <v>Short-distance (&lt;7km)</v>
      </c>
    </row>
    <row r="272" spans="1:38"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t="s">
        <v>86</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12"/>
        <v>10+ Years</v>
      </c>
      <c r="AK272" s="24" t="str">
        <f t="shared" si="13"/>
        <v>High-Income</v>
      </c>
      <c r="AL272" t="str">
        <f t="shared" si="14"/>
        <v>Short-distance (&lt;7km)</v>
      </c>
    </row>
    <row r="273" spans="1:38"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t="s">
        <v>85</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12"/>
        <v>6-10 Years</v>
      </c>
      <c r="AK273" s="24" t="str">
        <f t="shared" si="13"/>
        <v>Mid-Income</v>
      </c>
      <c r="AL273" t="str">
        <f t="shared" si="14"/>
        <v>Long-distance (&gt;15km)</v>
      </c>
    </row>
    <row r="274" spans="1:38"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t="s">
        <v>83</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12"/>
        <v>6-10 Years</v>
      </c>
      <c r="AK274" s="24" t="str">
        <f t="shared" si="13"/>
        <v>Low-Income</v>
      </c>
      <c r="AL274" t="str">
        <f t="shared" si="14"/>
        <v>Mid-distance (7-15km)</v>
      </c>
    </row>
    <row r="275" spans="1:38"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t="s">
        <v>83</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12"/>
        <v>6-10 Years</v>
      </c>
      <c r="AK275" s="24" t="str">
        <f t="shared" si="13"/>
        <v>Low-Income</v>
      </c>
      <c r="AL275" t="str">
        <f t="shared" si="14"/>
        <v>Short-distance (&lt;7km)</v>
      </c>
    </row>
    <row r="276" spans="1:38"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t="s">
        <v>84</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12"/>
        <v>3-5 Years</v>
      </c>
      <c r="AK276" s="24" t="str">
        <f t="shared" si="13"/>
        <v>Low-Income</v>
      </c>
      <c r="AL276" t="str">
        <f t="shared" si="14"/>
        <v>Short-distance (&lt;7km)</v>
      </c>
    </row>
    <row r="277" spans="1:38"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t="s">
        <v>83</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12"/>
        <v>6-10 Years</v>
      </c>
      <c r="AK277" s="24" t="str">
        <f t="shared" si="13"/>
        <v>High-Income</v>
      </c>
      <c r="AL277" t="str">
        <f t="shared" si="14"/>
        <v>Short-distance (&lt;7km)</v>
      </c>
    </row>
    <row r="278" spans="1:38"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t="s">
        <v>85</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12"/>
        <v>6-10 Years</v>
      </c>
      <c r="AK278" s="24" t="str">
        <f t="shared" si="13"/>
        <v>Mid-Income</v>
      </c>
      <c r="AL278" t="str">
        <f t="shared" si="14"/>
        <v>Long-distance (&gt;15km)</v>
      </c>
    </row>
    <row r="279" spans="1:38"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t="s">
        <v>86</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12"/>
        <v>6-10 Years</v>
      </c>
      <c r="AK279" s="24" t="str">
        <f t="shared" si="13"/>
        <v>Low-Income</v>
      </c>
      <c r="AL279" t="str">
        <f t="shared" si="14"/>
        <v>Short-distance (&lt;7km)</v>
      </c>
    </row>
    <row r="280" spans="1:38"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t="s">
        <v>85</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12"/>
        <v>6-10 Years</v>
      </c>
      <c r="AK280" s="24" t="str">
        <f t="shared" si="13"/>
        <v>Low-Income</v>
      </c>
      <c r="AL280" t="str">
        <f t="shared" si="14"/>
        <v>Short-distance (&lt;7km)</v>
      </c>
    </row>
    <row r="281" spans="1:38"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t="s">
        <v>85</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12"/>
        <v>6-10 Years</v>
      </c>
      <c r="AK281" s="24" t="str">
        <f t="shared" si="13"/>
        <v>High-Income</v>
      </c>
      <c r="AL281" t="str">
        <f t="shared" si="14"/>
        <v>Short-distance (&lt;7km)</v>
      </c>
    </row>
    <row r="282" spans="1:38"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t="s">
        <v>84</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12"/>
        <v>6-10 Years</v>
      </c>
      <c r="AK282" s="24" t="str">
        <f t="shared" si="13"/>
        <v>High-Income</v>
      </c>
      <c r="AL282" t="str">
        <f t="shared" si="14"/>
        <v>Short-distance (&lt;7km)</v>
      </c>
    </row>
    <row r="283" spans="1:38"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t="s">
        <v>84</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12"/>
        <v>10+ Years</v>
      </c>
      <c r="AK283" s="24" t="str">
        <f t="shared" si="13"/>
        <v>Low-Income</v>
      </c>
      <c r="AL283" t="str">
        <f t="shared" si="14"/>
        <v>Short-distance (&lt;7km)</v>
      </c>
    </row>
    <row r="284" spans="1:38"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t="s">
        <v>83</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12"/>
        <v>6-10 Years</v>
      </c>
      <c r="AK284" s="24" t="str">
        <f t="shared" si="13"/>
        <v>Low-Income</v>
      </c>
      <c r="AL284" t="str">
        <f t="shared" si="14"/>
        <v>Short-distance (&lt;7km)</v>
      </c>
    </row>
    <row r="285" spans="1:38"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t="s">
        <v>83</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12"/>
        <v>6-10 Years</v>
      </c>
      <c r="AK285" s="24" t="str">
        <f t="shared" si="13"/>
        <v>Low-Income</v>
      </c>
      <c r="AL285" t="str">
        <f t="shared" si="14"/>
        <v>Long-distance (&gt;15km)</v>
      </c>
    </row>
    <row r="286" spans="1:38"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t="s">
        <v>86</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12"/>
        <v>6-10 Years</v>
      </c>
      <c r="AK286" s="24" t="str">
        <f t="shared" si="13"/>
        <v>Low-Income</v>
      </c>
      <c r="AL286" t="str">
        <f t="shared" si="14"/>
        <v>Mid-distance (7-15km)</v>
      </c>
    </row>
    <row r="287" spans="1:38"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t="s">
        <v>83</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12"/>
        <v>10+ Years</v>
      </c>
      <c r="AK287" s="24" t="str">
        <f t="shared" si="13"/>
        <v>Low-Income</v>
      </c>
      <c r="AL287" t="str">
        <f t="shared" si="14"/>
        <v>Short-distance (&lt;7km)</v>
      </c>
    </row>
    <row r="288" spans="1:38"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t="s">
        <v>84</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12"/>
        <v>0-2 Years</v>
      </c>
      <c r="AK288" s="24" t="str">
        <f t="shared" si="13"/>
        <v>Low-Income</v>
      </c>
      <c r="AL288" t="str">
        <f t="shared" si="14"/>
        <v>Long-distance (&gt;15km)</v>
      </c>
    </row>
    <row r="289" spans="1:38"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t="s">
        <v>83</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12"/>
        <v>0-2 Years</v>
      </c>
      <c r="AK289" s="24" t="str">
        <f t="shared" si="13"/>
        <v>Low-Income</v>
      </c>
      <c r="AL289" t="str">
        <f t="shared" si="14"/>
        <v>Long-distance (&gt;15km)</v>
      </c>
    </row>
    <row r="290" spans="1:38"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t="s">
        <v>85</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12"/>
        <v>3-5 Years</v>
      </c>
      <c r="AK290" s="24" t="str">
        <f t="shared" si="13"/>
        <v>Low-Income</v>
      </c>
      <c r="AL290" t="str">
        <f t="shared" si="14"/>
        <v>Long-distance (&gt;15km)</v>
      </c>
    </row>
    <row r="291" spans="1:38"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t="s">
        <v>83</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12"/>
        <v>6-10 Years</v>
      </c>
      <c r="AK291" s="24" t="str">
        <f t="shared" si="13"/>
        <v>Low-Income</v>
      </c>
      <c r="AL291" t="str">
        <f t="shared" si="14"/>
        <v>Mid-distance (7-15km)</v>
      </c>
    </row>
    <row r="292" spans="1:38"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t="s">
        <v>86</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12"/>
        <v>3-5 Years</v>
      </c>
      <c r="AK292" s="24" t="str">
        <f t="shared" si="13"/>
        <v>High-Income</v>
      </c>
      <c r="AL292" t="str">
        <f t="shared" si="14"/>
        <v>Mid-distance (7-15km)</v>
      </c>
    </row>
    <row r="293" spans="1:38"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t="s">
        <v>85</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12"/>
        <v>6-10 Years</v>
      </c>
      <c r="AK293" s="24" t="str">
        <f t="shared" si="13"/>
        <v>Low-Income</v>
      </c>
      <c r="AL293" t="str">
        <f t="shared" si="14"/>
        <v>Short-distance (&lt;7km)</v>
      </c>
    </row>
    <row r="294" spans="1:38"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t="s">
        <v>85</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12"/>
        <v>0-2 Years</v>
      </c>
      <c r="AK294" s="24" t="str">
        <f t="shared" si="13"/>
        <v>Low-Income</v>
      </c>
      <c r="AL294" t="str">
        <f t="shared" si="14"/>
        <v>Short-distance (&lt;7km)</v>
      </c>
    </row>
    <row r="295" spans="1:38"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t="s">
        <v>83</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12"/>
        <v>6-10 Years</v>
      </c>
      <c r="AK295" s="24" t="str">
        <f t="shared" si="13"/>
        <v>Low-Income</v>
      </c>
      <c r="AL295" t="str">
        <f t="shared" si="14"/>
        <v>Short-distance (&lt;7km)</v>
      </c>
    </row>
    <row r="296" spans="1:38"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t="s">
        <v>83</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12"/>
        <v>3-5 Years</v>
      </c>
      <c r="AK296" s="24" t="str">
        <f t="shared" si="13"/>
        <v>Low-Income</v>
      </c>
      <c r="AL296" t="str">
        <f t="shared" si="14"/>
        <v>Mid-distance (7-15km)</v>
      </c>
    </row>
    <row r="297" spans="1:38"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t="s">
        <v>85</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12"/>
        <v>10+ Years</v>
      </c>
      <c r="AK297" s="24" t="str">
        <f t="shared" si="13"/>
        <v>High-Income</v>
      </c>
      <c r="AL297" t="str">
        <f t="shared" si="14"/>
        <v>Long-distance (&gt;15km)</v>
      </c>
    </row>
    <row r="298" spans="1:38"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t="s">
        <v>84</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12"/>
        <v>0-2 Years</v>
      </c>
      <c r="AK298" s="24" t="str">
        <f t="shared" si="13"/>
        <v>Low-Income</v>
      </c>
      <c r="AL298" t="str">
        <f t="shared" si="14"/>
        <v>Short-distance (&lt;7km)</v>
      </c>
    </row>
    <row r="299" spans="1:38"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t="s">
        <v>85</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12"/>
        <v>10+ Years</v>
      </c>
      <c r="AK299" s="24" t="str">
        <f t="shared" si="13"/>
        <v>Mid-Income</v>
      </c>
      <c r="AL299" t="str">
        <f t="shared" si="14"/>
        <v>Long-distance (&gt;15km)</v>
      </c>
    </row>
    <row r="300" spans="1:38"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t="s">
        <v>83</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12"/>
        <v>0-2 Years</v>
      </c>
      <c r="AK300" s="24" t="str">
        <f t="shared" si="13"/>
        <v>Low-Income</v>
      </c>
      <c r="AL300" t="str">
        <f t="shared" si="14"/>
        <v>Long-distance (&gt;15km)</v>
      </c>
    </row>
    <row r="301" spans="1:38"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t="s">
        <v>85</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12"/>
        <v>3-5 Years</v>
      </c>
      <c r="AK301" s="24" t="str">
        <f t="shared" si="13"/>
        <v>Low-Income</v>
      </c>
      <c r="AL301" t="str">
        <f t="shared" si="14"/>
        <v>Short-distance (&lt;7km)</v>
      </c>
    </row>
    <row r="302" spans="1:38"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t="s">
        <v>85</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12"/>
        <v>10+ Years</v>
      </c>
      <c r="AK302" s="24" t="str">
        <f t="shared" si="13"/>
        <v>High-Income</v>
      </c>
      <c r="AL302" t="str">
        <f t="shared" si="14"/>
        <v>Short-distance (&lt;7km)</v>
      </c>
    </row>
    <row r="303" spans="1:38"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t="s">
        <v>84</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12"/>
        <v>0-2 Years</v>
      </c>
      <c r="AK303" s="24" t="str">
        <f t="shared" si="13"/>
        <v>Low-Income</v>
      </c>
      <c r="AL303" t="str">
        <f t="shared" si="14"/>
        <v>Mid-distance (7-15km)</v>
      </c>
    </row>
    <row r="304" spans="1:38"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t="s">
        <v>86</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12"/>
        <v>6-10 Years</v>
      </c>
      <c r="AK304" s="24" t="str">
        <f t="shared" si="13"/>
        <v>Low-Income</v>
      </c>
      <c r="AL304" t="str">
        <f t="shared" si="14"/>
        <v>Long-distance (&gt;15km)</v>
      </c>
    </row>
    <row r="305" spans="1:38"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t="s">
        <v>83</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12"/>
        <v>6-10 Years</v>
      </c>
      <c r="AK305" s="24" t="str">
        <f t="shared" si="13"/>
        <v>Low-Income</v>
      </c>
      <c r="AL305" t="str">
        <f t="shared" si="14"/>
        <v>Short-distance (&lt;7km)</v>
      </c>
    </row>
    <row r="306" spans="1:38"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t="s">
        <v>83</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12"/>
        <v>10+ Years</v>
      </c>
      <c r="AK306" s="24" t="str">
        <f t="shared" si="13"/>
        <v>Mid-Income</v>
      </c>
      <c r="AL306" t="str">
        <f t="shared" si="14"/>
        <v>Short-distance (&lt;7km)</v>
      </c>
    </row>
    <row r="307" spans="1:38"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t="s">
        <v>85</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12"/>
        <v>6-10 Years</v>
      </c>
      <c r="AK307" s="24" t="str">
        <f t="shared" si="13"/>
        <v>Low-Income</v>
      </c>
      <c r="AL307" t="str">
        <f t="shared" si="14"/>
        <v>Long-distance (&gt;15km)</v>
      </c>
    </row>
    <row r="308" spans="1:38"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t="s">
        <v>84</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12"/>
        <v>10+ Years</v>
      </c>
      <c r="AK308" s="24" t="str">
        <f t="shared" si="13"/>
        <v>Low-Income</v>
      </c>
      <c r="AL308" t="str">
        <f t="shared" si="14"/>
        <v>Short-distance (&lt;7km)</v>
      </c>
    </row>
    <row r="309" spans="1:38"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t="s">
        <v>85</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12"/>
        <v>6-10 Years</v>
      </c>
      <c r="AK309" s="24" t="str">
        <f t="shared" si="13"/>
        <v>Mid-Income</v>
      </c>
      <c r="AL309" t="str">
        <f t="shared" si="14"/>
        <v>Long-distance (&gt;15km)</v>
      </c>
    </row>
    <row r="310" spans="1:38"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t="s">
        <v>84</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12"/>
        <v>6-10 Years</v>
      </c>
      <c r="AK310" s="24" t="str">
        <f t="shared" si="13"/>
        <v>Low-Income</v>
      </c>
      <c r="AL310" t="str">
        <f t="shared" si="14"/>
        <v>Short-distance (&lt;7km)</v>
      </c>
    </row>
    <row r="311" spans="1:38"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t="s">
        <v>83</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12"/>
        <v>6-10 Years</v>
      </c>
      <c r="AK311" s="24" t="str">
        <f t="shared" si="13"/>
        <v>Low-Income</v>
      </c>
      <c r="AL311" t="str">
        <f t="shared" si="14"/>
        <v>Short-distance (&lt;7km)</v>
      </c>
    </row>
    <row r="312" spans="1:38"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t="s">
        <v>86</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12"/>
        <v>0-2 Years</v>
      </c>
      <c r="AK312" s="24" t="str">
        <f t="shared" si="13"/>
        <v>Low-Income</v>
      </c>
      <c r="AL312" t="str">
        <f t="shared" si="14"/>
        <v>Short-distance (&lt;7km)</v>
      </c>
    </row>
    <row r="313" spans="1:38"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t="s">
        <v>86</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12"/>
        <v>10+ Years</v>
      </c>
      <c r="AK313" s="24" t="str">
        <f t="shared" si="13"/>
        <v>Low-Income</v>
      </c>
      <c r="AL313" t="str">
        <f t="shared" si="14"/>
        <v>Short-distance (&lt;7km)</v>
      </c>
    </row>
    <row r="314" spans="1:38"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t="s">
        <v>83</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12"/>
        <v>0-2 Years</v>
      </c>
      <c r="AK314" s="24" t="str">
        <f t="shared" si="13"/>
        <v>Low-Income</v>
      </c>
      <c r="AL314" t="str">
        <f t="shared" si="14"/>
        <v>Short-distance (&lt;7km)</v>
      </c>
    </row>
    <row r="315" spans="1:38"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t="s">
        <v>85</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12"/>
        <v>6-10 Years</v>
      </c>
      <c r="AK315" s="24" t="str">
        <f t="shared" si="13"/>
        <v>Mid-Income</v>
      </c>
      <c r="AL315" t="str">
        <f t="shared" si="14"/>
        <v>Short-distance (&lt;7km)</v>
      </c>
    </row>
    <row r="316" spans="1:38"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t="s">
        <v>86</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12"/>
        <v>10+ Years</v>
      </c>
      <c r="AK316" s="24" t="str">
        <f t="shared" si="13"/>
        <v>High-Income</v>
      </c>
      <c r="AL316" t="str">
        <f t="shared" si="14"/>
        <v>Mid-distance (7-15km)</v>
      </c>
    </row>
    <row r="317" spans="1:38"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t="s">
        <v>83</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12"/>
        <v>6-10 Years</v>
      </c>
      <c r="AK317" s="24" t="str">
        <f t="shared" si="13"/>
        <v>Low-Income</v>
      </c>
      <c r="AL317" t="str">
        <f t="shared" si="14"/>
        <v>Mid-distance (7-15km)</v>
      </c>
    </row>
    <row r="318" spans="1:38"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t="s">
        <v>84</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12"/>
        <v>6-10 Years</v>
      </c>
      <c r="AK318" s="24" t="str">
        <f t="shared" si="13"/>
        <v>High-Income</v>
      </c>
      <c r="AL318" t="str">
        <f t="shared" si="14"/>
        <v>Short-distance (&lt;7km)</v>
      </c>
    </row>
    <row r="319" spans="1:38"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t="s">
        <v>85</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12"/>
        <v>6-10 Years</v>
      </c>
      <c r="AK319" s="24" t="str">
        <f t="shared" si="13"/>
        <v>Low-Income</v>
      </c>
      <c r="AL319" t="str">
        <f t="shared" si="14"/>
        <v>Mid-distance (7-15km)</v>
      </c>
    </row>
    <row r="320" spans="1:38"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t="s">
        <v>85</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12"/>
        <v>3-5 Years</v>
      </c>
      <c r="AK320" s="24" t="str">
        <f t="shared" si="13"/>
        <v>Low-Income</v>
      </c>
      <c r="AL320" t="str">
        <f t="shared" si="14"/>
        <v>Short-distance (&lt;7km)</v>
      </c>
    </row>
    <row r="321" spans="1:38"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t="s">
        <v>85</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12"/>
        <v>10+ Years</v>
      </c>
      <c r="AK321" s="24" t="str">
        <f t="shared" si="13"/>
        <v>Low-Income</v>
      </c>
      <c r="AL321" t="str">
        <f t="shared" si="14"/>
        <v>Mid-distance (7-15km)</v>
      </c>
    </row>
    <row r="322" spans="1:38"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t="s">
        <v>84</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ref="AJ322:AJ385" si="15">IF(AF:AF&lt;=2, "0-2 Years", IF(AF:AF&lt;5, "3-5 Years", IF(AF:AF&lt;=10, "6-10 Years", "10+ Years")))</f>
        <v>6-10 Years</v>
      </c>
      <c r="AK322" s="24" t="str">
        <f t="shared" ref="AK322:AK385" si="16">IF(S322&lt;=7500, "Low-Income", IF(AND(S322&gt;7500, S322&lt;=13000), "Mid-Income", "High-Income"))</f>
        <v>Low-Income</v>
      </c>
      <c r="AL322" t="str">
        <f t="shared" ref="AL322:AL385" si="17">IF(F322&lt;=7, "Short-distance (&lt;7km)", IF(AND(F322&gt;7, F322&lt;=15), "Mid-distance (7-15km)", "Long-distance (&gt;15km)"))</f>
        <v>Short-distance (&lt;7km)</v>
      </c>
    </row>
    <row r="323" spans="1:38"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t="s">
        <v>83</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si="15"/>
        <v>6-10 Years</v>
      </c>
      <c r="AK323" s="24" t="str">
        <f t="shared" si="16"/>
        <v>Mid-Income</v>
      </c>
      <c r="AL323" t="str">
        <f t="shared" si="17"/>
        <v>Short-distance (&lt;7km)</v>
      </c>
    </row>
    <row r="324" spans="1:38"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t="s">
        <v>83</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15"/>
        <v>6-10 Years</v>
      </c>
      <c r="AK324" s="24" t="str">
        <f t="shared" si="16"/>
        <v>Low-Income</v>
      </c>
      <c r="AL324" t="str">
        <f t="shared" si="17"/>
        <v>Short-distance (&lt;7km)</v>
      </c>
    </row>
    <row r="325" spans="1:38"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t="s">
        <v>83</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15"/>
        <v>3-5 Years</v>
      </c>
      <c r="AK325" s="24" t="str">
        <f t="shared" si="16"/>
        <v>Low-Income</v>
      </c>
      <c r="AL325" t="str">
        <f t="shared" si="17"/>
        <v>Short-distance (&lt;7km)</v>
      </c>
    </row>
    <row r="326" spans="1:38"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t="s">
        <v>83</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15"/>
        <v>6-10 Years</v>
      </c>
      <c r="AK326" s="24" t="str">
        <f t="shared" si="16"/>
        <v>Low-Income</v>
      </c>
      <c r="AL326" t="str">
        <f t="shared" si="17"/>
        <v>Long-distance (&gt;15km)</v>
      </c>
    </row>
    <row r="327" spans="1:38"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t="s">
        <v>84</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15"/>
        <v>6-10 Years</v>
      </c>
      <c r="AK327" s="24" t="str">
        <f t="shared" si="16"/>
        <v>Mid-Income</v>
      </c>
      <c r="AL327" t="str">
        <f t="shared" si="17"/>
        <v>Short-distance (&lt;7km)</v>
      </c>
    </row>
    <row r="328" spans="1:38"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t="s">
        <v>83</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15"/>
        <v>10+ Years</v>
      </c>
      <c r="AK328" s="24" t="str">
        <f t="shared" si="16"/>
        <v>High-Income</v>
      </c>
      <c r="AL328" t="str">
        <f t="shared" si="17"/>
        <v>Short-distance (&lt;7km)</v>
      </c>
    </row>
    <row r="329" spans="1:38"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t="s">
        <v>84</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15"/>
        <v>0-2 Years</v>
      </c>
      <c r="AK329" s="24" t="str">
        <f t="shared" si="16"/>
        <v>Low-Income</v>
      </c>
      <c r="AL329" t="str">
        <f t="shared" si="17"/>
        <v>Short-distance (&lt;7km)</v>
      </c>
    </row>
    <row r="330" spans="1:38"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t="s">
        <v>83</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15"/>
        <v>6-10 Years</v>
      </c>
      <c r="AK330" s="24" t="str">
        <f t="shared" si="16"/>
        <v>Low-Income</v>
      </c>
      <c r="AL330" t="str">
        <f t="shared" si="17"/>
        <v>Mid-distance (7-15km)</v>
      </c>
    </row>
    <row r="331" spans="1:38"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t="s">
        <v>84</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15"/>
        <v>3-5 Years</v>
      </c>
      <c r="AK331" s="24" t="str">
        <f t="shared" si="16"/>
        <v>High-Income</v>
      </c>
      <c r="AL331" t="str">
        <f t="shared" si="17"/>
        <v>Short-distance (&lt;7km)</v>
      </c>
    </row>
    <row r="332" spans="1:38"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t="s">
        <v>84</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15"/>
        <v>6-10 Years</v>
      </c>
      <c r="AK332" s="24" t="str">
        <f t="shared" si="16"/>
        <v>Low-Income</v>
      </c>
      <c r="AL332" t="str">
        <f t="shared" si="17"/>
        <v>Mid-distance (7-15km)</v>
      </c>
    </row>
    <row r="333" spans="1:38"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t="s">
        <v>85</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15"/>
        <v>6-10 Years</v>
      </c>
      <c r="AK333" s="24" t="str">
        <f t="shared" si="16"/>
        <v>Low-Income</v>
      </c>
      <c r="AL333" t="str">
        <f t="shared" si="17"/>
        <v>Short-distance (&lt;7km)</v>
      </c>
    </row>
    <row r="334" spans="1:38"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t="s">
        <v>84</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15"/>
        <v>3-5 Years</v>
      </c>
      <c r="AK334" s="24" t="str">
        <f t="shared" si="16"/>
        <v>Low-Income</v>
      </c>
      <c r="AL334" t="str">
        <f t="shared" si="17"/>
        <v>Long-distance (&gt;15km)</v>
      </c>
    </row>
    <row r="335" spans="1:38"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t="s">
        <v>86</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15"/>
        <v>0-2 Years</v>
      </c>
      <c r="AK335" s="24" t="str">
        <f t="shared" si="16"/>
        <v>Mid-Income</v>
      </c>
      <c r="AL335" t="str">
        <f t="shared" si="17"/>
        <v>Short-distance (&lt;7km)</v>
      </c>
    </row>
    <row r="336" spans="1:38"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t="s">
        <v>83</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15"/>
        <v>6-10 Years</v>
      </c>
      <c r="AK336" s="24" t="str">
        <f t="shared" si="16"/>
        <v>Low-Income</v>
      </c>
      <c r="AL336" t="str">
        <f t="shared" si="17"/>
        <v>Mid-distance (7-15km)</v>
      </c>
    </row>
    <row r="337" spans="1:38"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t="s">
        <v>83</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15"/>
        <v>3-5 Years</v>
      </c>
      <c r="AK337" s="24" t="str">
        <f t="shared" si="16"/>
        <v>Low-Income</v>
      </c>
      <c r="AL337" t="str">
        <f t="shared" si="17"/>
        <v>Short-distance (&lt;7km)</v>
      </c>
    </row>
    <row r="338" spans="1:38"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t="s">
        <v>86</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15"/>
        <v>6-10 Years</v>
      </c>
      <c r="AK338" s="24" t="str">
        <f t="shared" si="16"/>
        <v>Low-Income</v>
      </c>
      <c r="AL338" t="str">
        <f t="shared" si="17"/>
        <v>Mid-distance (7-15km)</v>
      </c>
    </row>
    <row r="339" spans="1:38"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t="s">
        <v>83</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15"/>
        <v>3-5 Years</v>
      </c>
      <c r="AK339" s="24" t="str">
        <f t="shared" si="16"/>
        <v>Low-Income</v>
      </c>
      <c r="AL339" t="str">
        <f t="shared" si="17"/>
        <v>Mid-distance (7-15km)</v>
      </c>
    </row>
    <row r="340" spans="1:38"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t="s">
        <v>84</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15"/>
        <v>6-10 Years</v>
      </c>
      <c r="AK340" s="24" t="str">
        <f t="shared" si="16"/>
        <v>Low-Income</v>
      </c>
      <c r="AL340" t="str">
        <f t="shared" si="17"/>
        <v>Short-distance (&lt;7km)</v>
      </c>
    </row>
    <row r="341" spans="1:38"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t="s">
        <v>85</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15"/>
        <v>6-10 Years</v>
      </c>
      <c r="AK341" s="24" t="str">
        <f t="shared" si="16"/>
        <v>Low-Income</v>
      </c>
      <c r="AL341" t="str">
        <f t="shared" si="17"/>
        <v>Mid-distance (7-15km)</v>
      </c>
    </row>
    <row r="342" spans="1:38"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t="s">
        <v>83</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15"/>
        <v>6-10 Years</v>
      </c>
      <c r="AK342" s="24" t="str">
        <f t="shared" si="16"/>
        <v>Low-Income</v>
      </c>
      <c r="AL342" t="str">
        <f t="shared" si="17"/>
        <v>Short-distance (&lt;7km)</v>
      </c>
    </row>
    <row r="343" spans="1:38"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t="s">
        <v>83</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15"/>
        <v>10+ Years</v>
      </c>
      <c r="AK343" s="24" t="str">
        <f t="shared" si="16"/>
        <v>Mid-Income</v>
      </c>
      <c r="AL343" t="str">
        <f t="shared" si="17"/>
        <v>Mid-distance (7-15km)</v>
      </c>
    </row>
    <row r="344" spans="1:38"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t="s">
        <v>83</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15"/>
        <v>10+ Years</v>
      </c>
      <c r="AK344" s="24" t="str">
        <f t="shared" si="16"/>
        <v>Low-Income</v>
      </c>
      <c r="AL344" t="str">
        <f t="shared" si="17"/>
        <v>Short-distance (&lt;7km)</v>
      </c>
    </row>
    <row r="345" spans="1:38"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t="s">
        <v>85</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15"/>
        <v>6-10 Years</v>
      </c>
      <c r="AK345" s="24" t="str">
        <f t="shared" si="16"/>
        <v>Mid-Income</v>
      </c>
      <c r="AL345" t="str">
        <f t="shared" si="17"/>
        <v>Mid-distance (7-15km)</v>
      </c>
    </row>
    <row r="346" spans="1:38"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t="s">
        <v>85</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15"/>
        <v>10+ Years</v>
      </c>
      <c r="AK346" s="24" t="str">
        <f t="shared" si="16"/>
        <v>Mid-Income</v>
      </c>
      <c r="AL346" t="str">
        <f t="shared" si="17"/>
        <v>Short-distance (&lt;7km)</v>
      </c>
    </row>
    <row r="347" spans="1:38"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t="s">
        <v>83</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15"/>
        <v>3-5 Years</v>
      </c>
      <c r="AK347" s="24" t="str">
        <f t="shared" si="16"/>
        <v>Low-Income</v>
      </c>
      <c r="AL347" t="str">
        <f t="shared" si="17"/>
        <v>Long-distance (&gt;15km)</v>
      </c>
    </row>
    <row r="348" spans="1:38"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t="s">
        <v>85</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15"/>
        <v>6-10 Years</v>
      </c>
      <c r="AK348" s="24" t="str">
        <f t="shared" si="16"/>
        <v>Low-Income</v>
      </c>
      <c r="AL348" t="str">
        <f t="shared" si="17"/>
        <v>Short-distance (&lt;7km)</v>
      </c>
    </row>
    <row r="349" spans="1:38"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t="s">
        <v>84</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15"/>
        <v>0-2 Years</v>
      </c>
      <c r="AK349" s="24" t="str">
        <f t="shared" si="16"/>
        <v>Low-Income</v>
      </c>
      <c r="AL349" t="str">
        <f t="shared" si="17"/>
        <v>Short-distance (&lt;7km)</v>
      </c>
    </row>
    <row r="350" spans="1:38"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t="s">
        <v>83</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15"/>
        <v>0-2 Years</v>
      </c>
      <c r="AK350" s="24" t="str">
        <f t="shared" si="16"/>
        <v>High-Income</v>
      </c>
      <c r="AL350" t="str">
        <f t="shared" si="17"/>
        <v>Long-distance (&gt;15km)</v>
      </c>
    </row>
    <row r="351" spans="1:38"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t="s">
        <v>84</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15"/>
        <v>3-5 Years</v>
      </c>
      <c r="AK351" s="24" t="str">
        <f t="shared" si="16"/>
        <v>Low-Income</v>
      </c>
      <c r="AL351" t="str">
        <f t="shared" si="17"/>
        <v>Short-distance (&lt;7km)</v>
      </c>
    </row>
    <row r="352" spans="1:38"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t="s">
        <v>84</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15"/>
        <v>3-5 Years</v>
      </c>
      <c r="AK352" s="24" t="str">
        <f t="shared" si="16"/>
        <v>Low-Income</v>
      </c>
      <c r="AL352" t="str">
        <f t="shared" si="17"/>
        <v>Short-distance (&lt;7km)</v>
      </c>
    </row>
    <row r="353" spans="1:38"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t="s">
        <v>85</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15"/>
        <v>6-10 Years</v>
      </c>
      <c r="AK353" s="24" t="str">
        <f t="shared" si="16"/>
        <v>Low-Income</v>
      </c>
      <c r="AL353" t="str">
        <f t="shared" si="17"/>
        <v>Short-distance (&lt;7km)</v>
      </c>
    </row>
    <row r="354" spans="1:38"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t="s">
        <v>84</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15"/>
        <v>0-2 Years</v>
      </c>
      <c r="AK354" s="24" t="str">
        <f t="shared" si="16"/>
        <v>Mid-Income</v>
      </c>
      <c r="AL354" t="str">
        <f t="shared" si="17"/>
        <v>Long-distance (&gt;15km)</v>
      </c>
    </row>
    <row r="355" spans="1:38"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t="s">
        <v>86</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15"/>
        <v>6-10 Years</v>
      </c>
      <c r="AK355" s="24" t="str">
        <f t="shared" si="16"/>
        <v>Low-Income</v>
      </c>
      <c r="AL355" t="str">
        <f t="shared" si="17"/>
        <v>Short-distance (&lt;7km)</v>
      </c>
    </row>
    <row r="356" spans="1:38"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t="s">
        <v>84</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15"/>
        <v>0-2 Years</v>
      </c>
      <c r="AK356" s="24" t="str">
        <f t="shared" si="16"/>
        <v>Low-Income</v>
      </c>
      <c r="AL356" t="str">
        <f t="shared" si="17"/>
        <v>Long-distance (&gt;15km)</v>
      </c>
    </row>
    <row r="357" spans="1:38"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t="s">
        <v>84</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15"/>
        <v>6-10 Years</v>
      </c>
      <c r="AK357" s="24" t="str">
        <f t="shared" si="16"/>
        <v>Low-Income</v>
      </c>
      <c r="AL357" t="str">
        <f t="shared" si="17"/>
        <v>Short-distance (&lt;7km)</v>
      </c>
    </row>
    <row r="358" spans="1:38"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t="s">
        <v>83</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15"/>
        <v>0-2 Years</v>
      </c>
      <c r="AK358" s="24" t="str">
        <f t="shared" si="16"/>
        <v>Low-Income</v>
      </c>
      <c r="AL358" t="str">
        <f t="shared" si="17"/>
        <v>Short-distance (&lt;7km)</v>
      </c>
    </row>
    <row r="359" spans="1:38"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t="s">
        <v>85</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15"/>
        <v>3-5 Years</v>
      </c>
      <c r="AK359" s="24" t="str">
        <f t="shared" si="16"/>
        <v>Low-Income</v>
      </c>
      <c r="AL359" t="str">
        <f t="shared" si="17"/>
        <v>Short-distance (&lt;7km)</v>
      </c>
    </row>
    <row r="360" spans="1:38"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t="s">
        <v>83</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15"/>
        <v>0-2 Years</v>
      </c>
      <c r="AK360" s="24" t="str">
        <f t="shared" si="16"/>
        <v>Low-Income</v>
      </c>
      <c r="AL360" t="str">
        <f t="shared" si="17"/>
        <v>Short-distance (&lt;7km)</v>
      </c>
    </row>
    <row r="361" spans="1:38"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t="s">
        <v>83</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15"/>
        <v>10+ Years</v>
      </c>
      <c r="AK361" s="24" t="str">
        <f t="shared" si="16"/>
        <v>Mid-Income</v>
      </c>
      <c r="AL361" t="str">
        <f t="shared" si="17"/>
        <v>Short-distance (&lt;7km)</v>
      </c>
    </row>
    <row r="362" spans="1:38"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t="s">
        <v>84</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15"/>
        <v>3-5 Years</v>
      </c>
      <c r="AK362" s="24" t="str">
        <f t="shared" si="16"/>
        <v>Low-Income</v>
      </c>
      <c r="AL362" t="str">
        <f t="shared" si="17"/>
        <v>Short-distance (&lt;7km)</v>
      </c>
    </row>
    <row r="363" spans="1:38"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t="s">
        <v>84</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15"/>
        <v>6-10 Years</v>
      </c>
      <c r="AK363" s="24" t="str">
        <f t="shared" si="16"/>
        <v>Low-Income</v>
      </c>
      <c r="AL363" t="str">
        <f t="shared" si="17"/>
        <v>Mid-distance (7-15km)</v>
      </c>
    </row>
    <row r="364" spans="1:38"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t="s">
        <v>83</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15"/>
        <v>3-5 Years</v>
      </c>
      <c r="AK364" s="24" t="str">
        <f t="shared" si="16"/>
        <v>Low-Income</v>
      </c>
      <c r="AL364" t="str">
        <f t="shared" si="17"/>
        <v>Mid-distance (7-15km)</v>
      </c>
    </row>
    <row r="365" spans="1:38"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t="s">
        <v>84</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15"/>
        <v>0-2 Years</v>
      </c>
      <c r="AK365" s="24" t="str">
        <f t="shared" si="16"/>
        <v>Low-Income</v>
      </c>
      <c r="AL365" t="str">
        <f t="shared" si="17"/>
        <v>Short-distance (&lt;7km)</v>
      </c>
    </row>
    <row r="366" spans="1:38"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t="s">
        <v>86</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15"/>
        <v>6-10 Years</v>
      </c>
      <c r="AK366" s="24" t="str">
        <f t="shared" si="16"/>
        <v>Low-Income</v>
      </c>
      <c r="AL366" t="str">
        <f t="shared" si="17"/>
        <v>Mid-distance (7-15km)</v>
      </c>
    </row>
    <row r="367" spans="1:38"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t="s">
        <v>84</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15"/>
        <v>0-2 Years</v>
      </c>
      <c r="AK367" s="24" t="str">
        <f t="shared" si="16"/>
        <v>Low-Income</v>
      </c>
      <c r="AL367" t="str">
        <f t="shared" si="17"/>
        <v>Short-distance (&lt;7km)</v>
      </c>
    </row>
    <row r="368" spans="1:38"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t="s">
        <v>85</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15"/>
        <v>6-10 Years</v>
      </c>
      <c r="AK368" s="24" t="str">
        <f t="shared" si="16"/>
        <v>Mid-Income</v>
      </c>
      <c r="AL368" t="str">
        <f t="shared" si="17"/>
        <v>Short-distance (&lt;7km)</v>
      </c>
    </row>
    <row r="369" spans="1:38"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t="s">
        <v>83</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15"/>
        <v>3-5 Years</v>
      </c>
      <c r="AK369" s="24" t="str">
        <f t="shared" si="16"/>
        <v>Mid-Income</v>
      </c>
      <c r="AL369" t="str">
        <f t="shared" si="17"/>
        <v>Mid-distance (7-15km)</v>
      </c>
    </row>
    <row r="370" spans="1:38"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t="s">
        <v>84</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15"/>
        <v>6-10 Years</v>
      </c>
      <c r="AK370" s="24" t="str">
        <f t="shared" si="16"/>
        <v>Low-Income</v>
      </c>
      <c r="AL370" t="str">
        <f t="shared" si="17"/>
        <v>Long-distance (&gt;15km)</v>
      </c>
    </row>
    <row r="371" spans="1:38"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t="s">
        <v>85</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15"/>
        <v>0-2 Years</v>
      </c>
      <c r="AK371" s="24" t="str">
        <f t="shared" si="16"/>
        <v>Low-Income</v>
      </c>
      <c r="AL371" t="str">
        <f t="shared" si="17"/>
        <v>Mid-distance (7-15km)</v>
      </c>
    </row>
    <row r="372" spans="1:38"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t="s">
        <v>85</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15"/>
        <v>0-2 Years</v>
      </c>
      <c r="AK372" s="24" t="str">
        <f t="shared" si="16"/>
        <v>Low-Income</v>
      </c>
      <c r="AL372" t="str">
        <f t="shared" si="17"/>
        <v>Mid-distance (7-15km)</v>
      </c>
    </row>
    <row r="373" spans="1:38"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t="s">
        <v>83</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15"/>
        <v>3-5 Years</v>
      </c>
      <c r="AK373" s="24" t="str">
        <f t="shared" si="16"/>
        <v>Low-Income</v>
      </c>
      <c r="AL373" t="str">
        <f t="shared" si="17"/>
        <v>Long-distance (&gt;15km)</v>
      </c>
    </row>
    <row r="374" spans="1:38"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t="s">
        <v>85</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15"/>
        <v>0-2 Years</v>
      </c>
      <c r="AK374" s="24" t="str">
        <f t="shared" si="16"/>
        <v>Low-Income</v>
      </c>
      <c r="AL374" t="str">
        <f t="shared" si="17"/>
        <v>Mid-distance (7-15km)</v>
      </c>
    </row>
    <row r="375" spans="1:38"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t="s">
        <v>85</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15"/>
        <v>6-10 Years</v>
      </c>
      <c r="AK375" s="24" t="str">
        <f t="shared" si="16"/>
        <v>Low-Income</v>
      </c>
      <c r="AL375" t="str">
        <f t="shared" si="17"/>
        <v>Short-distance (&lt;7km)</v>
      </c>
    </row>
    <row r="376" spans="1:38"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t="s">
        <v>83</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15"/>
        <v>6-10 Years</v>
      </c>
      <c r="AK376" s="24" t="str">
        <f t="shared" si="16"/>
        <v>Low-Income</v>
      </c>
      <c r="AL376" t="str">
        <f t="shared" si="17"/>
        <v>Mid-distance (7-15km)</v>
      </c>
    </row>
    <row r="377" spans="1:38"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t="s">
        <v>84</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15"/>
        <v>6-10 Years</v>
      </c>
      <c r="AK377" s="24" t="str">
        <f t="shared" si="16"/>
        <v>Mid-Income</v>
      </c>
      <c r="AL377" t="str">
        <f t="shared" si="17"/>
        <v>Short-distance (&lt;7km)</v>
      </c>
    </row>
    <row r="378" spans="1:38"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t="s">
        <v>83</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15"/>
        <v>6-10 Years</v>
      </c>
      <c r="AK378" s="24" t="str">
        <f t="shared" si="16"/>
        <v>Low-Income</v>
      </c>
      <c r="AL378" t="str">
        <f t="shared" si="17"/>
        <v>Mid-distance (7-15km)</v>
      </c>
    </row>
    <row r="379" spans="1:38"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t="s">
        <v>84</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15"/>
        <v>0-2 Years</v>
      </c>
      <c r="AK379" s="24" t="str">
        <f t="shared" si="16"/>
        <v>Low-Income</v>
      </c>
      <c r="AL379" t="str">
        <f t="shared" si="17"/>
        <v>Short-distance (&lt;7km)</v>
      </c>
    </row>
    <row r="380" spans="1:38"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t="s">
        <v>83</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15"/>
        <v>6-10 Years</v>
      </c>
      <c r="AK380" s="24" t="str">
        <f t="shared" si="16"/>
        <v>Low-Income</v>
      </c>
      <c r="AL380" t="str">
        <f t="shared" si="17"/>
        <v>Long-distance (&gt;15km)</v>
      </c>
    </row>
    <row r="381" spans="1:38"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t="s">
        <v>83</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15"/>
        <v>6-10 Years</v>
      </c>
      <c r="AK381" s="24" t="str">
        <f t="shared" si="16"/>
        <v>High-Income</v>
      </c>
      <c r="AL381" t="str">
        <f t="shared" si="17"/>
        <v>Short-distance (&lt;7km)</v>
      </c>
    </row>
    <row r="382" spans="1:38"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t="s">
        <v>84</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15"/>
        <v>6-10 Years</v>
      </c>
      <c r="AK382" s="24" t="str">
        <f t="shared" si="16"/>
        <v>Low-Income</v>
      </c>
      <c r="AL382" t="str">
        <f t="shared" si="17"/>
        <v>Mid-distance (7-15km)</v>
      </c>
    </row>
    <row r="383" spans="1:38"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t="s">
        <v>85</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15"/>
        <v>0-2 Years</v>
      </c>
      <c r="AK383" s="24" t="str">
        <f t="shared" si="16"/>
        <v>Low-Income</v>
      </c>
      <c r="AL383" t="str">
        <f t="shared" si="17"/>
        <v>Short-distance (&lt;7km)</v>
      </c>
    </row>
    <row r="384" spans="1:38"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t="s">
        <v>86</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15"/>
        <v>6-10 Years</v>
      </c>
      <c r="AK384" s="24" t="str">
        <f t="shared" si="16"/>
        <v>Low-Income</v>
      </c>
      <c r="AL384" t="str">
        <f t="shared" si="17"/>
        <v>Short-distance (&lt;7km)</v>
      </c>
    </row>
    <row r="385" spans="1:38"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t="s">
        <v>85</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15"/>
        <v>0-2 Years</v>
      </c>
      <c r="AK385" s="24" t="str">
        <f t="shared" si="16"/>
        <v>Low-Income</v>
      </c>
      <c r="AL385" t="str">
        <f t="shared" si="17"/>
        <v>Mid-distance (7-15km)</v>
      </c>
    </row>
    <row r="386" spans="1:38"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t="s">
        <v>84</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ref="AJ386:AJ449" si="18">IF(AF:AF&lt;=2, "0-2 Years", IF(AF:AF&lt;5, "3-5 Years", IF(AF:AF&lt;=10, "6-10 Years", "10+ Years")))</f>
        <v>6-10 Years</v>
      </c>
      <c r="AK386" s="24" t="str">
        <f t="shared" ref="AK386:AK449" si="19">IF(S386&lt;=7500, "Low-Income", IF(AND(S386&gt;7500, S386&lt;=13000), "Mid-Income", "High-Income"))</f>
        <v>Mid-Income</v>
      </c>
      <c r="AL386" t="str">
        <f t="shared" ref="AL386:AL449" si="20">IF(F386&lt;=7, "Short-distance (&lt;7km)", IF(AND(F386&gt;7, F386&lt;=15), "Mid-distance (7-15km)", "Long-distance (&gt;15km)"))</f>
        <v>Short-distance (&lt;7km)</v>
      </c>
    </row>
    <row r="387" spans="1:38"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t="s">
        <v>83</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si="18"/>
        <v>0-2 Years</v>
      </c>
      <c r="AK387" s="24" t="str">
        <f t="shared" si="19"/>
        <v>Low-Income</v>
      </c>
      <c r="AL387" t="str">
        <f t="shared" si="20"/>
        <v>Short-distance (&lt;7km)</v>
      </c>
    </row>
    <row r="388" spans="1:38"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t="s">
        <v>86</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18"/>
        <v>10+ Years</v>
      </c>
      <c r="AK388" s="24" t="str">
        <f t="shared" si="19"/>
        <v>Low-Income</v>
      </c>
      <c r="AL388" t="str">
        <f t="shared" si="20"/>
        <v>Mid-distance (7-15km)</v>
      </c>
    </row>
    <row r="389" spans="1:38"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t="s">
        <v>85</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18"/>
        <v>6-10 Years</v>
      </c>
      <c r="AK389" s="24" t="str">
        <f t="shared" si="19"/>
        <v>Low-Income</v>
      </c>
      <c r="AL389" t="str">
        <f t="shared" si="20"/>
        <v>Short-distance (&lt;7km)</v>
      </c>
    </row>
    <row r="390" spans="1:38"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t="s">
        <v>86</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18"/>
        <v>6-10 Years</v>
      </c>
      <c r="AK390" s="24" t="str">
        <f t="shared" si="19"/>
        <v>Low-Income</v>
      </c>
      <c r="AL390" t="str">
        <f t="shared" si="20"/>
        <v>Short-distance (&lt;7km)</v>
      </c>
    </row>
    <row r="391" spans="1:38"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t="s">
        <v>85</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18"/>
        <v>0-2 Years</v>
      </c>
      <c r="AK391" s="24" t="str">
        <f t="shared" si="19"/>
        <v>Low-Income</v>
      </c>
      <c r="AL391" t="str">
        <f t="shared" si="20"/>
        <v>Mid-distance (7-15km)</v>
      </c>
    </row>
    <row r="392" spans="1:38"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t="s">
        <v>85</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18"/>
        <v>10+ Years</v>
      </c>
      <c r="AK392" s="24" t="str">
        <f t="shared" si="19"/>
        <v>High-Income</v>
      </c>
      <c r="AL392" t="str">
        <f t="shared" si="20"/>
        <v>Mid-distance (7-15km)</v>
      </c>
    </row>
    <row r="393" spans="1:38"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t="s">
        <v>84</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18"/>
        <v>0-2 Years</v>
      </c>
      <c r="AK393" s="24" t="str">
        <f t="shared" si="19"/>
        <v>Low-Income</v>
      </c>
      <c r="AL393" t="str">
        <f t="shared" si="20"/>
        <v>Short-distance (&lt;7km)</v>
      </c>
    </row>
    <row r="394" spans="1:38"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t="s">
        <v>86</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18"/>
        <v>3-5 Years</v>
      </c>
      <c r="AK394" s="24" t="str">
        <f t="shared" si="19"/>
        <v>High-Income</v>
      </c>
      <c r="AL394" t="str">
        <f t="shared" si="20"/>
        <v>Short-distance (&lt;7km)</v>
      </c>
    </row>
    <row r="395" spans="1:38"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t="s">
        <v>84</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18"/>
        <v>3-5 Years</v>
      </c>
      <c r="AK395" s="24" t="str">
        <f t="shared" si="19"/>
        <v>Low-Income</v>
      </c>
      <c r="AL395" t="str">
        <f t="shared" si="20"/>
        <v>Short-distance (&lt;7km)</v>
      </c>
    </row>
    <row r="396" spans="1:38"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t="s">
        <v>86</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18"/>
        <v>10+ Years</v>
      </c>
      <c r="AK396" s="24" t="str">
        <f t="shared" si="19"/>
        <v>Low-Income</v>
      </c>
      <c r="AL396" t="str">
        <f t="shared" si="20"/>
        <v>Short-distance (&lt;7km)</v>
      </c>
    </row>
    <row r="397" spans="1:38"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t="s">
        <v>83</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18"/>
        <v>3-5 Years</v>
      </c>
      <c r="AK397" s="24" t="str">
        <f t="shared" si="19"/>
        <v>Low-Income</v>
      </c>
      <c r="AL397" t="str">
        <f t="shared" si="20"/>
        <v>Long-distance (&gt;15km)</v>
      </c>
    </row>
    <row r="398" spans="1:38"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t="s">
        <v>84</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18"/>
        <v>6-10 Years</v>
      </c>
      <c r="AK398" s="24" t="str">
        <f t="shared" si="19"/>
        <v>Low-Income</v>
      </c>
      <c r="AL398" t="str">
        <f t="shared" si="20"/>
        <v>Mid-distance (7-15km)</v>
      </c>
    </row>
    <row r="399" spans="1:38"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t="s">
        <v>83</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18"/>
        <v>6-10 Years</v>
      </c>
      <c r="AK399" s="24" t="str">
        <f t="shared" si="19"/>
        <v>Low-Income</v>
      </c>
      <c r="AL399" t="str">
        <f t="shared" si="20"/>
        <v>Short-distance (&lt;7km)</v>
      </c>
    </row>
    <row r="400" spans="1:38"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t="s">
        <v>84</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18"/>
        <v>10+ Years</v>
      </c>
      <c r="AK400" s="24" t="str">
        <f t="shared" si="19"/>
        <v>Low-Income</v>
      </c>
      <c r="AL400" t="str">
        <f t="shared" si="20"/>
        <v>Long-distance (&gt;15km)</v>
      </c>
    </row>
    <row r="401" spans="1:38"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t="s">
        <v>86</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18"/>
        <v>3-5 Years</v>
      </c>
      <c r="AK401" s="24" t="str">
        <f t="shared" si="19"/>
        <v>Low-Income</v>
      </c>
      <c r="AL401" t="str">
        <f t="shared" si="20"/>
        <v>Short-distance (&lt;7km)</v>
      </c>
    </row>
    <row r="402" spans="1:38"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t="s">
        <v>84</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18"/>
        <v>10+ Years</v>
      </c>
      <c r="AK402" s="24" t="str">
        <f t="shared" si="19"/>
        <v>High-Income</v>
      </c>
      <c r="AL402" t="str">
        <f t="shared" si="20"/>
        <v>Short-distance (&lt;7km)</v>
      </c>
    </row>
    <row r="403" spans="1:38"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t="s">
        <v>86</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18"/>
        <v>6-10 Years</v>
      </c>
      <c r="AK403" s="24" t="str">
        <f t="shared" si="19"/>
        <v>High-Income</v>
      </c>
      <c r="AL403" t="str">
        <f t="shared" si="20"/>
        <v>Short-distance (&lt;7km)</v>
      </c>
    </row>
    <row r="404" spans="1:38"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t="s">
        <v>84</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18"/>
        <v>6-10 Years</v>
      </c>
      <c r="AK404" s="24" t="str">
        <f t="shared" si="19"/>
        <v>Low-Income</v>
      </c>
      <c r="AL404" t="str">
        <f t="shared" si="20"/>
        <v>Mid-distance (7-15km)</v>
      </c>
    </row>
    <row r="405" spans="1:38"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t="s">
        <v>86</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18"/>
        <v>6-10 Years</v>
      </c>
      <c r="AK405" s="24" t="str">
        <f t="shared" si="19"/>
        <v>Mid-Income</v>
      </c>
      <c r="AL405" t="str">
        <f t="shared" si="20"/>
        <v>Short-distance (&lt;7km)</v>
      </c>
    </row>
    <row r="406" spans="1:38"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t="s">
        <v>86</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18"/>
        <v>6-10 Years</v>
      </c>
      <c r="AK406" s="24" t="str">
        <f t="shared" si="19"/>
        <v>Low-Income</v>
      </c>
      <c r="AL406" t="str">
        <f t="shared" si="20"/>
        <v>Long-distance (&gt;15km)</v>
      </c>
    </row>
    <row r="407" spans="1:38"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t="s">
        <v>86</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18"/>
        <v>0-2 Years</v>
      </c>
      <c r="AK407" s="24" t="str">
        <f t="shared" si="19"/>
        <v>Low-Income</v>
      </c>
      <c r="AL407" t="str">
        <f t="shared" si="20"/>
        <v>Short-distance (&lt;7km)</v>
      </c>
    </row>
    <row r="408" spans="1:38"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t="s">
        <v>84</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18"/>
        <v>6-10 Years</v>
      </c>
      <c r="AK408" s="24" t="str">
        <f t="shared" si="19"/>
        <v>Mid-Income</v>
      </c>
      <c r="AL408" t="str">
        <f t="shared" si="20"/>
        <v>Short-distance (&lt;7km)</v>
      </c>
    </row>
    <row r="409" spans="1:38"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t="s">
        <v>83</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18"/>
        <v>0-2 Years</v>
      </c>
      <c r="AK409" s="24" t="str">
        <f t="shared" si="19"/>
        <v>Low-Income</v>
      </c>
      <c r="AL409" t="str">
        <f t="shared" si="20"/>
        <v>Mid-distance (7-15km)</v>
      </c>
    </row>
    <row r="410" spans="1:38"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t="s">
        <v>83</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18"/>
        <v>6-10 Years</v>
      </c>
      <c r="AK410" s="24" t="str">
        <f t="shared" si="19"/>
        <v>High-Income</v>
      </c>
      <c r="AL410" t="str">
        <f t="shared" si="20"/>
        <v>Short-distance (&lt;7km)</v>
      </c>
    </row>
    <row r="411" spans="1:38"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t="s">
        <v>84</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18"/>
        <v>6-10 Years</v>
      </c>
      <c r="AK411" s="24" t="str">
        <f t="shared" si="19"/>
        <v>Low-Income</v>
      </c>
      <c r="AL411" t="str">
        <f t="shared" si="20"/>
        <v>Long-distance (&gt;15km)</v>
      </c>
    </row>
    <row r="412" spans="1:38"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t="s">
        <v>83</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18"/>
        <v>6-10 Years</v>
      </c>
      <c r="AK412" s="24" t="str">
        <f t="shared" si="19"/>
        <v>Low-Income</v>
      </c>
      <c r="AL412" t="str">
        <f t="shared" si="20"/>
        <v>Short-distance (&lt;7km)</v>
      </c>
    </row>
    <row r="413" spans="1:38"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t="s">
        <v>86</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18"/>
        <v>10+ Years</v>
      </c>
      <c r="AK413" s="24" t="str">
        <f t="shared" si="19"/>
        <v>High-Income</v>
      </c>
      <c r="AL413" t="str">
        <f t="shared" si="20"/>
        <v>Short-distance (&lt;7km)</v>
      </c>
    </row>
    <row r="414" spans="1:38"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t="s">
        <v>84</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18"/>
        <v>6-10 Years</v>
      </c>
      <c r="AK414" s="24" t="str">
        <f t="shared" si="19"/>
        <v>Low-Income</v>
      </c>
      <c r="AL414" t="str">
        <f t="shared" si="20"/>
        <v>Long-distance (&gt;15km)</v>
      </c>
    </row>
    <row r="415" spans="1:38"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t="s">
        <v>83</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18"/>
        <v>6-10 Years</v>
      </c>
      <c r="AK415" s="24" t="str">
        <f t="shared" si="19"/>
        <v>Low-Income</v>
      </c>
      <c r="AL415" t="str">
        <f t="shared" si="20"/>
        <v>Long-distance (&gt;15km)</v>
      </c>
    </row>
    <row r="416" spans="1:38"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t="s">
        <v>85</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18"/>
        <v>6-10 Years</v>
      </c>
      <c r="AK416" s="24" t="str">
        <f t="shared" si="19"/>
        <v>Low-Income</v>
      </c>
      <c r="AL416" t="str">
        <f t="shared" si="20"/>
        <v>Short-distance (&lt;7km)</v>
      </c>
    </row>
    <row r="417" spans="1:38"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t="s">
        <v>84</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18"/>
        <v>0-2 Years</v>
      </c>
      <c r="AK417" s="24" t="str">
        <f t="shared" si="19"/>
        <v>Low-Income</v>
      </c>
      <c r="AL417" t="str">
        <f t="shared" si="20"/>
        <v>Short-distance (&lt;7km)</v>
      </c>
    </row>
    <row r="418" spans="1:38"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t="s">
        <v>83</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18"/>
        <v>0-2 Years</v>
      </c>
      <c r="AK418" s="24" t="str">
        <f t="shared" si="19"/>
        <v>Low-Income</v>
      </c>
      <c r="AL418" t="str">
        <f t="shared" si="20"/>
        <v>Short-distance (&lt;7km)</v>
      </c>
    </row>
    <row r="419" spans="1:38"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t="s">
        <v>84</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18"/>
        <v>10+ Years</v>
      </c>
      <c r="AK419" s="24" t="str">
        <f t="shared" si="19"/>
        <v>High-Income</v>
      </c>
      <c r="AL419" t="str">
        <f t="shared" si="20"/>
        <v>Short-distance (&lt;7km)</v>
      </c>
    </row>
    <row r="420" spans="1:38"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t="s">
        <v>83</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18"/>
        <v>3-5 Years</v>
      </c>
      <c r="AK420" s="24" t="str">
        <f t="shared" si="19"/>
        <v>Low-Income</v>
      </c>
      <c r="AL420" t="str">
        <f t="shared" si="20"/>
        <v>Long-distance (&gt;15km)</v>
      </c>
    </row>
    <row r="421" spans="1:38"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t="s">
        <v>83</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18"/>
        <v>6-10 Years</v>
      </c>
      <c r="AK421" s="24" t="str">
        <f t="shared" si="19"/>
        <v>Low-Income</v>
      </c>
      <c r="AL421" t="str">
        <f t="shared" si="20"/>
        <v>Short-distance (&lt;7km)</v>
      </c>
    </row>
    <row r="422" spans="1:38"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t="s">
        <v>84</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18"/>
        <v>6-10 Years</v>
      </c>
      <c r="AK422" s="24" t="str">
        <f t="shared" si="19"/>
        <v>Mid-Income</v>
      </c>
      <c r="AL422" t="str">
        <f t="shared" si="20"/>
        <v>Short-distance (&lt;7km)</v>
      </c>
    </row>
    <row r="423" spans="1:38"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t="s">
        <v>85</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18"/>
        <v>0-2 Years</v>
      </c>
      <c r="AK423" s="24" t="str">
        <f t="shared" si="19"/>
        <v>Low-Income</v>
      </c>
      <c r="AL423" t="str">
        <f t="shared" si="20"/>
        <v>Long-distance (&gt;15km)</v>
      </c>
    </row>
    <row r="424" spans="1:38"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t="s">
        <v>83</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18"/>
        <v>0-2 Years</v>
      </c>
      <c r="AK424" s="24" t="str">
        <f t="shared" si="19"/>
        <v>Low-Income</v>
      </c>
      <c r="AL424" t="str">
        <f t="shared" si="20"/>
        <v>Short-distance (&lt;7km)</v>
      </c>
    </row>
    <row r="425" spans="1:38"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t="s">
        <v>86</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18"/>
        <v>6-10 Years</v>
      </c>
      <c r="AK425" s="24" t="str">
        <f t="shared" si="19"/>
        <v>Mid-Income</v>
      </c>
      <c r="AL425" t="str">
        <f t="shared" si="20"/>
        <v>Long-distance (&gt;15km)</v>
      </c>
    </row>
    <row r="426" spans="1:38"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t="s">
        <v>83</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18"/>
        <v>0-2 Years</v>
      </c>
      <c r="AK426" s="24" t="str">
        <f t="shared" si="19"/>
        <v>High-Income</v>
      </c>
      <c r="AL426" t="str">
        <f t="shared" si="20"/>
        <v>Long-distance (&gt;15km)</v>
      </c>
    </row>
    <row r="427" spans="1:38"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t="s">
        <v>84</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18"/>
        <v>10+ Years</v>
      </c>
      <c r="AK427" s="24" t="str">
        <f t="shared" si="19"/>
        <v>High-Income</v>
      </c>
      <c r="AL427" t="str">
        <f t="shared" si="20"/>
        <v>Long-distance (&gt;15km)</v>
      </c>
    </row>
    <row r="428" spans="1:38"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t="s">
        <v>83</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18"/>
        <v>10+ Years</v>
      </c>
      <c r="AK428" s="24" t="str">
        <f t="shared" si="19"/>
        <v>Low-Income</v>
      </c>
      <c r="AL428" t="str">
        <f t="shared" si="20"/>
        <v>Short-distance (&lt;7km)</v>
      </c>
    </row>
    <row r="429" spans="1:38"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t="s">
        <v>86</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18"/>
        <v>10+ Years</v>
      </c>
      <c r="AK429" s="24" t="str">
        <f t="shared" si="19"/>
        <v>Mid-Income</v>
      </c>
      <c r="AL429" t="str">
        <f t="shared" si="20"/>
        <v>Long-distance (&gt;15km)</v>
      </c>
    </row>
    <row r="430" spans="1:38"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t="s">
        <v>83</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18"/>
        <v>6-10 Years</v>
      </c>
      <c r="AK430" s="24" t="str">
        <f t="shared" si="19"/>
        <v>Low-Income</v>
      </c>
      <c r="AL430" t="str">
        <f t="shared" si="20"/>
        <v>Short-distance (&lt;7km)</v>
      </c>
    </row>
    <row r="431" spans="1:38"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t="s">
        <v>84</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18"/>
        <v>3-5 Years</v>
      </c>
      <c r="AK431" s="24" t="str">
        <f t="shared" si="19"/>
        <v>High-Income</v>
      </c>
      <c r="AL431" t="str">
        <f t="shared" si="20"/>
        <v>Short-distance (&lt;7km)</v>
      </c>
    </row>
    <row r="432" spans="1:38"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t="s">
        <v>84</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18"/>
        <v>6-10 Years</v>
      </c>
      <c r="AK432" s="24" t="str">
        <f t="shared" si="19"/>
        <v>Low-Income</v>
      </c>
      <c r="AL432" t="str">
        <f t="shared" si="20"/>
        <v>Long-distance (&gt;15km)</v>
      </c>
    </row>
    <row r="433" spans="1:38"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t="s">
        <v>84</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18"/>
        <v>0-2 Years</v>
      </c>
      <c r="AK433" s="24" t="str">
        <f t="shared" si="19"/>
        <v>Low-Income</v>
      </c>
      <c r="AL433" t="str">
        <f t="shared" si="20"/>
        <v>Mid-distance (7-15km)</v>
      </c>
    </row>
    <row r="434" spans="1:38"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t="s">
        <v>84</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18"/>
        <v>6-10 Years</v>
      </c>
      <c r="AK434" s="24" t="str">
        <f t="shared" si="19"/>
        <v>Low-Income</v>
      </c>
      <c r="AL434" t="str">
        <f t="shared" si="20"/>
        <v>Short-distance (&lt;7km)</v>
      </c>
    </row>
    <row r="435" spans="1:38"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t="s">
        <v>83</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18"/>
        <v>3-5 Years</v>
      </c>
      <c r="AK435" s="24" t="str">
        <f t="shared" si="19"/>
        <v>Mid-Income</v>
      </c>
      <c r="AL435" t="str">
        <f t="shared" si="20"/>
        <v>Mid-distance (7-15km)</v>
      </c>
    </row>
    <row r="436" spans="1:38"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t="s">
        <v>85</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18"/>
        <v>10+ Years</v>
      </c>
      <c r="AK436" s="24" t="str">
        <f t="shared" si="19"/>
        <v>Mid-Income</v>
      </c>
      <c r="AL436" t="str">
        <f t="shared" si="20"/>
        <v>Mid-distance (7-15km)</v>
      </c>
    </row>
    <row r="437" spans="1:38"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t="s">
        <v>84</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18"/>
        <v>6-10 Years</v>
      </c>
      <c r="AK437" s="24" t="str">
        <f t="shared" si="19"/>
        <v>High-Income</v>
      </c>
      <c r="AL437" t="str">
        <f t="shared" si="20"/>
        <v>Mid-distance (7-15km)</v>
      </c>
    </row>
    <row r="438" spans="1:38"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t="s">
        <v>83</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18"/>
        <v>3-5 Years</v>
      </c>
      <c r="AK438" s="24" t="str">
        <f t="shared" si="19"/>
        <v>Low-Income</v>
      </c>
      <c r="AL438" t="str">
        <f t="shared" si="20"/>
        <v>Mid-distance (7-15km)</v>
      </c>
    </row>
    <row r="439" spans="1:38"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t="s">
        <v>85</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18"/>
        <v>3-5 Years</v>
      </c>
      <c r="AK439" s="24" t="str">
        <f t="shared" si="19"/>
        <v>Low-Income</v>
      </c>
      <c r="AL439" t="str">
        <f t="shared" si="20"/>
        <v>Short-distance (&lt;7km)</v>
      </c>
    </row>
    <row r="440" spans="1:38"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t="s">
        <v>84</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18"/>
        <v>6-10 Years</v>
      </c>
      <c r="AK440" s="24" t="str">
        <f t="shared" si="19"/>
        <v>Mid-Income</v>
      </c>
      <c r="AL440" t="str">
        <f t="shared" si="20"/>
        <v>Long-distance (&gt;15km)</v>
      </c>
    </row>
    <row r="441" spans="1:38"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t="s">
        <v>84</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18"/>
        <v>0-2 Years</v>
      </c>
      <c r="AK441" s="24" t="str">
        <f t="shared" si="19"/>
        <v>Mid-Income</v>
      </c>
      <c r="AL441" t="str">
        <f t="shared" si="20"/>
        <v>Long-distance (&gt;15km)</v>
      </c>
    </row>
    <row r="442" spans="1:38"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t="s">
        <v>86</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18"/>
        <v>3-5 Years</v>
      </c>
      <c r="AK442" s="24" t="str">
        <f t="shared" si="19"/>
        <v>Mid-Income</v>
      </c>
      <c r="AL442" t="str">
        <f t="shared" si="20"/>
        <v>Long-distance (&gt;15km)</v>
      </c>
    </row>
    <row r="443" spans="1:38"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t="s">
        <v>84</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18"/>
        <v>0-2 Years</v>
      </c>
      <c r="AK443" s="24" t="str">
        <f t="shared" si="19"/>
        <v>Low-Income</v>
      </c>
      <c r="AL443" t="str">
        <f t="shared" si="20"/>
        <v>Short-distance (&lt;7km)</v>
      </c>
    </row>
    <row r="444" spans="1:38"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t="s">
        <v>83</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18"/>
        <v>6-10 Years</v>
      </c>
      <c r="AK444" s="24" t="str">
        <f t="shared" si="19"/>
        <v>Mid-Income</v>
      </c>
      <c r="AL444" t="str">
        <f t="shared" si="20"/>
        <v>Mid-distance (7-15km)</v>
      </c>
    </row>
    <row r="445" spans="1:38"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t="s">
        <v>84</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18"/>
        <v>0-2 Years</v>
      </c>
      <c r="AK445" s="24" t="str">
        <f t="shared" si="19"/>
        <v>Low-Income</v>
      </c>
      <c r="AL445" t="str">
        <f t="shared" si="20"/>
        <v>Short-distance (&lt;7km)</v>
      </c>
    </row>
    <row r="446" spans="1:38"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t="s">
        <v>83</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18"/>
        <v>6-10 Years</v>
      </c>
      <c r="AK446" s="24" t="str">
        <f t="shared" si="19"/>
        <v>Low-Income</v>
      </c>
      <c r="AL446" t="str">
        <f t="shared" si="20"/>
        <v>Short-distance (&lt;7km)</v>
      </c>
    </row>
    <row r="447" spans="1:38"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t="s">
        <v>85</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18"/>
        <v>6-10 Years</v>
      </c>
      <c r="AK447" s="24" t="str">
        <f t="shared" si="19"/>
        <v>High-Income</v>
      </c>
      <c r="AL447" t="str">
        <f t="shared" si="20"/>
        <v>Long-distance (&gt;15km)</v>
      </c>
    </row>
    <row r="448" spans="1:38"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t="s">
        <v>83</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18"/>
        <v>10+ Years</v>
      </c>
      <c r="AK448" s="24" t="str">
        <f t="shared" si="19"/>
        <v>Low-Income</v>
      </c>
      <c r="AL448" t="str">
        <f t="shared" si="20"/>
        <v>Mid-distance (7-15km)</v>
      </c>
    </row>
    <row r="449" spans="1:38"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t="s">
        <v>84</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18"/>
        <v>10+ Years</v>
      </c>
      <c r="AK449" s="24" t="str">
        <f t="shared" si="19"/>
        <v>Low-Income</v>
      </c>
      <c r="AL449" t="str">
        <f t="shared" si="20"/>
        <v>Short-distance (&lt;7km)</v>
      </c>
    </row>
    <row r="450" spans="1:38"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t="s">
        <v>84</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ref="AJ450:AJ513" si="21">IF(AF:AF&lt;=2, "0-2 Years", IF(AF:AF&lt;5, "3-5 Years", IF(AF:AF&lt;=10, "6-10 Years", "10+ Years")))</f>
        <v>10+ Years</v>
      </c>
      <c r="AK450" s="24" t="str">
        <f t="shared" ref="AK450:AK513" si="22">IF(S450&lt;=7500, "Low-Income", IF(AND(S450&gt;7500, S450&lt;=13000), "Mid-Income", "High-Income"))</f>
        <v>High-Income</v>
      </c>
      <c r="AL450" t="str">
        <f t="shared" ref="AL450:AL513" si="23">IF(F450&lt;=7, "Short-distance (&lt;7km)", IF(AND(F450&gt;7, F450&lt;=15), "Mid-distance (7-15km)", "Long-distance (&gt;15km)"))</f>
        <v>Short-distance (&lt;7km)</v>
      </c>
    </row>
    <row r="451" spans="1:38"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t="s">
        <v>84</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si="21"/>
        <v>6-10 Years</v>
      </c>
      <c r="AK451" s="24" t="str">
        <f t="shared" si="22"/>
        <v>Low-Income</v>
      </c>
      <c r="AL451" t="str">
        <f t="shared" si="23"/>
        <v>Mid-distance (7-15km)</v>
      </c>
    </row>
    <row r="452" spans="1:38"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t="s">
        <v>83</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21"/>
        <v>6-10 Years</v>
      </c>
      <c r="AK452" s="24" t="str">
        <f t="shared" si="22"/>
        <v>Low-Income</v>
      </c>
      <c r="AL452" t="str">
        <f t="shared" si="23"/>
        <v>Short-distance (&lt;7km)</v>
      </c>
    </row>
    <row r="453" spans="1:38"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t="s">
        <v>86</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21"/>
        <v>6-10 Years</v>
      </c>
      <c r="AK453" s="24" t="str">
        <f t="shared" si="22"/>
        <v>Low-Income</v>
      </c>
      <c r="AL453" t="str">
        <f t="shared" si="23"/>
        <v>Long-distance (&gt;15km)</v>
      </c>
    </row>
    <row r="454" spans="1:38"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t="s">
        <v>85</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21"/>
        <v>6-10 Years</v>
      </c>
      <c r="AK454" s="24" t="str">
        <f t="shared" si="22"/>
        <v>Low-Income</v>
      </c>
      <c r="AL454" t="str">
        <f t="shared" si="23"/>
        <v>Short-distance (&lt;7km)</v>
      </c>
    </row>
    <row r="455" spans="1:38"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t="s">
        <v>84</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21"/>
        <v>6-10 Years</v>
      </c>
      <c r="AK455" s="24" t="str">
        <f t="shared" si="22"/>
        <v>Low-Income</v>
      </c>
      <c r="AL455" t="str">
        <f t="shared" si="23"/>
        <v>Long-distance (&gt;15km)</v>
      </c>
    </row>
    <row r="456" spans="1:38"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t="s">
        <v>83</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21"/>
        <v>3-5 Years</v>
      </c>
      <c r="AK456" s="24" t="str">
        <f t="shared" si="22"/>
        <v>Low-Income</v>
      </c>
      <c r="AL456" t="str">
        <f t="shared" si="23"/>
        <v>Long-distance (&gt;15km)</v>
      </c>
    </row>
    <row r="457" spans="1:38"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t="s">
        <v>84</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21"/>
        <v>6-10 Years</v>
      </c>
      <c r="AK457" s="24" t="str">
        <f t="shared" si="22"/>
        <v>High-Income</v>
      </c>
      <c r="AL457" t="str">
        <f t="shared" si="23"/>
        <v>Short-distance (&lt;7km)</v>
      </c>
    </row>
    <row r="458" spans="1:38"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t="s">
        <v>83</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21"/>
        <v>6-10 Years</v>
      </c>
      <c r="AK458" s="24" t="str">
        <f t="shared" si="22"/>
        <v>Mid-Income</v>
      </c>
      <c r="AL458" t="str">
        <f t="shared" si="23"/>
        <v>Short-distance (&lt;7km)</v>
      </c>
    </row>
    <row r="459" spans="1:38"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t="s">
        <v>85</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21"/>
        <v>0-2 Years</v>
      </c>
      <c r="AK459" s="24" t="str">
        <f t="shared" si="22"/>
        <v>Low-Income</v>
      </c>
      <c r="AL459" t="str">
        <f t="shared" si="23"/>
        <v>Short-distance (&lt;7km)</v>
      </c>
    </row>
    <row r="460" spans="1:38"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t="s">
        <v>86</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21"/>
        <v>0-2 Years</v>
      </c>
      <c r="AK460" s="24" t="str">
        <f t="shared" si="22"/>
        <v>Mid-Income</v>
      </c>
      <c r="AL460" t="str">
        <f t="shared" si="23"/>
        <v>Long-distance (&gt;15km)</v>
      </c>
    </row>
    <row r="461" spans="1:38"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t="s">
        <v>84</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21"/>
        <v>6-10 Years</v>
      </c>
      <c r="AK461" s="24" t="str">
        <f t="shared" si="22"/>
        <v>Low-Income</v>
      </c>
      <c r="AL461" t="str">
        <f t="shared" si="23"/>
        <v>Short-distance (&lt;7km)</v>
      </c>
    </row>
    <row r="462" spans="1:38"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t="s">
        <v>84</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21"/>
        <v>0-2 Years</v>
      </c>
      <c r="AK462" s="24" t="str">
        <f t="shared" si="22"/>
        <v>Low-Income</v>
      </c>
      <c r="AL462" t="str">
        <f t="shared" si="23"/>
        <v>Long-distance (&gt;15km)</v>
      </c>
    </row>
    <row r="463" spans="1:38"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t="s">
        <v>84</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21"/>
        <v>6-10 Years</v>
      </c>
      <c r="AK463" s="24" t="str">
        <f t="shared" si="22"/>
        <v>Low-Income</v>
      </c>
      <c r="AL463" t="str">
        <f t="shared" si="23"/>
        <v>Short-distance (&lt;7km)</v>
      </c>
    </row>
    <row r="464" spans="1:38"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t="s">
        <v>83</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21"/>
        <v>6-10 Years</v>
      </c>
      <c r="AK464" s="24" t="str">
        <f t="shared" si="22"/>
        <v>Low-Income</v>
      </c>
      <c r="AL464" t="str">
        <f t="shared" si="23"/>
        <v>Long-distance (&gt;15km)</v>
      </c>
    </row>
    <row r="465" spans="1:38"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t="s">
        <v>83</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21"/>
        <v>0-2 Years</v>
      </c>
      <c r="AK465" s="24" t="str">
        <f t="shared" si="22"/>
        <v>Low-Income</v>
      </c>
      <c r="AL465" t="str">
        <f t="shared" si="23"/>
        <v>Long-distance (&gt;15km)</v>
      </c>
    </row>
    <row r="466" spans="1:38"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t="s">
        <v>83</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21"/>
        <v>6-10 Years</v>
      </c>
      <c r="AK466" s="24" t="str">
        <f t="shared" si="22"/>
        <v>Low-Income</v>
      </c>
      <c r="AL466" t="str">
        <f t="shared" si="23"/>
        <v>Short-distance (&lt;7km)</v>
      </c>
    </row>
    <row r="467" spans="1:38"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t="s">
        <v>84</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21"/>
        <v>0-2 Years</v>
      </c>
      <c r="AK467" s="24" t="str">
        <f t="shared" si="22"/>
        <v>Mid-Income</v>
      </c>
      <c r="AL467" t="str">
        <f t="shared" si="23"/>
        <v>Long-distance (&gt;15km)</v>
      </c>
    </row>
    <row r="468" spans="1:38"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t="s">
        <v>86</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21"/>
        <v>10+ Years</v>
      </c>
      <c r="AK468" s="24" t="str">
        <f t="shared" si="22"/>
        <v>High-Income</v>
      </c>
      <c r="AL468" t="str">
        <f t="shared" si="23"/>
        <v>Short-distance (&lt;7km)</v>
      </c>
    </row>
    <row r="469" spans="1:38"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t="s">
        <v>85</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21"/>
        <v>6-10 Years</v>
      </c>
      <c r="AK469" s="24" t="str">
        <f t="shared" si="22"/>
        <v>Mid-Income</v>
      </c>
      <c r="AL469" t="str">
        <f t="shared" si="23"/>
        <v>Mid-distance (7-15km)</v>
      </c>
    </row>
    <row r="470" spans="1:38"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t="s">
        <v>86</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21"/>
        <v>6-10 Years</v>
      </c>
      <c r="AK470" s="24" t="str">
        <f t="shared" si="22"/>
        <v>Low-Income</v>
      </c>
      <c r="AL470" t="str">
        <f t="shared" si="23"/>
        <v>Short-distance (&lt;7km)</v>
      </c>
    </row>
    <row r="471" spans="1:38"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t="s">
        <v>84</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21"/>
        <v>3-5 Years</v>
      </c>
      <c r="AK471" s="24" t="str">
        <f t="shared" si="22"/>
        <v>Low-Income</v>
      </c>
      <c r="AL471" t="str">
        <f t="shared" si="23"/>
        <v>Mid-distance (7-15km)</v>
      </c>
    </row>
    <row r="472" spans="1:38"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t="s">
        <v>83</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21"/>
        <v>0-2 Years</v>
      </c>
      <c r="AK472" s="24" t="str">
        <f t="shared" si="22"/>
        <v>Low-Income</v>
      </c>
      <c r="AL472" t="str">
        <f t="shared" si="23"/>
        <v>Long-distance (&gt;15km)</v>
      </c>
    </row>
    <row r="473" spans="1:38"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t="s">
        <v>84</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21"/>
        <v>0-2 Years</v>
      </c>
      <c r="AK473" s="24" t="str">
        <f t="shared" si="22"/>
        <v>Mid-Income</v>
      </c>
      <c r="AL473" t="str">
        <f t="shared" si="23"/>
        <v>Mid-distance (7-15km)</v>
      </c>
    </row>
    <row r="474" spans="1:38"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t="s">
        <v>85</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21"/>
        <v>6-10 Years</v>
      </c>
      <c r="AK474" s="24" t="str">
        <f t="shared" si="22"/>
        <v>Low-Income</v>
      </c>
      <c r="AL474" t="str">
        <f t="shared" si="23"/>
        <v>Short-distance (&lt;7km)</v>
      </c>
    </row>
    <row r="475" spans="1:38"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t="s">
        <v>84</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21"/>
        <v>10+ Years</v>
      </c>
      <c r="AK475" s="24" t="str">
        <f t="shared" si="22"/>
        <v>High-Income</v>
      </c>
      <c r="AL475" t="str">
        <f t="shared" si="23"/>
        <v>Long-distance (&gt;15km)</v>
      </c>
    </row>
    <row r="476" spans="1:38"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t="s">
        <v>83</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21"/>
        <v>6-10 Years</v>
      </c>
      <c r="AK476" s="24" t="str">
        <f t="shared" si="22"/>
        <v>Low-Income</v>
      </c>
      <c r="AL476" t="str">
        <f t="shared" si="23"/>
        <v>Long-distance (&gt;15km)</v>
      </c>
    </row>
    <row r="477" spans="1:38"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t="s">
        <v>85</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21"/>
        <v>6-10 Years</v>
      </c>
      <c r="AK477" s="24" t="str">
        <f t="shared" si="22"/>
        <v>Low-Income</v>
      </c>
      <c r="AL477" t="str">
        <f t="shared" si="23"/>
        <v>Long-distance (&gt;15km)</v>
      </c>
    </row>
    <row r="478" spans="1:38"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t="s">
        <v>85</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21"/>
        <v>0-2 Years</v>
      </c>
      <c r="AK478" s="24" t="str">
        <f t="shared" si="22"/>
        <v>Low-Income</v>
      </c>
      <c r="AL478" t="str">
        <f t="shared" si="23"/>
        <v>Long-distance (&gt;15km)</v>
      </c>
    </row>
    <row r="479" spans="1:38"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t="s">
        <v>85</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21"/>
        <v>10+ Years</v>
      </c>
      <c r="AK479" s="24" t="str">
        <f t="shared" si="22"/>
        <v>High-Income</v>
      </c>
      <c r="AL479" t="str">
        <f t="shared" si="23"/>
        <v>Short-distance (&lt;7km)</v>
      </c>
    </row>
    <row r="480" spans="1:38"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t="s">
        <v>84</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21"/>
        <v>6-10 Years</v>
      </c>
      <c r="AK480" s="24" t="str">
        <f t="shared" si="22"/>
        <v>Low-Income</v>
      </c>
      <c r="AL480" t="str">
        <f t="shared" si="23"/>
        <v>Mid-distance (7-15km)</v>
      </c>
    </row>
    <row r="481" spans="1:38"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t="s">
        <v>84</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21"/>
        <v>6-10 Years</v>
      </c>
      <c r="AK481" s="24" t="str">
        <f t="shared" si="22"/>
        <v>Low-Income</v>
      </c>
      <c r="AL481" t="str">
        <f t="shared" si="23"/>
        <v>Short-distance (&lt;7km)</v>
      </c>
    </row>
    <row r="482" spans="1:38"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t="s">
        <v>86</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21"/>
        <v>0-2 Years</v>
      </c>
      <c r="AK482" s="24" t="str">
        <f t="shared" si="22"/>
        <v>Low-Income</v>
      </c>
      <c r="AL482" t="str">
        <f t="shared" si="23"/>
        <v>Mid-distance (7-15km)</v>
      </c>
    </row>
    <row r="483" spans="1:38"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t="s">
        <v>83</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21"/>
        <v>6-10 Years</v>
      </c>
      <c r="AK483" s="24" t="str">
        <f t="shared" si="22"/>
        <v>Low-Income</v>
      </c>
      <c r="AL483" t="str">
        <f t="shared" si="23"/>
        <v>Short-distance (&lt;7km)</v>
      </c>
    </row>
    <row r="484" spans="1:38"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t="s">
        <v>86</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21"/>
        <v>3-5 Years</v>
      </c>
      <c r="AK484" s="24" t="str">
        <f t="shared" si="22"/>
        <v>Low-Income</v>
      </c>
      <c r="AL484" t="str">
        <f t="shared" si="23"/>
        <v>Mid-distance (7-15km)</v>
      </c>
    </row>
    <row r="485" spans="1:38"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t="s">
        <v>83</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21"/>
        <v>3-5 Years</v>
      </c>
      <c r="AK485" s="24" t="str">
        <f t="shared" si="22"/>
        <v>Low-Income</v>
      </c>
      <c r="AL485" t="str">
        <f t="shared" si="23"/>
        <v>Long-distance (&gt;15km)</v>
      </c>
    </row>
    <row r="486" spans="1:38"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t="s">
        <v>83</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21"/>
        <v>6-10 Years</v>
      </c>
      <c r="AK486" s="24" t="str">
        <f t="shared" si="22"/>
        <v>Low-Income</v>
      </c>
      <c r="AL486" t="str">
        <f t="shared" si="23"/>
        <v>Short-distance (&lt;7km)</v>
      </c>
    </row>
    <row r="487" spans="1:38"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t="s">
        <v>84</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21"/>
        <v>6-10 Years</v>
      </c>
      <c r="AK487" s="24" t="str">
        <f t="shared" si="22"/>
        <v>Low-Income</v>
      </c>
      <c r="AL487" t="str">
        <f t="shared" si="23"/>
        <v>Short-distance (&lt;7km)</v>
      </c>
    </row>
    <row r="488" spans="1:38"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t="s">
        <v>84</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21"/>
        <v>3-5 Years</v>
      </c>
      <c r="AK488" s="24" t="str">
        <f t="shared" si="22"/>
        <v>Mid-Income</v>
      </c>
      <c r="AL488" t="str">
        <f t="shared" si="23"/>
        <v>Short-distance (&lt;7km)</v>
      </c>
    </row>
    <row r="489" spans="1:38"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t="s">
        <v>85</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21"/>
        <v>0-2 Years</v>
      </c>
      <c r="AK489" s="24" t="str">
        <f t="shared" si="22"/>
        <v>Low-Income</v>
      </c>
      <c r="AL489" t="str">
        <f t="shared" si="23"/>
        <v>Short-distance (&lt;7km)</v>
      </c>
    </row>
    <row r="490" spans="1:38"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t="s">
        <v>83</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21"/>
        <v>6-10 Years</v>
      </c>
      <c r="AK490" s="24" t="str">
        <f t="shared" si="22"/>
        <v>Low-Income</v>
      </c>
      <c r="AL490" t="str">
        <f t="shared" si="23"/>
        <v>Short-distance (&lt;7km)</v>
      </c>
    </row>
    <row r="491" spans="1:38"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t="s">
        <v>83</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21"/>
        <v>0-2 Years</v>
      </c>
      <c r="AK491" s="24" t="str">
        <f t="shared" si="22"/>
        <v>High-Income</v>
      </c>
      <c r="AL491" t="str">
        <f t="shared" si="23"/>
        <v>Short-distance (&lt;7km)</v>
      </c>
    </row>
    <row r="492" spans="1:38"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t="s">
        <v>86</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21"/>
        <v>0-2 Years</v>
      </c>
      <c r="AK492" s="24" t="str">
        <f t="shared" si="22"/>
        <v>Low-Income</v>
      </c>
      <c r="AL492" t="str">
        <f t="shared" si="23"/>
        <v>Short-distance (&lt;7km)</v>
      </c>
    </row>
    <row r="493" spans="1:38"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t="s">
        <v>84</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21"/>
        <v>6-10 Years</v>
      </c>
      <c r="AK493" s="24" t="str">
        <f t="shared" si="22"/>
        <v>Low-Income</v>
      </c>
      <c r="AL493" t="str">
        <f t="shared" si="23"/>
        <v>Mid-distance (7-15km)</v>
      </c>
    </row>
    <row r="494" spans="1:38"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t="s">
        <v>86</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21"/>
        <v>3-5 Years</v>
      </c>
      <c r="AK494" s="24" t="str">
        <f t="shared" si="22"/>
        <v>High-Income</v>
      </c>
      <c r="AL494" t="str">
        <f t="shared" si="23"/>
        <v>Short-distance (&lt;7km)</v>
      </c>
    </row>
    <row r="495" spans="1:38"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t="s">
        <v>84</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21"/>
        <v>0-2 Years</v>
      </c>
      <c r="AK495" s="24" t="str">
        <f t="shared" si="22"/>
        <v>Low-Income</v>
      </c>
      <c r="AL495" t="str">
        <f t="shared" si="23"/>
        <v>Short-distance (&lt;7km)</v>
      </c>
    </row>
    <row r="496" spans="1:38"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t="s">
        <v>84</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21"/>
        <v>6-10 Years</v>
      </c>
      <c r="AK496" s="24" t="str">
        <f t="shared" si="22"/>
        <v>Low-Income</v>
      </c>
      <c r="AL496" t="str">
        <f t="shared" si="23"/>
        <v>Mid-distance (7-15km)</v>
      </c>
    </row>
    <row r="497" spans="1:38"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t="s">
        <v>86</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21"/>
        <v>3-5 Years</v>
      </c>
      <c r="AK497" s="24" t="str">
        <f t="shared" si="22"/>
        <v>Low-Income</v>
      </c>
      <c r="AL497" t="str">
        <f t="shared" si="23"/>
        <v>Short-distance (&lt;7km)</v>
      </c>
    </row>
    <row r="498" spans="1:38"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t="s">
        <v>84</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21"/>
        <v>3-5 Years</v>
      </c>
      <c r="AK498" s="24" t="str">
        <f t="shared" si="22"/>
        <v>Low-Income</v>
      </c>
      <c r="AL498" t="str">
        <f t="shared" si="23"/>
        <v>Long-distance (&gt;15km)</v>
      </c>
    </row>
    <row r="499" spans="1:38"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t="s">
        <v>83</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21"/>
        <v>0-2 Years</v>
      </c>
      <c r="AK499" s="24" t="str">
        <f t="shared" si="22"/>
        <v>High-Income</v>
      </c>
      <c r="AL499" t="str">
        <f t="shared" si="23"/>
        <v>Short-distance (&lt;7km)</v>
      </c>
    </row>
    <row r="500" spans="1:38"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t="s">
        <v>84</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21"/>
        <v>0-2 Years</v>
      </c>
      <c r="AK500" s="24" t="str">
        <f t="shared" si="22"/>
        <v>Low-Income</v>
      </c>
      <c r="AL500" t="str">
        <f t="shared" si="23"/>
        <v>Short-distance (&lt;7km)</v>
      </c>
    </row>
    <row r="501" spans="1:38"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t="s">
        <v>84</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21"/>
        <v>6-10 Years</v>
      </c>
      <c r="AK501" s="24" t="str">
        <f t="shared" si="22"/>
        <v>Low-Income</v>
      </c>
      <c r="AL501" t="str">
        <f t="shared" si="23"/>
        <v>Mid-distance (7-15km)</v>
      </c>
    </row>
    <row r="502" spans="1:38"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t="s">
        <v>83</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21"/>
        <v>6-10 Years</v>
      </c>
      <c r="AK502" s="24" t="str">
        <f t="shared" si="22"/>
        <v>Low-Income</v>
      </c>
      <c r="AL502" t="str">
        <f t="shared" si="23"/>
        <v>Mid-distance (7-15km)</v>
      </c>
    </row>
    <row r="503" spans="1:38"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t="s">
        <v>84</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21"/>
        <v>0-2 Years</v>
      </c>
      <c r="AK503" s="24" t="str">
        <f t="shared" si="22"/>
        <v>Low-Income</v>
      </c>
      <c r="AL503" t="str">
        <f t="shared" si="23"/>
        <v>Short-distance (&lt;7km)</v>
      </c>
    </row>
    <row r="504" spans="1:38"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t="s">
        <v>86</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21"/>
        <v>10+ Years</v>
      </c>
      <c r="AK504" s="24" t="str">
        <f t="shared" si="22"/>
        <v>Mid-Income</v>
      </c>
      <c r="AL504" t="str">
        <f t="shared" si="23"/>
        <v>Short-distance (&lt;7km)</v>
      </c>
    </row>
    <row r="505" spans="1:38"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t="s">
        <v>83</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21"/>
        <v>6-10 Years</v>
      </c>
      <c r="AK505" s="24" t="str">
        <f t="shared" si="22"/>
        <v>Low-Income</v>
      </c>
      <c r="AL505" t="str">
        <f t="shared" si="23"/>
        <v>Short-distance (&lt;7km)</v>
      </c>
    </row>
    <row r="506" spans="1:38"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t="s">
        <v>86</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21"/>
        <v>0-2 Years</v>
      </c>
      <c r="AK506" s="24" t="str">
        <f t="shared" si="22"/>
        <v>Low-Income</v>
      </c>
      <c r="AL506" t="str">
        <f t="shared" si="23"/>
        <v>Long-distance (&gt;15km)</v>
      </c>
    </row>
    <row r="507" spans="1:38"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t="s">
        <v>83</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21"/>
        <v>3-5 Years</v>
      </c>
      <c r="AK507" s="24" t="str">
        <f t="shared" si="22"/>
        <v>Low-Income</v>
      </c>
      <c r="AL507" t="str">
        <f t="shared" si="23"/>
        <v>Short-distance (&lt;7km)</v>
      </c>
    </row>
    <row r="508" spans="1:38"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t="s">
        <v>84</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21"/>
        <v>6-10 Years</v>
      </c>
      <c r="AK508" s="24" t="str">
        <f t="shared" si="22"/>
        <v>Mid-Income</v>
      </c>
      <c r="AL508" t="str">
        <f t="shared" si="23"/>
        <v>Short-distance (&lt;7km)</v>
      </c>
    </row>
    <row r="509" spans="1:38"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t="s">
        <v>84</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21"/>
        <v>6-10 Years</v>
      </c>
      <c r="AK509" s="24" t="str">
        <f t="shared" si="22"/>
        <v>Low-Income</v>
      </c>
      <c r="AL509" t="str">
        <f t="shared" si="23"/>
        <v>Short-distance (&lt;7km)</v>
      </c>
    </row>
    <row r="510" spans="1:38"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t="s">
        <v>83</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21"/>
        <v>10+ Years</v>
      </c>
      <c r="AK510" s="24" t="str">
        <f t="shared" si="22"/>
        <v>Low-Income</v>
      </c>
      <c r="AL510" t="str">
        <f t="shared" si="23"/>
        <v>Short-distance (&lt;7km)</v>
      </c>
    </row>
    <row r="511" spans="1:38"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t="s">
        <v>83</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21"/>
        <v>10+ Years</v>
      </c>
      <c r="AK511" s="24" t="str">
        <f t="shared" si="22"/>
        <v>Mid-Income</v>
      </c>
      <c r="AL511" t="str">
        <f t="shared" si="23"/>
        <v>Short-distance (&lt;7km)</v>
      </c>
    </row>
    <row r="512" spans="1:38"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t="s">
        <v>85</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21"/>
        <v>6-10 Years</v>
      </c>
      <c r="AK512" s="24" t="str">
        <f t="shared" si="22"/>
        <v>Mid-Income</v>
      </c>
      <c r="AL512" t="str">
        <f t="shared" si="23"/>
        <v>Long-distance (&gt;15km)</v>
      </c>
    </row>
    <row r="513" spans="1:38"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t="s">
        <v>85</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21"/>
        <v>3-5 Years</v>
      </c>
      <c r="AK513" s="24" t="str">
        <f t="shared" si="22"/>
        <v>Mid-Income</v>
      </c>
      <c r="AL513" t="str">
        <f t="shared" si="23"/>
        <v>Mid-distance (7-15km)</v>
      </c>
    </row>
    <row r="514" spans="1:38"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t="s">
        <v>83</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ref="AJ514:AJ577" si="24">IF(AF:AF&lt;=2, "0-2 Years", IF(AF:AF&lt;5, "3-5 Years", IF(AF:AF&lt;=10, "6-10 Years", "10+ Years")))</f>
        <v>3-5 Years</v>
      </c>
      <c r="AK514" s="24" t="str">
        <f t="shared" ref="AK514:AK577" si="25">IF(S514&lt;=7500, "Low-Income", IF(AND(S514&gt;7500, S514&lt;=13000), "Mid-Income", "High-Income"))</f>
        <v>Low-Income</v>
      </c>
      <c r="AL514" t="str">
        <f t="shared" ref="AL514:AL577" si="26">IF(F514&lt;=7, "Short-distance (&lt;7km)", IF(AND(F514&gt;7, F514&lt;=15), "Mid-distance (7-15km)", "Long-distance (&gt;15km)"))</f>
        <v>Short-distance (&lt;7km)</v>
      </c>
    </row>
    <row r="515" spans="1:38"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t="s">
        <v>84</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si="24"/>
        <v>0-2 Years</v>
      </c>
      <c r="AK515" s="24" t="str">
        <f t="shared" si="25"/>
        <v>Low-Income</v>
      </c>
      <c r="AL515" t="str">
        <f t="shared" si="26"/>
        <v>Mid-distance (7-15km)</v>
      </c>
    </row>
    <row r="516" spans="1:38"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t="s">
        <v>86</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24"/>
        <v>6-10 Years</v>
      </c>
      <c r="AK516" s="24" t="str">
        <f t="shared" si="25"/>
        <v>Low-Income</v>
      </c>
      <c r="AL516" t="str">
        <f t="shared" si="26"/>
        <v>Short-distance (&lt;7km)</v>
      </c>
    </row>
    <row r="517" spans="1:38"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t="s">
        <v>84</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24"/>
        <v>0-2 Years</v>
      </c>
      <c r="AK517" s="24" t="str">
        <f t="shared" si="25"/>
        <v>Low-Income</v>
      </c>
      <c r="AL517" t="str">
        <f t="shared" si="26"/>
        <v>Short-distance (&lt;7km)</v>
      </c>
    </row>
    <row r="518" spans="1:38"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t="s">
        <v>86</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24"/>
        <v>3-5 Years</v>
      </c>
      <c r="AK518" s="24" t="str">
        <f t="shared" si="25"/>
        <v>Low-Income</v>
      </c>
      <c r="AL518" t="str">
        <f t="shared" si="26"/>
        <v>Short-distance (&lt;7km)</v>
      </c>
    </row>
    <row r="519" spans="1:38"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t="s">
        <v>85</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24"/>
        <v>3-5 Years</v>
      </c>
      <c r="AK519" s="24" t="str">
        <f t="shared" si="25"/>
        <v>Low-Income</v>
      </c>
      <c r="AL519" t="str">
        <f t="shared" si="26"/>
        <v>Mid-distance (7-15km)</v>
      </c>
    </row>
    <row r="520" spans="1:38"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t="s">
        <v>83</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24"/>
        <v>6-10 Years</v>
      </c>
      <c r="AK520" s="24" t="str">
        <f t="shared" si="25"/>
        <v>Low-Income</v>
      </c>
      <c r="AL520" t="str">
        <f t="shared" si="26"/>
        <v>Short-distance (&lt;7km)</v>
      </c>
    </row>
    <row r="521" spans="1:38"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t="s">
        <v>83</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24"/>
        <v>6-10 Years</v>
      </c>
      <c r="AK521" s="24" t="str">
        <f t="shared" si="25"/>
        <v>Low-Income</v>
      </c>
      <c r="AL521" t="str">
        <f t="shared" si="26"/>
        <v>Short-distance (&lt;7km)</v>
      </c>
    </row>
    <row r="522" spans="1:38"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t="s">
        <v>85</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24"/>
        <v>0-2 Years</v>
      </c>
      <c r="AK522" s="24" t="str">
        <f t="shared" si="25"/>
        <v>Mid-Income</v>
      </c>
      <c r="AL522" t="str">
        <f t="shared" si="26"/>
        <v>Short-distance (&lt;7km)</v>
      </c>
    </row>
    <row r="523" spans="1:38"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t="s">
        <v>83</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24"/>
        <v>6-10 Years</v>
      </c>
      <c r="AK523" s="24" t="str">
        <f t="shared" si="25"/>
        <v>Low-Income</v>
      </c>
      <c r="AL523" t="str">
        <f t="shared" si="26"/>
        <v>Short-distance (&lt;7km)</v>
      </c>
    </row>
    <row r="524" spans="1:38"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t="s">
        <v>83</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24"/>
        <v>0-2 Years</v>
      </c>
      <c r="AK524" s="24" t="str">
        <f t="shared" si="25"/>
        <v>Low-Income</v>
      </c>
      <c r="AL524" t="str">
        <f t="shared" si="26"/>
        <v>Mid-distance (7-15km)</v>
      </c>
    </row>
    <row r="525" spans="1:38"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t="s">
        <v>84</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24"/>
        <v>10+ Years</v>
      </c>
      <c r="AK525" s="24" t="str">
        <f t="shared" si="25"/>
        <v>Low-Income</v>
      </c>
      <c r="AL525" t="str">
        <f t="shared" si="26"/>
        <v>Long-distance (&gt;15km)</v>
      </c>
    </row>
    <row r="526" spans="1:38"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t="s">
        <v>85</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24"/>
        <v>6-10 Years</v>
      </c>
      <c r="AK526" s="24" t="str">
        <f t="shared" si="25"/>
        <v>Mid-Income</v>
      </c>
      <c r="AL526" t="str">
        <f t="shared" si="26"/>
        <v>Mid-distance (7-15km)</v>
      </c>
    </row>
    <row r="527" spans="1:38"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t="s">
        <v>84</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24"/>
        <v>0-2 Years</v>
      </c>
      <c r="AK527" s="24" t="str">
        <f t="shared" si="25"/>
        <v>Low-Income</v>
      </c>
      <c r="AL527" t="str">
        <f t="shared" si="26"/>
        <v>Short-distance (&lt;7km)</v>
      </c>
    </row>
    <row r="528" spans="1:38"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t="s">
        <v>84</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24"/>
        <v>10+ Years</v>
      </c>
      <c r="AK528" s="24" t="str">
        <f t="shared" si="25"/>
        <v>Low-Income</v>
      </c>
      <c r="AL528" t="str">
        <f t="shared" si="26"/>
        <v>Short-distance (&lt;7km)</v>
      </c>
    </row>
    <row r="529" spans="1:38"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t="s">
        <v>83</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24"/>
        <v>6-10 Years</v>
      </c>
      <c r="AK529" s="24" t="str">
        <f t="shared" si="25"/>
        <v>Low-Income</v>
      </c>
      <c r="AL529" t="str">
        <f t="shared" si="26"/>
        <v>Mid-distance (7-15km)</v>
      </c>
    </row>
    <row r="530" spans="1:38"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t="s">
        <v>84</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24"/>
        <v>3-5 Years</v>
      </c>
      <c r="AK530" s="24" t="str">
        <f t="shared" si="25"/>
        <v>Low-Income</v>
      </c>
      <c r="AL530" t="str">
        <f t="shared" si="26"/>
        <v>Mid-distance (7-15km)</v>
      </c>
    </row>
    <row r="531" spans="1:38"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t="s">
        <v>83</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24"/>
        <v>6-10 Years</v>
      </c>
      <c r="AK531" s="24" t="str">
        <f t="shared" si="25"/>
        <v>Mid-Income</v>
      </c>
      <c r="AL531" t="str">
        <f t="shared" si="26"/>
        <v>Short-distance (&lt;7km)</v>
      </c>
    </row>
    <row r="532" spans="1:38"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t="s">
        <v>86</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24"/>
        <v>6-10 Years</v>
      </c>
      <c r="AK532" s="24" t="str">
        <f t="shared" si="25"/>
        <v>Low-Income</v>
      </c>
      <c r="AL532" t="str">
        <f t="shared" si="26"/>
        <v>Short-distance (&lt;7km)</v>
      </c>
    </row>
    <row r="533" spans="1:38"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t="s">
        <v>83</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24"/>
        <v>6-10 Years</v>
      </c>
      <c r="AK533" s="24" t="str">
        <f t="shared" si="25"/>
        <v>Mid-Income</v>
      </c>
      <c r="AL533" t="str">
        <f t="shared" si="26"/>
        <v>Short-distance (&lt;7km)</v>
      </c>
    </row>
    <row r="534" spans="1:38"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t="s">
        <v>86</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24"/>
        <v>6-10 Years</v>
      </c>
      <c r="AK534" s="24" t="str">
        <f t="shared" si="25"/>
        <v>Low-Income</v>
      </c>
      <c r="AL534" t="str">
        <f t="shared" si="26"/>
        <v>Mid-distance (7-15km)</v>
      </c>
    </row>
    <row r="535" spans="1:38"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t="s">
        <v>86</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24"/>
        <v>10+ Years</v>
      </c>
      <c r="AK535" s="24" t="str">
        <f t="shared" si="25"/>
        <v>Mid-Income</v>
      </c>
      <c r="AL535" t="str">
        <f t="shared" si="26"/>
        <v>Short-distance (&lt;7km)</v>
      </c>
    </row>
    <row r="536" spans="1:38"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t="s">
        <v>84</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24"/>
        <v>6-10 Years</v>
      </c>
      <c r="AK536" s="24" t="str">
        <f t="shared" si="25"/>
        <v>High-Income</v>
      </c>
      <c r="AL536" t="str">
        <f t="shared" si="26"/>
        <v>Short-distance (&lt;7km)</v>
      </c>
    </row>
    <row r="537" spans="1:38"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t="s">
        <v>83</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24"/>
        <v>10+ Years</v>
      </c>
      <c r="AK537" s="24" t="str">
        <f t="shared" si="25"/>
        <v>High-Income</v>
      </c>
      <c r="AL537" t="str">
        <f t="shared" si="26"/>
        <v>Mid-distance (7-15km)</v>
      </c>
    </row>
    <row r="538" spans="1:38"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t="s">
        <v>86</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24"/>
        <v>0-2 Years</v>
      </c>
      <c r="AK538" s="24" t="str">
        <f t="shared" si="25"/>
        <v>Low-Income</v>
      </c>
      <c r="AL538" t="str">
        <f t="shared" si="26"/>
        <v>Long-distance (&gt;15km)</v>
      </c>
    </row>
    <row r="539" spans="1:38"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t="s">
        <v>86</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24"/>
        <v>6-10 Years</v>
      </c>
      <c r="AK539" s="24" t="str">
        <f t="shared" si="25"/>
        <v>Mid-Income</v>
      </c>
      <c r="AL539" t="str">
        <f t="shared" si="26"/>
        <v>Mid-distance (7-15km)</v>
      </c>
    </row>
    <row r="540" spans="1:38"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t="s">
        <v>84</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24"/>
        <v>10+ Years</v>
      </c>
      <c r="AK540" s="24" t="str">
        <f t="shared" si="25"/>
        <v>High-Income</v>
      </c>
      <c r="AL540" t="str">
        <f t="shared" si="26"/>
        <v>Short-distance (&lt;7km)</v>
      </c>
    </row>
    <row r="541" spans="1:38"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t="s">
        <v>85</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24"/>
        <v>0-2 Years</v>
      </c>
      <c r="AK541" s="24" t="str">
        <f t="shared" si="25"/>
        <v>Low-Income</v>
      </c>
      <c r="AL541" t="str">
        <f t="shared" si="26"/>
        <v>Mid-distance (7-15km)</v>
      </c>
    </row>
    <row r="542" spans="1:38"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t="s">
        <v>85</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24"/>
        <v>6-10 Years</v>
      </c>
      <c r="AK542" s="24" t="str">
        <f t="shared" si="25"/>
        <v>Low-Income</v>
      </c>
      <c r="AL542" t="str">
        <f t="shared" si="26"/>
        <v>Short-distance (&lt;7km)</v>
      </c>
    </row>
    <row r="543" spans="1:38"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t="s">
        <v>86</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24"/>
        <v>6-10 Years</v>
      </c>
      <c r="AK543" s="24" t="str">
        <f t="shared" si="25"/>
        <v>Mid-Income</v>
      </c>
      <c r="AL543" t="str">
        <f t="shared" si="26"/>
        <v>Mid-distance (7-15km)</v>
      </c>
    </row>
    <row r="544" spans="1:38"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t="s">
        <v>84</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24"/>
        <v>0-2 Years</v>
      </c>
      <c r="AK544" s="24" t="str">
        <f t="shared" si="25"/>
        <v>Mid-Income</v>
      </c>
      <c r="AL544" t="str">
        <f t="shared" si="26"/>
        <v>Short-distance (&lt;7km)</v>
      </c>
    </row>
    <row r="545" spans="1:38"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t="s">
        <v>84</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24"/>
        <v>6-10 Years</v>
      </c>
      <c r="AK545" s="24" t="str">
        <f t="shared" si="25"/>
        <v>Low-Income</v>
      </c>
      <c r="AL545" t="str">
        <f t="shared" si="26"/>
        <v>Long-distance (&gt;15km)</v>
      </c>
    </row>
    <row r="546" spans="1:38"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t="s">
        <v>84</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24"/>
        <v>10+ Years</v>
      </c>
      <c r="AK546" s="24" t="str">
        <f t="shared" si="25"/>
        <v>High-Income</v>
      </c>
      <c r="AL546" t="str">
        <f t="shared" si="26"/>
        <v>Short-distance (&lt;7km)</v>
      </c>
    </row>
    <row r="547" spans="1:38"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t="s">
        <v>83</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24"/>
        <v>6-10 Years</v>
      </c>
      <c r="AK547" s="24" t="str">
        <f t="shared" si="25"/>
        <v>Low-Income</v>
      </c>
      <c r="AL547" t="str">
        <f t="shared" si="26"/>
        <v>Long-distance (&gt;15km)</v>
      </c>
    </row>
    <row r="548" spans="1:38"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t="s">
        <v>84</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24"/>
        <v>0-2 Years</v>
      </c>
      <c r="AK548" s="24" t="str">
        <f t="shared" si="25"/>
        <v>Low-Income</v>
      </c>
      <c r="AL548" t="str">
        <f t="shared" si="26"/>
        <v>Mid-distance (7-15km)</v>
      </c>
    </row>
    <row r="549" spans="1:38"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t="s">
        <v>84</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24"/>
        <v>0-2 Years</v>
      </c>
      <c r="AK549" s="24" t="str">
        <f t="shared" si="25"/>
        <v>Low-Income</v>
      </c>
      <c r="AL549" t="str">
        <f t="shared" si="26"/>
        <v>Long-distance (&gt;15km)</v>
      </c>
    </row>
    <row r="550" spans="1:38"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t="s">
        <v>83</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24"/>
        <v>0-2 Years</v>
      </c>
      <c r="AK550" s="24" t="str">
        <f t="shared" si="25"/>
        <v>Low-Income</v>
      </c>
      <c r="AL550" t="str">
        <f t="shared" si="26"/>
        <v>Mid-distance (7-15km)</v>
      </c>
    </row>
    <row r="551" spans="1:38"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t="s">
        <v>84</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24"/>
        <v>6-10 Years</v>
      </c>
      <c r="AK551" s="24" t="str">
        <f t="shared" si="25"/>
        <v>Low-Income</v>
      </c>
      <c r="AL551" t="str">
        <f t="shared" si="26"/>
        <v>Mid-distance (7-15km)</v>
      </c>
    </row>
    <row r="552" spans="1:38"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t="s">
        <v>86</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24"/>
        <v>3-5 Years</v>
      </c>
      <c r="AK552" s="24" t="str">
        <f t="shared" si="25"/>
        <v>Low-Income</v>
      </c>
      <c r="AL552" t="str">
        <f t="shared" si="26"/>
        <v>Mid-distance (7-15km)</v>
      </c>
    </row>
    <row r="553" spans="1:38"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t="s">
        <v>85</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24"/>
        <v>6-10 Years</v>
      </c>
      <c r="AK553" s="24" t="str">
        <f t="shared" si="25"/>
        <v>Low-Income</v>
      </c>
      <c r="AL553" t="str">
        <f t="shared" si="26"/>
        <v>Short-distance (&lt;7km)</v>
      </c>
    </row>
    <row r="554" spans="1:38"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t="s">
        <v>83</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24"/>
        <v>6-10 Years</v>
      </c>
      <c r="AK554" s="24" t="str">
        <f t="shared" si="25"/>
        <v>Mid-Income</v>
      </c>
      <c r="AL554" t="str">
        <f t="shared" si="26"/>
        <v>Mid-distance (7-15km)</v>
      </c>
    </row>
    <row r="555" spans="1:38"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t="s">
        <v>83</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24"/>
        <v>3-5 Years</v>
      </c>
      <c r="AK555" s="24" t="str">
        <f t="shared" si="25"/>
        <v>Low-Income</v>
      </c>
      <c r="AL555" t="str">
        <f t="shared" si="26"/>
        <v>Short-distance (&lt;7km)</v>
      </c>
    </row>
    <row r="556" spans="1:38"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t="s">
        <v>86</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24"/>
        <v>6-10 Years</v>
      </c>
      <c r="AK556" s="24" t="str">
        <f t="shared" si="25"/>
        <v>Low-Income</v>
      </c>
      <c r="AL556" t="str">
        <f t="shared" si="26"/>
        <v>Short-distance (&lt;7km)</v>
      </c>
    </row>
    <row r="557" spans="1:38"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t="s">
        <v>85</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24"/>
        <v>0-2 Years</v>
      </c>
      <c r="AK557" s="24" t="str">
        <f t="shared" si="25"/>
        <v>Low-Income</v>
      </c>
      <c r="AL557" t="str">
        <f t="shared" si="26"/>
        <v>Mid-distance (7-15km)</v>
      </c>
    </row>
    <row r="558" spans="1:38"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t="s">
        <v>83</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24"/>
        <v>0-2 Years</v>
      </c>
      <c r="AK558" s="24" t="str">
        <f t="shared" si="25"/>
        <v>Low-Income</v>
      </c>
      <c r="AL558" t="str">
        <f t="shared" si="26"/>
        <v>Short-distance (&lt;7km)</v>
      </c>
    </row>
    <row r="559" spans="1:38"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t="s">
        <v>86</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24"/>
        <v>0-2 Years</v>
      </c>
      <c r="AK559" s="24" t="str">
        <f t="shared" si="25"/>
        <v>Low-Income</v>
      </c>
      <c r="AL559" t="str">
        <f t="shared" si="26"/>
        <v>Short-distance (&lt;7km)</v>
      </c>
    </row>
    <row r="560" spans="1:38"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t="s">
        <v>83</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24"/>
        <v>6-10 Years</v>
      </c>
      <c r="AK560" s="24" t="str">
        <f t="shared" si="25"/>
        <v>Low-Income</v>
      </c>
      <c r="AL560" t="str">
        <f t="shared" si="26"/>
        <v>Long-distance (&gt;15km)</v>
      </c>
    </row>
    <row r="561" spans="1:38"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t="s">
        <v>84</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24"/>
        <v>0-2 Years</v>
      </c>
      <c r="AK561" s="24" t="str">
        <f t="shared" si="25"/>
        <v>Low-Income</v>
      </c>
      <c r="AL561" t="str">
        <f t="shared" si="26"/>
        <v>Short-distance (&lt;7km)</v>
      </c>
    </row>
    <row r="562" spans="1:38"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t="s">
        <v>86</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24"/>
        <v>0-2 Years</v>
      </c>
      <c r="AK562" s="24" t="str">
        <f t="shared" si="25"/>
        <v>Low-Income</v>
      </c>
      <c r="AL562" t="str">
        <f t="shared" si="26"/>
        <v>Mid-distance (7-15km)</v>
      </c>
    </row>
    <row r="563" spans="1:38"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t="s">
        <v>86</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24"/>
        <v>10+ Years</v>
      </c>
      <c r="AK563" s="24" t="str">
        <f t="shared" si="25"/>
        <v>High-Income</v>
      </c>
      <c r="AL563" t="str">
        <f t="shared" si="26"/>
        <v>Short-distance (&lt;7km)</v>
      </c>
    </row>
    <row r="564" spans="1:38"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t="s">
        <v>83</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24"/>
        <v>6-10 Years</v>
      </c>
      <c r="AK564" s="24" t="str">
        <f t="shared" si="25"/>
        <v>Low-Income</v>
      </c>
      <c r="AL564" t="str">
        <f t="shared" si="26"/>
        <v>Short-distance (&lt;7km)</v>
      </c>
    </row>
    <row r="565" spans="1:38"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t="s">
        <v>83</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24"/>
        <v>6-10 Years</v>
      </c>
      <c r="AK565" s="24" t="str">
        <f t="shared" si="25"/>
        <v>Low-Income</v>
      </c>
      <c r="AL565" t="str">
        <f t="shared" si="26"/>
        <v>Long-distance (&gt;15km)</v>
      </c>
    </row>
    <row r="566" spans="1:38"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t="s">
        <v>84</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24"/>
        <v>6-10 Years</v>
      </c>
      <c r="AK566" s="24" t="str">
        <f t="shared" si="25"/>
        <v>Low-Income</v>
      </c>
      <c r="AL566" t="str">
        <f t="shared" si="26"/>
        <v>Short-distance (&lt;7km)</v>
      </c>
    </row>
    <row r="567" spans="1:38"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t="s">
        <v>84</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24"/>
        <v>0-2 Years</v>
      </c>
      <c r="AK567" s="24" t="str">
        <f t="shared" si="25"/>
        <v>Low-Income</v>
      </c>
      <c r="AL567" t="str">
        <f t="shared" si="26"/>
        <v>Mid-distance (7-15km)</v>
      </c>
    </row>
    <row r="568" spans="1:38"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t="s">
        <v>84</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24"/>
        <v>6-10 Years</v>
      </c>
      <c r="AK568" s="24" t="str">
        <f t="shared" si="25"/>
        <v>Low-Income</v>
      </c>
      <c r="AL568" t="str">
        <f t="shared" si="26"/>
        <v>Long-distance (&gt;15km)</v>
      </c>
    </row>
    <row r="569" spans="1:38"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t="s">
        <v>83</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24"/>
        <v>6-10 Years</v>
      </c>
      <c r="AK569" s="24" t="str">
        <f t="shared" si="25"/>
        <v>Low-Income</v>
      </c>
      <c r="AL569" t="str">
        <f t="shared" si="26"/>
        <v>Short-distance (&lt;7km)</v>
      </c>
    </row>
    <row r="570" spans="1:38"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t="s">
        <v>86</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24"/>
        <v>6-10 Years</v>
      </c>
      <c r="AK570" s="24" t="str">
        <f t="shared" si="25"/>
        <v>High-Income</v>
      </c>
      <c r="AL570" t="str">
        <f t="shared" si="26"/>
        <v>Short-distance (&lt;7km)</v>
      </c>
    </row>
    <row r="571" spans="1:38"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t="s">
        <v>86</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24"/>
        <v>6-10 Years</v>
      </c>
      <c r="AK571" s="24" t="str">
        <f t="shared" si="25"/>
        <v>Mid-Income</v>
      </c>
      <c r="AL571" t="str">
        <f t="shared" si="26"/>
        <v>Mid-distance (7-15km)</v>
      </c>
    </row>
    <row r="572" spans="1:38"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t="s">
        <v>83</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24"/>
        <v>3-5 Years</v>
      </c>
      <c r="AK572" s="24" t="str">
        <f t="shared" si="25"/>
        <v>Low-Income</v>
      </c>
      <c r="AL572" t="str">
        <f t="shared" si="26"/>
        <v>Long-distance (&gt;15km)</v>
      </c>
    </row>
    <row r="573" spans="1:38"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t="s">
        <v>83</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24"/>
        <v>0-2 Years</v>
      </c>
      <c r="AK573" s="24" t="str">
        <f t="shared" si="25"/>
        <v>Low-Income</v>
      </c>
      <c r="AL573" t="str">
        <f t="shared" si="26"/>
        <v>Short-distance (&lt;7km)</v>
      </c>
    </row>
    <row r="574" spans="1:38"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t="s">
        <v>84</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24"/>
        <v>6-10 Years</v>
      </c>
      <c r="AK574" s="24" t="str">
        <f t="shared" si="25"/>
        <v>Low-Income</v>
      </c>
      <c r="AL574" t="str">
        <f t="shared" si="26"/>
        <v>Long-distance (&gt;15km)</v>
      </c>
    </row>
    <row r="575" spans="1:38"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t="s">
        <v>86</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24"/>
        <v>3-5 Years</v>
      </c>
      <c r="AK575" s="24" t="str">
        <f t="shared" si="25"/>
        <v>Low-Income</v>
      </c>
      <c r="AL575" t="str">
        <f t="shared" si="26"/>
        <v>Mid-distance (7-15km)</v>
      </c>
    </row>
    <row r="576" spans="1:38"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t="s">
        <v>83</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24"/>
        <v>3-5 Years</v>
      </c>
      <c r="AK576" s="24" t="str">
        <f t="shared" si="25"/>
        <v>Low-Income</v>
      </c>
      <c r="AL576" t="str">
        <f t="shared" si="26"/>
        <v>Short-distance (&lt;7km)</v>
      </c>
    </row>
    <row r="577" spans="1:38"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t="s">
        <v>86</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24"/>
        <v>6-10 Years</v>
      </c>
      <c r="AK577" s="24" t="str">
        <f t="shared" si="25"/>
        <v>Low-Income</v>
      </c>
      <c r="AL577" t="str">
        <f t="shared" si="26"/>
        <v>Long-distance (&gt;15km)</v>
      </c>
    </row>
    <row r="578" spans="1:38"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t="s">
        <v>83</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ref="AJ578:AJ641" si="27">IF(AF:AF&lt;=2, "0-2 Years", IF(AF:AF&lt;5, "3-5 Years", IF(AF:AF&lt;=10, "6-10 Years", "10+ Years")))</f>
        <v>3-5 Years</v>
      </c>
      <c r="AK578" s="24" t="str">
        <f t="shared" ref="AK578:AK641" si="28">IF(S578&lt;=7500, "Low-Income", IF(AND(S578&gt;7500, S578&lt;=13000), "Mid-Income", "High-Income"))</f>
        <v>Low-Income</v>
      </c>
      <c r="AL578" t="str">
        <f t="shared" ref="AL578:AL641" si="29">IF(F578&lt;=7, "Short-distance (&lt;7km)", IF(AND(F578&gt;7, F578&lt;=15), "Mid-distance (7-15km)", "Long-distance (&gt;15km)"))</f>
        <v>Mid-distance (7-15km)</v>
      </c>
    </row>
    <row r="579" spans="1:38"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t="s">
        <v>86</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si="27"/>
        <v>6-10 Years</v>
      </c>
      <c r="AK579" s="24" t="str">
        <f t="shared" si="28"/>
        <v>Low-Income</v>
      </c>
      <c r="AL579" t="str">
        <f t="shared" si="29"/>
        <v>Mid-distance (7-15km)</v>
      </c>
    </row>
    <row r="580" spans="1:38"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t="s">
        <v>86</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27"/>
        <v>10+ Years</v>
      </c>
      <c r="AK580" s="24" t="str">
        <f t="shared" si="28"/>
        <v>Low-Income</v>
      </c>
      <c r="AL580" t="str">
        <f t="shared" si="29"/>
        <v>Short-distance (&lt;7km)</v>
      </c>
    </row>
    <row r="581" spans="1:38"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t="s">
        <v>86</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27"/>
        <v>6-10 Years</v>
      </c>
      <c r="AK581" s="24" t="str">
        <f t="shared" si="28"/>
        <v>Low-Income</v>
      </c>
      <c r="AL581" t="str">
        <f t="shared" si="29"/>
        <v>Short-distance (&lt;7km)</v>
      </c>
    </row>
    <row r="582" spans="1:38"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t="s">
        <v>83</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27"/>
        <v>3-5 Years</v>
      </c>
      <c r="AK582" s="24" t="str">
        <f t="shared" si="28"/>
        <v>Low-Income</v>
      </c>
      <c r="AL582" t="str">
        <f t="shared" si="29"/>
        <v>Mid-distance (7-15km)</v>
      </c>
    </row>
    <row r="583" spans="1:38"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t="s">
        <v>84</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27"/>
        <v>0-2 Years</v>
      </c>
      <c r="AK583" s="24" t="str">
        <f t="shared" si="28"/>
        <v>Low-Income</v>
      </c>
      <c r="AL583" t="str">
        <f t="shared" si="29"/>
        <v>Short-distance (&lt;7km)</v>
      </c>
    </row>
    <row r="584" spans="1:38"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t="s">
        <v>85</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27"/>
        <v>6-10 Years</v>
      </c>
      <c r="AK584" s="24" t="str">
        <f t="shared" si="28"/>
        <v>Low-Income</v>
      </c>
      <c r="AL584" t="str">
        <f t="shared" si="29"/>
        <v>Short-distance (&lt;7km)</v>
      </c>
    </row>
    <row r="585" spans="1:38"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t="s">
        <v>86</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27"/>
        <v>3-5 Years</v>
      </c>
      <c r="AK585" s="24" t="str">
        <f t="shared" si="28"/>
        <v>Low-Income</v>
      </c>
      <c r="AL585" t="str">
        <f t="shared" si="29"/>
        <v>Mid-distance (7-15km)</v>
      </c>
    </row>
    <row r="586" spans="1:38"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t="s">
        <v>83</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27"/>
        <v>10+ Years</v>
      </c>
      <c r="AK586" s="24" t="str">
        <f t="shared" si="28"/>
        <v>High-Income</v>
      </c>
      <c r="AL586" t="str">
        <f t="shared" si="29"/>
        <v>Mid-distance (7-15km)</v>
      </c>
    </row>
    <row r="587" spans="1:38"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t="s">
        <v>86</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27"/>
        <v>0-2 Years</v>
      </c>
      <c r="AK587" s="24" t="str">
        <f t="shared" si="28"/>
        <v>Low-Income</v>
      </c>
      <c r="AL587" t="str">
        <f t="shared" si="29"/>
        <v>Short-distance (&lt;7km)</v>
      </c>
    </row>
    <row r="588" spans="1:38"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t="s">
        <v>85</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27"/>
        <v>0-2 Years</v>
      </c>
      <c r="AK588" s="24" t="str">
        <f t="shared" si="28"/>
        <v>Low-Income</v>
      </c>
      <c r="AL588" t="str">
        <f t="shared" si="29"/>
        <v>Mid-distance (7-15km)</v>
      </c>
    </row>
    <row r="589" spans="1:38"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t="s">
        <v>84</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27"/>
        <v>6-10 Years</v>
      </c>
      <c r="AK589" s="24" t="str">
        <f t="shared" si="28"/>
        <v>Low-Income</v>
      </c>
      <c r="AL589" t="str">
        <f t="shared" si="29"/>
        <v>Mid-distance (7-15km)</v>
      </c>
    </row>
    <row r="590" spans="1:38"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t="s">
        <v>84</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27"/>
        <v>3-5 Years</v>
      </c>
      <c r="AK590" s="24" t="str">
        <f t="shared" si="28"/>
        <v>High-Income</v>
      </c>
      <c r="AL590" t="str">
        <f t="shared" si="29"/>
        <v>Short-distance (&lt;7km)</v>
      </c>
    </row>
    <row r="591" spans="1:38"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t="s">
        <v>86</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27"/>
        <v>0-2 Years</v>
      </c>
      <c r="AK591" s="24" t="str">
        <f t="shared" si="28"/>
        <v>Low-Income</v>
      </c>
      <c r="AL591" t="str">
        <f t="shared" si="29"/>
        <v>Short-distance (&lt;7km)</v>
      </c>
    </row>
    <row r="592" spans="1:38"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t="s">
        <v>84</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27"/>
        <v>10+ Years</v>
      </c>
      <c r="AK592" s="24" t="str">
        <f t="shared" si="28"/>
        <v>Mid-Income</v>
      </c>
      <c r="AL592" t="str">
        <f t="shared" si="29"/>
        <v>Short-distance (&lt;7km)</v>
      </c>
    </row>
    <row r="593" spans="1:38"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t="s">
        <v>86</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27"/>
        <v>3-5 Years</v>
      </c>
      <c r="AK593" s="24" t="str">
        <f t="shared" si="28"/>
        <v>Low-Income</v>
      </c>
      <c r="AL593" t="str">
        <f t="shared" si="29"/>
        <v>Long-distance (&gt;15km)</v>
      </c>
    </row>
    <row r="594" spans="1:38"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t="s">
        <v>83</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27"/>
        <v>10+ Years</v>
      </c>
      <c r="AK594" s="24" t="str">
        <f t="shared" si="28"/>
        <v>High-Income</v>
      </c>
      <c r="AL594" t="str">
        <f t="shared" si="29"/>
        <v>Short-distance (&lt;7km)</v>
      </c>
    </row>
    <row r="595" spans="1:38"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t="s">
        <v>85</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27"/>
        <v>6-10 Years</v>
      </c>
      <c r="AK595" s="24" t="str">
        <f t="shared" si="28"/>
        <v>Low-Income</v>
      </c>
      <c r="AL595" t="str">
        <f t="shared" si="29"/>
        <v>Short-distance (&lt;7km)</v>
      </c>
    </row>
    <row r="596" spans="1:38"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t="s">
        <v>84</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27"/>
        <v>6-10 Years</v>
      </c>
      <c r="AK596" s="24" t="str">
        <f t="shared" si="28"/>
        <v>Low-Income</v>
      </c>
      <c r="AL596" t="str">
        <f t="shared" si="29"/>
        <v>Long-distance (&gt;15km)</v>
      </c>
    </row>
    <row r="597" spans="1:38"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t="s">
        <v>85</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27"/>
        <v>10+ Years</v>
      </c>
      <c r="AK597" s="24" t="str">
        <f t="shared" si="28"/>
        <v>High-Income</v>
      </c>
      <c r="AL597" t="str">
        <f t="shared" si="29"/>
        <v>Short-distance (&lt;7km)</v>
      </c>
    </row>
    <row r="598" spans="1:38"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t="s">
        <v>84</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27"/>
        <v>0-2 Years</v>
      </c>
      <c r="AK598" s="24" t="str">
        <f t="shared" si="28"/>
        <v>Low-Income</v>
      </c>
      <c r="AL598" t="str">
        <f t="shared" si="29"/>
        <v>Short-distance (&lt;7km)</v>
      </c>
    </row>
    <row r="599" spans="1:38"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t="s">
        <v>83</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27"/>
        <v>3-5 Years</v>
      </c>
      <c r="AK599" s="24" t="str">
        <f t="shared" si="28"/>
        <v>Low-Income</v>
      </c>
      <c r="AL599" t="str">
        <f t="shared" si="29"/>
        <v>Short-distance (&lt;7km)</v>
      </c>
    </row>
    <row r="600" spans="1:38"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t="s">
        <v>84</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27"/>
        <v>0-2 Years</v>
      </c>
      <c r="AK600" s="24" t="str">
        <f t="shared" si="28"/>
        <v>Low-Income</v>
      </c>
      <c r="AL600" t="str">
        <f t="shared" si="29"/>
        <v>Short-distance (&lt;7km)</v>
      </c>
    </row>
    <row r="601" spans="1:38"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t="s">
        <v>85</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27"/>
        <v>6-10 Years</v>
      </c>
      <c r="AK601" s="24" t="str">
        <f t="shared" si="28"/>
        <v>Low-Income</v>
      </c>
      <c r="AL601" t="str">
        <f t="shared" si="29"/>
        <v>Mid-distance (7-15km)</v>
      </c>
    </row>
    <row r="602" spans="1:38"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t="s">
        <v>84</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27"/>
        <v>10+ Years</v>
      </c>
      <c r="AK602" s="24" t="str">
        <f t="shared" si="28"/>
        <v>Low-Income</v>
      </c>
      <c r="AL602" t="str">
        <f t="shared" si="29"/>
        <v>Short-distance (&lt;7km)</v>
      </c>
    </row>
    <row r="603" spans="1:38"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t="s">
        <v>84</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27"/>
        <v>0-2 Years</v>
      </c>
      <c r="AK603" s="24" t="str">
        <f t="shared" si="28"/>
        <v>Low-Income</v>
      </c>
      <c r="AL603" t="str">
        <f t="shared" si="29"/>
        <v>Long-distance (&gt;15km)</v>
      </c>
    </row>
    <row r="604" spans="1:38"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t="s">
        <v>83</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27"/>
        <v>0-2 Years</v>
      </c>
      <c r="AK604" s="24" t="str">
        <f t="shared" si="28"/>
        <v>Low-Income</v>
      </c>
      <c r="AL604" t="str">
        <f t="shared" si="29"/>
        <v>Short-distance (&lt;7km)</v>
      </c>
    </row>
    <row r="605" spans="1:38"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t="s">
        <v>84</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27"/>
        <v>0-2 Years</v>
      </c>
      <c r="AK605" s="24" t="str">
        <f t="shared" si="28"/>
        <v>Low-Income</v>
      </c>
      <c r="AL605" t="str">
        <f t="shared" si="29"/>
        <v>Short-distance (&lt;7km)</v>
      </c>
    </row>
    <row r="606" spans="1:38"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t="s">
        <v>85</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27"/>
        <v>6-10 Years</v>
      </c>
      <c r="AK606" s="24" t="str">
        <f t="shared" si="28"/>
        <v>Low-Income</v>
      </c>
      <c r="AL606" t="str">
        <f t="shared" si="29"/>
        <v>Long-distance (&gt;15km)</v>
      </c>
    </row>
    <row r="607" spans="1:38"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t="s">
        <v>86</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27"/>
        <v>3-5 Years</v>
      </c>
      <c r="AK607" s="24" t="str">
        <f t="shared" si="28"/>
        <v>Low-Income</v>
      </c>
      <c r="AL607" t="str">
        <f t="shared" si="29"/>
        <v>Mid-distance (7-15km)</v>
      </c>
    </row>
    <row r="608" spans="1:38"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t="s">
        <v>83</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27"/>
        <v>6-10 Years</v>
      </c>
      <c r="AK608" s="24" t="str">
        <f t="shared" si="28"/>
        <v>Low-Income</v>
      </c>
      <c r="AL608" t="str">
        <f t="shared" si="29"/>
        <v>Long-distance (&gt;15km)</v>
      </c>
    </row>
    <row r="609" spans="1:38"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t="s">
        <v>83</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27"/>
        <v>6-10 Years</v>
      </c>
      <c r="AK609" s="24" t="str">
        <f t="shared" si="28"/>
        <v>Mid-Income</v>
      </c>
      <c r="AL609" t="str">
        <f t="shared" si="29"/>
        <v>Mid-distance (7-15km)</v>
      </c>
    </row>
    <row r="610" spans="1:38"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t="s">
        <v>83</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27"/>
        <v>6-10 Years</v>
      </c>
      <c r="AK610" s="24" t="str">
        <f t="shared" si="28"/>
        <v>Low-Income</v>
      </c>
      <c r="AL610" t="str">
        <f t="shared" si="29"/>
        <v>Short-distance (&lt;7km)</v>
      </c>
    </row>
    <row r="611" spans="1:38"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t="s">
        <v>86</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27"/>
        <v>3-5 Years</v>
      </c>
      <c r="AK611" s="24" t="str">
        <f t="shared" si="28"/>
        <v>High-Income</v>
      </c>
      <c r="AL611" t="str">
        <f t="shared" si="29"/>
        <v>Mid-distance (7-15km)</v>
      </c>
    </row>
    <row r="612" spans="1:38"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t="s">
        <v>83</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27"/>
        <v>6-10 Years</v>
      </c>
      <c r="AK612" s="24" t="str">
        <f t="shared" si="28"/>
        <v>Mid-Income</v>
      </c>
      <c r="AL612" t="str">
        <f t="shared" si="29"/>
        <v>Short-distance (&lt;7km)</v>
      </c>
    </row>
    <row r="613" spans="1:38"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t="s">
        <v>84</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27"/>
        <v>6-10 Years</v>
      </c>
      <c r="AK613" s="24" t="str">
        <f t="shared" si="28"/>
        <v>Mid-Income</v>
      </c>
      <c r="AL613" t="str">
        <f t="shared" si="29"/>
        <v>Short-distance (&lt;7km)</v>
      </c>
    </row>
    <row r="614" spans="1:38"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t="s">
        <v>85</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27"/>
        <v>6-10 Years</v>
      </c>
      <c r="AK614" s="24" t="str">
        <f t="shared" si="28"/>
        <v>Low-Income</v>
      </c>
      <c r="AL614" t="str">
        <f t="shared" si="29"/>
        <v>Short-distance (&lt;7km)</v>
      </c>
    </row>
    <row r="615" spans="1:38"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t="s">
        <v>83</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27"/>
        <v>3-5 Years</v>
      </c>
      <c r="AK615" s="24" t="str">
        <f t="shared" si="28"/>
        <v>Low-Income</v>
      </c>
      <c r="AL615" t="str">
        <f t="shared" si="29"/>
        <v>Short-distance (&lt;7km)</v>
      </c>
    </row>
    <row r="616" spans="1:38"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t="s">
        <v>84</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27"/>
        <v>6-10 Years</v>
      </c>
      <c r="AK616" s="24" t="str">
        <f t="shared" si="28"/>
        <v>Low-Income</v>
      </c>
      <c r="AL616" t="str">
        <f t="shared" si="29"/>
        <v>Short-distance (&lt;7km)</v>
      </c>
    </row>
    <row r="617" spans="1:38"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t="s">
        <v>83</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27"/>
        <v>0-2 Years</v>
      </c>
      <c r="AK617" s="24" t="str">
        <f t="shared" si="28"/>
        <v>Low-Income</v>
      </c>
      <c r="AL617" t="str">
        <f t="shared" si="29"/>
        <v>Short-distance (&lt;7km)</v>
      </c>
    </row>
    <row r="618" spans="1:38"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t="s">
        <v>84</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27"/>
        <v>10+ Years</v>
      </c>
      <c r="AK618" s="24" t="str">
        <f t="shared" si="28"/>
        <v>High-Income</v>
      </c>
      <c r="AL618" t="str">
        <f t="shared" si="29"/>
        <v>Long-distance (&gt;15km)</v>
      </c>
    </row>
    <row r="619" spans="1:38"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t="s">
        <v>85</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27"/>
        <v>6-10 Years</v>
      </c>
      <c r="AK619" s="24" t="str">
        <f t="shared" si="28"/>
        <v>Low-Income</v>
      </c>
      <c r="AL619" t="str">
        <f t="shared" si="29"/>
        <v>Short-distance (&lt;7km)</v>
      </c>
    </row>
    <row r="620" spans="1:38"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t="s">
        <v>86</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27"/>
        <v>3-5 Years</v>
      </c>
      <c r="AK620" s="24" t="str">
        <f t="shared" si="28"/>
        <v>Low-Income</v>
      </c>
      <c r="AL620" t="str">
        <f t="shared" si="29"/>
        <v>Short-distance (&lt;7km)</v>
      </c>
    </row>
    <row r="621" spans="1:38"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t="s">
        <v>86</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27"/>
        <v>6-10 Years</v>
      </c>
      <c r="AK621" s="24" t="str">
        <f t="shared" si="28"/>
        <v>Low-Income</v>
      </c>
      <c r="AL621" t="str">
        <f t="shared" si="29"/>
        <v>Short-distance (&lt;7km)</v>
      </c>
    </row>
    <row r="622" spans="1:38"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t="s">
        <v>86</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27"/>
        <v>6-10 Years</v>
      </c>
      <c r="AK622" s="24" t="str">
        <f t="shared" si="28"/>
        <v>Low-Income</v>
      </c>
      <c r="AL622" t="str">
        <f t="shared" si="29"/>
        <v>Long-distance (&gt;15km)</v>
      </c>
    </row>
    <row r="623" spans="1:38"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t="s">
        <v>83</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27"/>
        <v>10+ Years</v>
      </c>
      <c r="AK623" s="24" t="str">
        <f t="shared" si="28"/>
        <v>Low-Income</v>
      </c>
      <c r="AL623" t="str">
        <f t="shared" si="29"/>
        <v>Short-distance (&lt;7km)</v>
      </c>
    </row>
    <row r="624" spans="1:38"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t="s">
        <v>83</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27"/>
        <v>6-10 Years</v>
      </c>
      <c r="AK624" s="24" t="str">
        <f t="shared" si="28"/>
        <v>Low-Income</v>
      </c>
      <c r="AL624" t="str">
        <f t="shared" si="29"/>
        <v>Mid-distance (7-15km)</v>
      </c>
    </row>
    <row r="625" spans="1:38"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t="s">
        <v>83</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27"/>
        <v>6-10 Years</v>
      </c>
      <c r="AK625" s="24" t="str">
        <f t="shared" si="28"/>
        <v>Low-Income</v>
      </c>
      <c r="AL625" t="str">
        <f t="shared" si="29"/>
        <v>Short-distance (&lt;7km)</v>
      </c>
    </row>
    <row r="626" spans="1:38"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t="s">
        <v>83</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27"/>
        <v>6-10 Years</v>
      </c>
      <c r="AK626" s="24" t="str">
        <f t="shared" si="28"/>
        <v>Mid-Income</v>
      </c>
      <c r="AL626" t="str">
        <f t="shared" si="29"/>
        <v>Short-distance (&lt;7km)</v>
      </c>
    </row>
    <row r="627" spans="1:38"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t="s">
        <v>86</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27"/>
        <v>6-10 Years</v>
      </c>
      <c r="AK627" s="24" t="str">
        <f t="shared" si="28"/>
        <v>Mid-Income</v>
      </c>
      <c r="AL627" t="str">
        <f t="shared" si="29"/>
        <v>Mid-distance (7-15km)</v>
      </c>
    </row>
    <row r="628" spans="1:38"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t="s">
        <v>84</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27"/>
        <v>6-10 Years</v>
      </c>
      <c r="AK628" s="24" t="str">
        <f t="shared" si="28"/>
        <v>Low-Income</v>
      </c>
      <c r="AL628" t="str">
        <f t="shared" si="29"/>
        <v>Mid-distance (7-15km)</v>
      </c>
    </row>
    <row r="629" spans="1:38"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t="s">
        <v>83</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27"/>
        <v>6-10 Years</v>
      </c>
      <c r="AK629" s="24" t="str">
        <f t="shared" si="28"/>
        <v>High-Income</v>
      </c>
      <c r="AL629" t="str">
        <f t="shared" si="29"/>
        <v>Long-distance (&gt;15km)</v>
      </c>
    </row>
    <row r="630" spans="1:38"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t="s">
        <v>84</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27"/>
        <v>0-2 Years</v>
      </c>
      <c r="AK630" s="24" t="str">
        <f t="shared" si="28"/>
        <v>Low-Income</v>
      </c>
      <c r="AL630" t="str">
        <f t="shared" si="29"/>
        <v>Long-distance (&gt;15km)</v>
      </c>
    </row>
    <row r="631" spans="1:38"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t="s">
        <v>83</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27"/>
        <v>6-10 Years</v>
      </c>
      <c r="AK631" s="24" t="str">
        <f t="shared" si="28"/>
        <v>Low-Income</v>
      </c>
      <c r="AL631" t="str">
        <f t="shared" si="29"/>
        <v>Mid-distance (7-15km)</v>
      </c>
    </row>
    <row r="632" spans="1:38"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t="s">
        <v>83</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27"/>
        <v>0-2 Years</v>
      </c>
      <c r="AK632" s="24" t="str">
        <f t="shared" si="28"/>
        <v>Low-Income</v>
      </c>
      <c r="AL632" t="str">
        <f t="shared" si="29"/>
        <v>Short-distance (&lt;7km)</v>
      </c>
    </row>
    <row r="633" spans="1:38"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t="s">
        <v>83</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27"/>
        <v>3-5 Years</v>
      </c>
      <c r="AK633" s="24" t="str">
        <f t="shared" si="28"/>
        <v>Low-Income</v>
      </c>
      <c r="AL633" t="str">
        <f t="shared" si="29"/>
        <v>Mid-distance (7-15km)</v>
      </c>
    </row>
    <row r="634" spans="1:38"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t="s">
        <v>83</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27"/>
        <v>0-2 Years</v>
      </c>
      <c r="AK634" s="24" t="str">
        <f t="shared" si="28"/>
        <v>Low-Income</v>
      </c>
      <c r="AL634" t="str">
        <f t="shared" si="29"/>
        <v>Short-distance (&lt;7km)</v>
      </c>
    </row>
    <row r="635" spans="1:38"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t="s">
        <v>86</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27"/>
        <v>6-10 Years</v>
      </c>
      <c r="AK635" s="24" t="str">
        <f t="shared" si="28"/>
        <v>Low-Income</v>
      </c>
      <c r="AL635" t="str">
        <f t="shared" si="29"/>
        <v>Mid-distance (7-15km)</v>
      </c>
    </row>
    <row r="636" spans="1:38"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t="s">
        <v>86</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27"/>
        <v>6-10 Years</v>
      </c>
      <c r="AK636" s="24" t="str">
        <f t="shared" si="28"/>
        <v>Low-Income</v>
      </c>
      <c r="AL636" t="str">
        <f t="shared" si="29"/>
        <v>Short-distance (&lt;7km)</v>
      </c>
    </row>
    <row r="637" spans="1:38"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t="s">
        <v>84</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27"/>
        <v>10+ Years</v>
      </c>
      <c r="AK637" s="24" t="str">
        <f t="shared" si="28"/>
        <v>Mid-Income</v>
      </c>
      <c r="AL637" t="str">
        <f t="shared" si="29"/>
        <v>Mid-distance (7-15km)</v>
      </c>
    </row>
    <row r="638" spans="1:38"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t="s">
        <v>85</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27"/>
        <v>6-10 Years</v>
      </c>
      <c r="AK638" s="24" t="str">
        <f t="shared" si="28"/>
        <v>Low-Income</v>
      </c>
      <c r="AL638" t="str">
        <f t="shared" si="29"/>
        <v>Long-distance (&gt;15km)</v>
      </c>
    </row>
    <row r="639" spans="1:38"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t="s">
        <v>83</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27"/>
        <v>3-5 Years</v>
      </c>
      <c r="AK639" s="24" t="str">
        <f t="shared" si="28"/>
        <v>Low-Income</v>
      </c>
      <c r="AL639" t="str">
        <f t="shared" si="29"/>
        <v>Short-distance (&lt;7km)</v>
      </c>
    </row>
    <row r="640" spans="1:38"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t="s">
        <v>86</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27"/>
        <v>6-10 Years</v>
      </c>
      <c r="AK640" s="24" t="str">
        <f t="shared" si="28"/>
        <v>Low-Income</v>
      </c>
      <c r="AL640" t="str">
        <f t="shared" si="29"/>
        <v>Short-distance (&lt;7km)</v>
      </c>
    </row>
    <row r="641" spans="1:38"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t="s">
        <v>86</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27"/>
        <v>3-5 Years</v>
      </c>
      <c r="AK641" s="24" t="str">
        <f t="shared" si="28"/>
        <v>Low-Income</v>
      </c>
      <c r="AL641" t="str">
        <f t="shared" si="29"/>
        <v>Short-distance (&lt;7km)</v>
      </c>
    </row>
    <row r="642" spans="1:38"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t="s">
        <v>83</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ref="AJ642:AJ705" si="30">IF(AF:AF&lt;=2, "0-2 Years", IF(AF:AF&lt;5, "3-5 Years", IF(AF:AF&lt;=10, "6-10 Years", "10+ Years")))</f>
        <v>6-10 Years</v>
      </c>
      <c r="AK642" s="24" t="str">
        <f t="shared" ref="AK642:AK705" si="31">IF(S642&lt;=7500, "Low-Income", IF(AND(S642&gt;7500, S642&lt;=13000), "Mid-Income", "High-Income"))</f>
        <v>Low-Income</v>
      </c>
      <c r="AL642" t="str">
        <f t="shared" ref="AL642:AL705" si="32">IF(F642&lt;=7, "Short-distance (&lt;7km)", IF(AND(F642&gt;7, F642&lt;=15), "Mid-distance (7-15km)", "Long-distance (&gt;15km)"))</f>
        <v>Short-distance (&lt;7km)</v>
      </c>
    </row>
    <row r="643" spans="1:38"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t="s">
        <v>85</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si="30"/>
        <v>6-10 Years</v>
      </c>
      <c r="AK643" s="24" t="str">
        <f t="shared" si="31"/>
        <v>Low-Income</v>
      </c>
      <c r="AL643" t="str">
        <f t="shared" si="32"/>
        <v>Short-distance (&lt;7km)</v>
      </c>
    </row>
    <row r="644" spans="1:38"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t="s">
        <v>85</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30"/>
        <v>0-2 Years</v>
      </c>
      <c r="AK644" s="24" t="str">
        <f t="shared" si="31"/>
        <v>Low-Income</v>
      </c>
      <c r="AL644" t="str">
        <f t="shared" si="32"/>
        <v>Mid-distance (7-15km)</v>
      </c>
    </row>
    <row r="645" spans="1:38"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t="s">
        <v>83</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30"/>
        <v>6-10 Years</v>
      </c>
      <c r="AK645" s="24" t="str">
        <f t="shared" si="31"/>
        <v>Low-Income</v>
      </c>
      <c r="AL645" t="str">
        <f t="shared" si="32"/>
        <v>Short-distance (&lt;7km)</v>
      </c>
    </row>
    <row r="646" spans="1:38"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t="s">
        <v>83</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30"/>
        <v>6-10 Years</v>
      </c>
      <c r="AK646" s="24" t="str">
        <f t="shared" si="31"/>
        <v>Low-Income</v>
      </c>
      <c r="AL646" t="str">
        <f t="shared" si="32"/>
        <v>Mid-distance (7-15km)</v>
      </c>
    </row>
    <row r="647" spans="1:38"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t="s">
        <v>84</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30"/>
        <v>3-5 Years</v>
      </c>
      <c r="AK647" s="24" t="str">
        <f t="shared" si="31"/>
        <v>Low-Income</v>
      </c>
      <c r="AL647" t="str">
        <f t="shared" si="32"/>
        <v>Short-distance (&lt;7km)</v>
      </c>
    </row>
    <row r="648" spans="1:38"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t="s">
        <v>83</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30"/>
        <v>0-2 Years</v>
      </c>
      <c r="AK648" s="24" t="str">
        <f t="shared" si="31"/>
        <v>Mid-Income</v>
      </c>
      <c r="AL648" t="str">
        <f t="shared" si="32"/>
        <v>Mid-distance (7-15km)</v>
      </c>
    </row>
    <row r="649" spans="1:38"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t="s">
        <v>85</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30"/>
        <v>10+ Years</v>
      </c>
      <c r="AK649" s="24" t="str">
        <f t="shared" si="31"/>
        <v>Mid-Income</v>
      </c>
      <c r="AL649" t="str">
        <f t="shared" si="32"/>
        <v>Long-distance (&gt;15km)</v>
      </c>
    </row>
    <row r="650" spans="1:38"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t="s">
        <v>83</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30"/>
        <v>6-10 Years</v>
      </c>
      <c r="AK650" s="24" t="str">
        <f t="shared" si="31"/>
        <v>Low-Income</v>
      </c>
      <c r="AL650" t="str">
        <f t="shared" si="32"/>
        <v>Long-distance (&gt;15km)</v>
      </c>
    </row>
    <row r="651" spans="1:38"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t="s">
        <v>83</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30"/>
        <v>10+ Years</v>
      </c>
      <c r="AK651" s="24" t="str">
        <f t="shared" si="31"/>
        <v>High-Income</v>
      </c>
      <c r="AL651" t="str">
        <f t="shared" si="32"/>
        <v>Long-distance (&gt;15km)</v>
      </c>
    </row>
    <row r="652" spans="1:38"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t="s">
        <v>83</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30"/>
        <v>6-10 Years</v>
      </c>
      <c r="AK652" s="24" t="str">
        <f t="shared" si="31"/>
        <v>Low-Income</v>
      </c>
      <c r="AL652" t="str">
        <f t="shared" si="32"/>
        <v>Short-distance (&lt;7km)</v>
      </c>
    </row>
    <row r="653" spans="1:38"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t="s">
        <v>83</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30"/>
        <v>6-10 Years</v>
      </c>
      <c r="AK653" s="24" t="str">
        <f t="shared" si="31"/>
        <v>Low-Income</v>
      </c>
      <c r="AL653" t="str">
        <f t="shared" si="32"/>
        <v>Short-distance (&lt;7km)</v>
      </c>
    </row>
    <row r="654" spans="1:38"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t="s">
        <v>85</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30"/>
        <v>6-10 Years</v>
      </c>
      <c r="AK654" s="24" t="str">
        <f t="shared" si="31"/>
        <v>Mid-Income</v>
      </c>
      <c r="AL654" t="str">
        <f t="shared" si="32"/>
        <v>Long-distance (&gt;15km)</v>
      </c>
    </row>
    <row r="655" spans="1:38"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t="s">
        <v>86</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30"/>
        <v>10+ Years</v>
      </c>
      <c r="AK655" s="24" t="str">
        <f t="shared" si="31"/>
        <v>High-Income</v>
      </c>
      <c r="AL655" t="str">
        <f t="shared" si="32"/>
        <v>Short-distance (&lt;7km)</v>
      </c>
    </row>
    <row r="656" spans="1:38"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t="s">
        <v>83</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30"/>
        <v>6-10 Years</v>
      </c>
      <c r="AK656" s="24" t="str">
        <f t="shared" si="31"/>
        <v>Low-Income</v>
      </c>
      <c r="AL656" t="str">
        <f t="shared" si="32"/>
        <v>Short-distance (&lt;7km)</v>
      </c>
    </row>
    <row r="657" spans="1:38"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t="s">
        <v>85</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30"/>
        <v>3-5 Years</v>
      </c>
      <c r="AK657" s="24" t="str">
        <f t="shared" si="31"/>
        <v>Low-Income</v>
      </c>
      <c r="AL657" t="str">
        <f t="shared" si="32"/>
        <v>Short-distance (&lt;7km)</v>
      </c>
    </row>
    <row r="658" spans="1:38"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t="s">
        <v>83</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30"/>
        <v>0-2 Years</v>
      </c>
      <c r="AK658" s="24" t="str">
        <f t="shared" si="31"/>
        <v>Low-Income</v>
      </c>
      <c r="AL658" t="str">
        <f t="shared" si="32"/>
        <v>Long-distance (&gt;15km)</v>
      </c>
    </row>
    <row r="659" spans="1:38"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t="s">
        <v>83</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30"/>
        <v>3-5 Years</v>
      </c>
      <c r="AK659" s="24" t="str">
        <f t="shared" si="31"/>
        <v>Low-Income</v>
      </c>
      <c r="AL659" t="str">
        <f t="shared" si="32"/>
        <v>Short-distance (&lt;7km)</v>
      </c>
    </row>
    <row r="660" spans="1:38"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t="s">
        <v>86</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30"/>
        <v>6-10 Years</v>
      </c>
      <c r="AK660" s="24" t="str">
        <f t="shared" si="31"/>
        <v>Low-Income</v>
      </c>
      <c r="AL660" t="str">
        <f t="shared" si="32"/>
        <v>Mid-distance (7-15km)</v>
      </c>
    </row>
    <row r="661" spans="1:38"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t="s">
        <v>83</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30"/>
        <v>3-5 Years</v>
      </c>
      <c r="AK661" s="24" t="str">
        <f t="shared" si="31"/>
        <v>Low-Income</v>
      </c>
      <c r="AL661" t="str">
        <f t="shared" si="32"/>
        <v>Short-distance (&lt;7km)</v>
      </c>
    </row>
    <row r="662" spans="1:38"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t="s">
        <v>83</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30"/>
        <v>0-2 Years</v>
      </c>
      <c r="AK662" s="24" t="str">
        <f t="shared" si="31"/>
        <v>Low-Income</v>
      </c>
      <c r="AL662" t="str">
        <f t="shared" si="32"/>
        <v>Short-distance (&lt;7km)</v>
      </c>
    </row>
    <row r="663" spans="1:38"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t="s">
        <v>85</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30"/>
        <v>0-2 Years</v>
      </c>
      <c r="AK663" s="24" t="str">
        <f t="shared" si="31"/>
        <v>Low-Income</v>
      </c>
      <c r="AL663" t="str">
        <f t="shared" si="32"/>
        <v>Mid-distance (7-15km)</v>
      </c>
    </row>
    <row r="664" spans="1:38"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t="s">
        <v>84</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30"/>
        <v>0-2 Years</v>
      </c>
      <c r="AK664" s="24" t="str">
        <f t="shared" si="31"/>
        <v>Low-Income</v>
      </c>
      <c r="AL664" t="str">
        <f t="shared" si="32"/>
        <v>Short-distance (&lt;7km)</v>
      </c>
    </row>
    <row r="665" spans="1:38"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t="s">
        <v>83</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30"/>
        <v>0-2 Years</v>
      </c>
      <c r="AK665" s="24" t="str">
        <f t="shared" si="31"/>
        <v>Low-Income</v>
      </c>
      <c r="AL665" t="str">
        <f t="shared" si="32"/>
        <v>Long-distance (&gt;15km)</v>
      </c>
    </row>
    <row r="666" spans="1:38"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t="s">
        <v>83</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30"/>
        <v>10+ Years</v>
      </c>
      <c r="AK666" s="24" t="str">
        <f t="shared" si="31"/>
        <v>Low-Income</v>
      </c>
      <c r="AL666" t="str">
        <f t="shared" si="32"/>
        <v>Mid-distance (7-15km)</v>
      </c>
    </row>
    <row r="667" spans="1:38"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t="s">
        <v>83</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30"/>
        <v>3-5 Years</v>
      </c>
      <c r="AK667" s="24" t="str">
        <f t="shared" si="31"/>
        <v>Low-Income</v>
      </c>
      <c r="AL667" t="str">
        <f t="shared" si="32"/>
        <v>Short-distance (&lt;7km)</v>
      </c>
    </row>
    <row r="668" spans="1:38"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t="s">
        <v>84</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30"/>
        <v>3-5 Years</v>
      </c>
      <c r="AK668" s="24" t="str">
        <f t="shared" si="31"/>
        <v>Low-Income</v>
      </c>
      <c r="AL668" t="str">
        <f t="shared" si="32"/>
        <v>Short-distance (&lt;7km)</v>
      </c>
    </row>
    <row r="669" spans="1:38"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t="s">
        <v>83</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30"/>
        <v>6-10 Years</v>
      </c>
      <c r="AK669" s="24" t="str">
        <f t="shared" si="31"/>
        <v>Low-Income</v>
      </c>
      <c r="AL669" t="str">
        <f t="shared" si="32"/>
        <v>Short-distance (&lt;7km)</v>
      </c>
    </row>
    <row r="670" spans="1:38"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t="s">
        <v>84</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30"/>
        <v>0-2 Years</v>
      </c>
      <c r="AK670" s="24" t="str">
        <f t="shared" si="31"/>
        <v>Low-Income</v>
      </c>
      <c r="AL670" t="str">
        <f t="shared" si="32"/>
        <v>Mid-distance (7-15km)</v>
      </c>
    </row>
    <row r="671" spans="1:38"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t="s">
        <v>86</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30"/>
        <v>0-2 Years</v>
      </c>
      <c r="AK671" s="24" t="str">
        <f t="shared" si="31"/>
        <v>Low-Income</v>
      </c>
      <c r="AL671" t="str">
        <f t="shared" si="32"/>
        <v>Short-distance (&lt;7km)</v>
      </c>
    </row>
    <row r="672" spans="1:38"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t="s">
        <v>84</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30"/>
        <v>0-2 Years</v>
      </c>
      <c r="AK672" s="24" t="str">
        <f t="shared" si="31"/>
        <v>Low-Income</v>
      </c>
      <c r="AL672" t="str">
        <f t="shared" si="32"/>
        <v>Short-distance (&lt;7km)</v>
      </c>
    </row>
    <row r="673" spans="1:38"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t="s">
        <v>85</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30"/>
        <v>0-2 Years</v>
      </c>
      <c r="AK673" s="24" t="str">
        <f t="shared" si="31"/>
        <v>Low-Income</v>
      </c>
      <c r="AL673" t="str">
        <f t="shared" si="32"/>
        <v>Mid-distance (7-15km)</v>
      </c>
    </row>
    <row r="674" spans="1:38"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t="s">
        <v>84</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30"/>
        <v>6-10 Years</v>
      </c>
      <c r="AK674" s="24" t="str">
        <f t="shared" si="31"/>
        <v>Low-Income</v>
      </c>
      <c r="AL674" t="str">
        <f t="shared" si="32"/>
        <v>Mid-distance (7-15km)</v>
      </c>
    </row>
    <row r="675" spans="1:38"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t="s">
        <v>86</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30"/>
        <v>3-5 Years</v>
      </c>
      <c r="AK675" s="24" t="str">
        <f t="shared" si="31"/>
        <v>Low-Income</v>
      </c>
      <c r="AL675" t="str">
        <f t="shared" si="32"/>
        <v>Short-distance (&lt;7km)</v>
      </c>
    </row>
    <row r="676" spans="1:38"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t="s">
        <v>85</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30"/>
        <v>6-10 Years</v>
      </c>
      <c r="AK676" s="24" t="str">
        <f t="shared" si="31"/>
        <v>Mid-Income</v>
      </c>
      <c r="AL676" t="str">
        <f t="shared" si="32"/>
        <v>Short-distance (&lt;7km)</v>
      </c>
    </row>
    <row r="677" spans="1:38"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t="s">
        <v>84</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30"/>
        <v>6-10 Years</v>
      </c>
      <c r="AK677" s="24" t="str">
        <f t="shared" si="31"/>
        <v>Low-Income</v>
      </c>
      <c r="AL677" t="str">
        <f t="shared" si="32"/>
        <v>Short-distance (&lt;7km)</v>
      </c>
    </row>
    <row r="678" spans="1:38"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t="s">
        <v>83</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30"/>
        <v>6-10 Years</v>
      </c>
      <c r="AK678" s="24" t="str">
        <f t="shared" si="31"/>
        <v>Low-Income</v>
      </c>
      <c r="AL678" t="str">
        <f t="shared" si="32"/>
        <v>Long-distance (&gt;15km)</v>
      </c>
    </row>
    <row r="679" spans="1:38"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t="s">
        <v>85</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30"/>
        <v>10+ Years</v>
      </c>
      <c r="AK679" s="24" t="str">
        <f t="shared" si="31"/>
        <v>Low-Income</v>
      </c>
      <c r="AL679" t="str">
        <f t="shared" si="32"/>
        <v>Mid-distance (7-15km)</v>
      </c>
    </row>
    <row r="680" spans="1:38"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t="s">
        <v>84</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30"/>
        <v>0-2 Years</v>
      </c>
      <c r="AK680" s="24" t="str">
        <f t="shared" si="31"/>
        <v>Low-Income</v>
      </c>
      <c r="AL680" t="str">
        <f t="shared" si="32"/>
        <v>Long-distance (&gt;15km)</v>
      </c>
    </row>
    <row r="681" spans="1:38"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t="s">
        <v>84</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30"/>
        <v>6-10 Years</v>
      </c>
      <c r="AK681" s="24" t="str">
        <f t="shared" si="31"/>
        <v>Low-Income</v>
      </c>
      <c r="AL681" t="str">
        <f t="shared" si="32"/>
        <v>Long-distance (&gt;15km)</v>
      </c>
    </row>
    <row r="682" spans="1:38"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t="s">
        <v>83</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30"/>
        <v>6-10 Years</v>
      </c>
      <c r="AK682" s="24" t="str">
        <f t="shared" si="31"/>
        <v>Low-Income</v>
      </c>
      <c r="AL682" t="str">
        <f t="shared" si="32"/>
        <v>Short-distance (&lt;7km)</v>
      </c>
    </row>
    <row r="683" spans="1:38"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t="s">
        <v>86</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30"/>
        <v>10+ Years</v>
      </c>
      <c r="AK683" s="24" t="str">
        <f t="shared" si="31"/>
        <v>High-Income</v>
      </c>
      <c r="AL683" t="str">
        <f t="shared" si="32"/>
        <v>Short-distance (&lt;7km)</v>
      </c>
    </row>
    <row r="684" spans="1:38"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t="s">
        <v>85</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30"/>
        <v>3-5 Years</v>
      </c>
      <c r="AK684" s="24" t="str">
        <f t="shared" si="31"/>
        <v>Low-Income</v>
      </c>
      <c r="AL684" t="str">
        <f t="shared" si="32"/>
        <v>Short-distance (&lt;7km)</v>
      </c>
    </row>
    <row r="685" spans="1:38"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t="s">
        <v>85</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30"/>
        <v>0-2 Years</v>
      </c>
      <c r="AK685" s="24" t="str">
        <f t="shared" si="31"/>
        <v>Low-Income</v>
      </c>
      <c r="AL685" t="str">
        <f t="shared" si="32"/>
        <v>Long-distance (&gt;15km)</v>
      </c>
    </row>
    <row r="686" spans="1:38"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t="s">
        <v>85</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30"/>
        <v>0-2 Years</v>
      </c>
      <c r="AK686" s="24" t="str">
        <f t="shared" si="31"/>
        <v>Mid-Income</v>
      </c>
      <c r="AL686" t="str">
        <f t="shared" si="32"/>
        <v>Mid-distance (7-15km)</v>
      </c>
    </row>
    <row r="687" spans="1:38"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t="s">
        <v>86</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30"/>
        <v>6-10 Years</v>
      </c>
      <c r="AK687" s="24" t="str">
        <f t="shared" si="31"/>
        <v>Low-Income</v>
      </c>
      <c r="AL687" t="str">
        <f t="shared" si="32"/>
        <v>Short-distance (&lt;7km)</v>
      </c>
    </row>
    <row r="688" spans="1:38"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t="s">
        <v>86</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30"/>
        <v>10+ Years</v>
      </c>
      <c r="AK688" s="24" t="str">
        <f t="shared" si="31"/>
        <v>Low-Income</v>
      </c>
      <c r="AL688" t="str">
        <f t="shared" si="32"/>
        <v>Short-distance (&lt;7km)</v>
      </c>
    </row>
    <row r="689" spans="1:38"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t="s">
        <v>84</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30"/>
        <v>10+ Years</v>
      </c>
      <c r="AK689" s="24" t="str">
        <f t="shared" si="31"/>
        <v>Low-Income</v>
      </c>
      <c r="AL689" t="str">
        <f t="shared" si="32"/>
        <v>Short-distance (&lt;7km)</v>
      </c>
    </row>
    <row r="690" spans="1:38"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t="s">
        <v>85</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30"/>
        <v>0-2 Years</v>
      </c>
      <c r="AK690" s="24" t="str">
        <f t="shared" si="31"/>
        <v>Low-Income</v>
      </c>
      <c r="AL690" t="str">
        <f t="shared" si="32"/>
        <v>Long-distance (&gt;15km)</v>
      </c>
    </row>
    <row r="691" spans="1:38"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t="s">
        <v>86</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30"/>
        <v>0-2 Years</v>
      </c>
      <c r="AK691" s="24" t="str">
        <f t="shared" si="31"/>
        <v>Low-Income</v>
      </c>
      <c r="AL691" t="str">
        <f t="shared" si="32"/>
        <v>Short-distance (&lt;7km)</v>
      </c>
    </row>
    <row r="692" spans="1:38"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t="s">
        <v>83</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30"/>
        <v>6-10 Years</v>
      </c>
      <c r="AK692" s="24" t="str">
        <f t="shared" si="31"/>
        <v>Low-Income</v>
      </c>
      <c r="AL692" t="str">
        <f t="shared" si="32"/>
        <v>Mid-distance (7-15km)</v>
      </c>
    </row>
    <row r="693" spans="1:38"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t="s">
        <v>85</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30"/>
        <v>0-2 Years</v>
      </c>
      <c r="AK693" s="24" t="str">
        <f t="shared" si="31"/>
        <v>Low-Income</v>
      </c>
      <c r="AL693" t="str">
        <f t="shared" si="32"/>
        <v>Mid-distance (7-15km)</v>
      </c>
    </row>
    <row r="694" spans="1:38"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t="s">
        <v>86</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30"/>
        <v>6-10 Years</v>
      </c>
      <c r="AK694" s="24" t="str">
        <f t="shared" si="31"/>
        <v>Low-Income</v>
      </c>
      <c r="AL694" t="str">
        <f t="shared" si="32"/>
        <v>Short-distance (&lt;7km)</v>
      </c>
    </row>
    <row r="695" spans="1:38"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t="s">
        <v>83</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30"/>
        <v>10+ Years</v>
      </c>
      <c r="AK695" s="24" t="str">
        <f t="shared" si="31"/>
        <v>Mid-Income</v>
      </c>
      <c r="AL695" t="str">
        <f t="shared" si="32"/>
        <v>Short-distance (&lt;7km)</v>
      </c>
    </row>
    <row r="696" spans="1:38"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t="s">
        <v>83</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30"/>
        <v>6-10 Years</v>
      </c>
      <c r="AK696" s="24" t="str">
        <f t="shared" si="31"/>
        <v>Low-Income</v>
      </c>
      <c r="AL696" t="str">
        <f t="shared" si="32"/>
        <v>Short-distance (&lt;7km)</v>
      </c>
    </row>
    <row r="697" spans="1:38"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t="s">
        <v>84</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30"/>
        <v>10+ Years</v>
      </c>
      <c r="AK697" s="24" t="str">
        <f t="shared" si="31"/>
        <v>Mid-Income</v>
      </c>
      <c r="AL697" t="str">
        <f t="shared" si="32"/>
        <v>Short-distance (&lt;7km)</v>
      </c>
    </row>
    <row r="698" spans="1:38"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t="s">
        <v>85</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30"/>
        <v>6-10 Years</v>
      </c>
      <c r="AK698" s="24" t="str">
        <f t="shared" si="31"/>
        <v>Low-Income</v>
      </c>
      <c r="AL698" t="str">
        <f t="shared" si="32"/>
        <v>Short-distance (&lt;7km)</v>
      </c>
    </row>
    <row r="699" spans="1:38"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t="s">
        <v>83</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30"/>
        <v>3-5 Years</v>
      </c>
      <c r="AK699" s="24" t="str">
        <f t="shared" si="31"/>
        <v>Low-Income</v>
      </c>
      <c r="AL699" t="str">
        <f t="shared" si="32"/>
        <v>Long-distance (&gt;15km)</v>
      </c>
    </row>
    <row r="700" spans="1:38"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t="s">
        <v>84</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30"/>
        <v>6-10 Years</v>
      </c>
      <c r="AK700" s="24" t="str">
        <f t="shared" si="31"/>
        <v>Low-Income</v>
      </c>
      <c r="AL700" t="str">
        <f t="shared" si="32"/>
        <v>Long-distance (&gt;15km)</v>
      </c>
    </row>
    <row r="701" spans="1:38"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t="s">
        <v>83</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30"/>
        <v>6-10 Years</v>
      </c>
      <c r="AK701" s="24" t="str">
        <f t="shared" si="31"/>
        <v>High-Income</v>
      </c>
      <c r="AL701" t="str">
        <f t="shared" si="32"/>
        <v>Short-distance (&lt;7km)</v>
      </c>
    </row>
    <row r="702" spans="1:38"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t="s">
        <v>84</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30"/>
        <v>0-2 Years</v>
      </c>
      <c r="AK702" s="24" t="str">
        <f t="shared" si="31"/>
        <v>Low-Income</v>
      </c>
      <c r="AL702" t="str">
        <f t="shared" si="32"/>
        <v>Short-distance (&lt;7km)</v>
      </c>
    </row>
    <row r="703" spans="1:38"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t="s">
        <v>84</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30"/>
        <v>10+ Years</v>
      </c>
      <c r="AK703" s="24" t="str">
        <f t="shared" si="31"/>
        <v>High-Income</v>
      </c>
      <c r="AL703" t="str">
        <f t="shared" si="32"/>
        <v>Short-distance (&lt;7km)</v>
      </c>
    </row>
    <row r="704" spans="1:38"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t="s">
        <v>84</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30"/>
        <v>6-10 Years</v>
      </c>
      <c r="AK704" s="24" t="str">
        <f t="shared" si="31"/>
        <v>Low-Income</v>
      </c>
      <c r="AL704" t="str">
        <f t="shared" si="32"/>
        <v>Mid-distance (7-15km)</v>
      </c>
    </row>
    <row r="705" spans="1:38"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t="s">
        <v>83</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30"/>
        <v>6-10 Years</v>
      </c>
      <c r="AK705" s="24" t="str">
        <f t="shared" si="31"/>
        <v>Low-Income</v>
      </c>
      <c r="AL705" t="str">
        <f t="shared" si="32"/>
        <v>Mid-distance (7-15km)</v>
      </c>
    </row>
    <row r="706" spans="1:38"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t="s">
        <v>83</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ref="AJ706:AJ769" si="33">IF(AF:AF&lt;=2, "0-2 Years", IF(AF:AF&lt;5, "3-5 Years", IF(AF:AF&lt;=10, "6-10 Years", "10+ Years")))</f>
        <v>6-10 Years</v>
      </c>
      <c r="AK706" s="24" t="str">
        <f t="shared" ref="AK706:AK769" si="34">IF(S706&lt;=7500, "Low-Income", IF(AND(S706&gt;7500, S706&lt;=13000), "Mid-Income", "High-Income"))</f>
        <v>Mid-Income</v>
      </c>
      <c r="AL706" t="str">
        <f t="shared" ref="AL706:AL769" si="35">IF(F706&lt;=7, "Short-distance (&lt;7km)", IF(AND(F706&gt;7, F706&lt;=15), "Mid-distance (7-15km)", "Long-distance (&gt;15km)"))</f>
        <v>Short-distance (&lt;7km)</v>
      </c>
    </row>
    <row r="707" spans="1:38"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t="s">
        <v>84</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si="33"/>
        <v>6-10 Years</v>
      </c>
      <c r="AK707" s="24" t="str">
        <f t="shared" si="34"/>
        <v>Mid-Income</v>
      </c>
      <c r="AL707" t="str">
        <f t="shared" si="35"/>
        <v>Short-distance (&lt;7km)</v>
      </c>
    </row>
    <row r="708" spans="1:38"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t="s">
        <v>85</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33"/>
        <v>0-2 Years</v>
      </c>
      <c r="AK708" s="24" t="str">
        <f t="shared" si="34"/>
        <v>High-Income</v>
      </c>
      <c r="AL708" t="str">
        <f t="shared" si="35"/>
        <v>Long-distance (&gt;15km)</v>
      </c>
    </row>
    <row r="709" spans="1:38"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t="s">
        <v>84</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33"/>
        <v>10+ Years</v>
      </c>
      <c r="AK709" s="24" t="str">
        <f t="shared" si="34"/>
        <v>Low-Income</v>
      </c>
      <c r="AL709" t="str">
        <f t="shared" si="35"/>
        <v>Long-distance (&gt;15km)</v>
      </c>
    </row>
    <row r="710" spans="1:38"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t="s">
        <v>83</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33"/>
        <v>6-10 Years</v>
      </c>
      <c r="AK710" s="24" t="str">
        <f t="shared" si="34"/>
        <v>Low-Income</v>
      </c>
      <c r="AL710" t="str">
        <f t="shared" si="35"/>
        <v>Mid-distance (7-15km)</v>
      </c>
    </row>
    <row r="711" spans="1:38"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t="s">
        <v>86</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33"/>
        <v>3-5 Years</v>
      </c>
      <c r="AK711" s="24" t="str">
        <f t="shared" si="34"/>
        <v>Low-Income</v>
      </c>
      <c r="AL711" t="str">
        <f t="shared" si="35"/>
        <v>Mid-distance (7-15km)</v>
      </c>
    </row>
    <row r="712" spans="1:38"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t="s">
        <v>84</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33"/>
        <v>6-10 Years</v>
      </c>
      <c r="AK712" s="24" t="str">
        <f t="shared" si="34"/>
        <v>High-Income</v>
      </c>
      <c r="AL712" t="str">
        <f t="shared" si="35"/>
        <v>Long-distance (&gt;15km)</v>
      </c>
    </row>
    <row r="713" spans="1:38"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t="s">
        <v>86</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33"/>
        <v>0-2 Years</v>
      </c>
      <c r="AK713" s="24" t="str">
        <f t="shared" si="34"/>
        <v>Low-Income</v>
      </c>
      <c r="AL713" t="str">
        <f t="shared" si="35"/>
        <v>Mid-distance (7-15km)</v>
      </c>
    </row>
    <row r="714" spans="1:38"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t="s">
        <v>83</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33"/>
        <v>3-5 Years</v>
      </c>
      <c r="AK714" s="24" t="str">
        <f t="shared" si="34"/>
        <v>Low-Income</v>
      </c>
      <c r="AL714" t="str">
        <f t="shared" si="35"/>
        <v>Mid-distance (7-15km)</v>
      </c>
    </row>
    <row r="715" spans="1:38"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t="s">
        <v>83</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33"/>
        <v>6-10 Years</v>
      </c>
      <c r="AK715" s="24" t="str">
        <f t="shared" si="34"/>
        <v>Low-Income</v>
      </c>
      <c r="AL715" t="str">
        <f t="shared" si="35"/>
        <v>Short-distance (&lt;7km)</v>
      </c>
    </row>
    <row r="716" spans="1:38"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t="s">
        <v>83</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33"/>
        <v>6-10 Years</v>
      </c>
      <c r="AK716" s="24" t="str">
        <f t="shared" si="34"/>
        <v>High-Income</v>
      </c>
      <c r="AL716" t="str">
        <f t="shared" si="35"/>
        <v>Short-distance (&lt;7km)</v>
      </c>
    </row>
    <row r="717" spans="1:38"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t="s">
        <v>85</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33"/>
        <v>6-10 Years</v>
      </c>
      <c r="AK717" s="24" t="str">
        <f t="shared" si="34"/>
        <v>Low-Income</v>
      </c>
      <c r="AL717" t="str">
        <f t="shared" si="35"/>
        <v>Short-distance (&lt;7km)</v>
      </c>
    </row>
    <row r="718" spans="1:38"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t="s">
        <v>84</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33"/>
        <v>10+ Years</v>
      </c>
      <c r="AK718" s="24" t="str">
        <f t="shared" si="34"/>
        <v>High-Income</v>
      </c>
      <c r="AL718" t="str">
        <f t="shared" si="35"/>
        <v>Mid-distance (7-15km)</v>
      </c>
    </row>
    <row r="719" spans="1:38"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t="s">
        <v>85</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33"/>
        <v>0-2 Years</v>
      </c>
      <c r="AK719" s="24" t="str">
        <f t="shared" si="34"/>
        <v>Low-Income</v>
      </c>
      <c r="AL719" t="str">
        <f t="shared" si="35"/>
        <v>Long-distance (&gt;15km)</v>
      </c>
    </row>
    <row r="720" spans="1:38"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t="s">
        <v>86</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33"/>
        <v>6-10 Years</v>
      </c>
      <c r="AK720" s="24" t="str">
        <f t="shared" si="34"/>
        <v>Low-Income</v>
      </c>
      <c r="AL720" t="str">
        <f t="shared" si="35"/>
        <v>Long-distance (&gt;15km)</v>
      </c>
    </row>
    <row r="721" spans="1:38"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t="s">
        <v>83</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33"/>
        <v>6-10 Years</v>
      </c>
      <c r="AK721" s="24" t="str">
        <f t="shared" si="34"/>
        <v>Low-Income</v>
      </c>
      <c r="AL721" t="str">
        <f t="shared" si="35"/>
        <v>Short-distance (&lt;7km)</v>
      </c>
    </row>
    <row r="722" spans="1:38"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t="s">
        <v>84</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33"/>
        <v>6-10 Years</v>
      </c>
      <c r="AK722" s="24" t="str">
        <f t="shared" si="34"/>
        <v>Low-Income</v>
      </c>
      <c r="AL722" t="str">
        <f t="shared" si="35"/>
        <v>Long-distance (&gt;15km)</v>
      </c>
    </row>
    <row r="723" spans="1:38"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t="s">
        <v>84</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33"/>
        <v>10+ Years</v>
      </c>
      <c r="AK723" s="24" t="str">
        <f t="shared" si="34"/>
        <v>High-Income</v>
      </c>
      <c r="AL723" t="str">
        <f t="shared" si="35"/>
        <v>Long-distance (&gt;15km)</v>
      </c>
    </row>
    <row r="724" spans="1:38"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t="s">
        <v>84</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33"/>
        <v>0-2 Years</v>
      </c>
      <c r="AK724" s="24" t="str">
        <f t="shared" si="34"/>
        <v>Low-Income</v>
      </c>
      <c r="AL724" t="str">
        <f t="shared" si="35"/>
        <v>Mid-distance (7-15km)</v>
      </c>
    </row>
    <row r="725" spans="1:38"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t="s">
        <v>84</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33"/>
        <v>6-10 Years</v>
      </c>
      <c r="AK725" s="24" t="str">
        <f t="shared" si="34"/>
        <v>Mid-Income</v>
      </c>
      <c r="AL725" t="str">
        <f t="shared" si="35"/>
        <v>Short-distance (&lt;7km)</v>
      </c>
    </row>
    <row r="726" spans="1:38"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t="s">
        <v>84</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33"/>
        <v>3-5 Years</v>
      </c>
      <c r="AK726" s="24" t="str">
        <f t="shared" si="34"/>
        <v>Low-Income</v>
      </c>
      <c r="AL726" t="str">
        <f t="shared" si="35"/>
        <v>Long-distance (&gt;15km)</v>
      </c>
    </row>
    <row r="727" spans="1:38"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t="s">
        <v>85</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33"/>
        <v>3-5 Years</v>
      </c>
      <c r="AK727" s="24" t="str">
        <f t="shared" si="34"/>
        <v>Low-Income</v>
      </c>
      <c r="AL727" t="str">
        <f t="shared" si="35"/>
        <v>Mid-distance (7-15km)</v>
      </c>
    </row>
    <row r="728" spans="1:38"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t="s">
        <v>86</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33"/>
        <v>3-5 Years</v>
      </c>
      <c r="AK728" s="24" t="str">
        <f t="shared" si="34"/>
        <v>Low-Income</v>
      </c>
      <c r="AL728" t="str">
        <f t="shared" si="35"/>
        <v>Short-distance (&lt;7km)</v>
      </c>
    </row>
    <row r="729" spans="1:38"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t="s">
        <v>83</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33"/>
        <v>0-2 Years</v>
      </c>
      <c r="AK729" s="24" t="str">
        <f t="shared" si="34"/>
        <v>Low-Income</v>
      </c>
      <c r="AL729" t="str">
        <f t="shared" si="35"/>
        <v>Short-distance (&lt;7km)</v>
      </c>
    </row>
    <row r="730" spans="1:38"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t="s">
        <v>84</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33"/>
        <v>6-10 Years</v>
      </c>
      <c r="AK730" s="24" t="str">
        <f t="shared" si="34"/>
        <v>Mid-Income</v>
      </c>
      <c r="AL730" t="str">
        <f t="shared" si="35"/>
        <v>Long-distance (&gt;15km)</v>
      </c>
    </row>
    <row r="731" spans="1:38"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t="s">
        <v>84</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33"/>
        <v>10+ Years</v>
      </c>
      <c r="AK731" s="24" t="str">
        <f t="shared" si="34"/>
        <v>Mid-Income</v>
      </c>
      <c r="AL731" t="str">
        <f t="shared" si="35"/>
        <v>Long-distance (&gt;15km)</v>
      </c>
    </row>
    <row r="732" spans="1:38"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t="s">
        <v>86</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33"/>
        <v>6-10 Years</v>
      </c>
      <c r="AK732" s="24" t="str">
        <f t="shared" si="34"/>
        <v>Mid-Income</v>
      </c>
      <c r="AL732" t="str">
        <f t="shared" si="35"/>
        <v>Mid-distance (7-15km)</v>
      </c>
    </row>
    <row r="733" spans="1:38"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t="s">
        <v>86</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33"/>
        <v>0-2 Years</v>
      </c>
      <c r="AK733" s="24" t="str">
        <f t="shared" si="34"/>
        <v>Low-Income</v>
      </c>
      <c r="AL733" t="str">
        <f t="shared" si="35"/>
        <v>Mid-distance (7-15km)</v>
      </c>
    </row>
    <row r="734" spans="1:38"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t="s">
        <v>85</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33"/>
        <v>3-5 Years</v>
      </c>
      <c r="AK734" s="24" t="str">
        <f t="shared" si="34"/>
        <v>Low-Income</v>
      </c>
      <c r="AL734" t="str">
        <f t="shared" si="35"/>
        <v>Short-distance (&lt;7km)</v>
      </c>
    </row>
    <row r="735" spans="1:38"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t="s">
        <v>83</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33"/>
        <v>6-10 Years</v>
      </c>
      <c r="AK735" s="24" t="str">
        <f t="shared" si="34"/>
        <v>Low-Income</v>
      </c>
      <c r="AL735" t="str">
        <f t="shared" si="35"/>
        <v>Short-distance (&lt;7km)</v>
      </c>
    </row>
    <row r="736" spans="1:38"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t="s">
        <v>86</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33"/>
        <v>3-5 Years</v>
      </c>
      <c r="AK736" s="24" t="str">
        <f t="shared" si="34"/>
        <v>Low-Income</v>
      </c>
      <c r="AL736" t="str">
        <f t="shared" si="35"/>
        <v>Mid-distance (7-15km)</v>
      </c>
    </row>
    <row r="737" spans="1:38"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t="s">
        <v>84</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33"/>
        <v>0-2 Years</v>
      </c>
      <c r="AK737" s="24" t="str">
        <f t="shared" si="34"/>
        <v>Low-Income</v>
      </c>
      <c r="AL737" t="str">
        <f t="shared" si="35"/>
        <v>Short-distance (&lt;7km)</v>
      </c>
    </row>
    <row r="738" spans="1:38"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t="s">
        <v>84</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33"/>
        <v>10+ Years</v>
      </c>
      <c r="AK738" s="24" t="str">
        <f t="shared" si="34"/>
        <v>Mid-Income</v>
      </c>
      <c r="AL738" t="str">
        <f t="shared" si="35"/>
        <v>Short-distance (&lt;7km)</v>
      </c>
    </row>
    <row r="739" spans="1:38"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t="s">
        <v>84</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33"/>
        <v>0-2 Years</v>
      </c>
      <c r="AK739" s="24" t="str">
        <f t="shared" si="34"/>
        <v>Low-Income</v>
      </c>
      <c r="AL739" t="str">
        <f t="shared" si="35"/>
        <v>Short-distance (&lt;7km)</v>
      </c>
    </row>
    <row r="740" spans="1:38"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t="s">
        <v>83</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33"/>
        <v>10+ Years</v>
      </c>
      <c r="AK740" s="24" t="str">
        <f t="shared" si="34"/>
        <v>Mid-Income</v>
      </c>
      <c r="AL740" t="str">
        <f t="shared" si="35"/>
        <v>Short-distance (&lt;7km)</v>
      </c>
    </row>
    <row r="741" spans="1:38"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t="s">
        <v>83</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33"/>
        <v>3-5 Years</v>
      </c>
      <c r="AK741" s="24" t="str">
        <f t="shared" si="34"/>
        <v>Low-Income</v>
      </c>
      <c r="AL741" t="str">
        <f t="shared" si="35"/>
        <v>Short-distance (&lt;7km)</v>
      </c>
    </row>
    <row r="742" spans="1:38"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t="s">
        <v>83</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33"/>
        <v>3-5 Years</v>
      </c>
      <c r="AK742" s="24" t="str">
        <f t="shared" si="34"/>
        <v>Low-Income</v>
      </c>
      <c r="AL742" t="str">
        <f t="shared" si="35"/>
        <v>Mid-distance (7-15km)</v>
      </c>
    </row>
    <row r="743" spans="1:38"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t="s">
        <v>84</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33"/>
        <v>0-2 Years</v>
      </c>
      <c r="AK743" s="24" t="str">
        <f t="shared" si="34"/>
        <v>High-Income</v>
      </c>
      <c r="AL743" t="str">
        <f t="shared" si="35"/>
        <v>Short-distance (&lt;7km)</v>
      </c>
    </row>
    <row r="744" spans="1:38"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t="s">
        <v>83</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33"/>
        <v>0-2 Years</v>
      </c>
      <c r="AK744" s="24" t="str">
        <f t="shared" si="34"/>
        <v>Low-Income</v>
      </c>
      <c r="AL744" t="str">
        <f t="shared" si="35"/>
        <v>Mid-distance (7-15km)</v>
      </c>
    </row>
    <row r="745" spans="1:38"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t="s">
        <v>83</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33"/>
        <v>6-10 Years</v>
      </c>
      <c r="AK745" s="24" t="str">
        <f t="shared" si="34"/>
        <v>High-Income</v>
      </c>
      <c r="AL745" t="str">
        <f t="shared" si="35"/>
        <v>Short-distance (&lt;7km)</v>
      </c>
    </row>
    <row r="746" spans="1:38"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t="s">
        <v>85</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33"/>
        <v>0-2 Years</v>
      </c>
      <c r="AK746" s="24" t="str">
        <f t="shared" si="34"/>
        <v>Low-Income</v>
      </c>
      <c r="AL746" t="str">
        <f t="shared" si="35"/>
        <v>Mid-distance (7-15km)</v>
      </c>
    </row>
    <row r="747" spans="1:38"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t="s">
        <v>85</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33"/>
        <v>6-10 Years</v>
      </c>
      <c r="AK747" s="24" t="str">
        <f t="shared" si="34"/>
        <v>Low-Income</v>
      </c>
      <c r="AL747" t="str">
        <f t="shared" si="35"/>
        <v>Long-distance (&gt;15km)</v>
      </c>
    </row>
    <row r="748" spans="1:38"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t="s">
        <v>84</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33"/>
        <v>10+ Years</v>
      </c>
      <c r="AK748" s="24" t="str">
        <f t="shared" si="34"/>
        <v>High-Income</v>
      </c>
      <c r="AL748" t="str">
        <f t="shared" si="35"/>
        <v>Short-distance (&lt;7km)</v>
      </c>
    </row>
    <row r="749" spans="1:38"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t="s">
        <v>83</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33"/>
        <v>0-2 Years</v>
      </c>
      <c r="AK749" s="24" t="str">
        <f t="shared" si="34"/>
        <v>Low-Income</v>
      </c>
      <c r="AL749" t="str">
        <f t="shared" si="35"/>
        <v>Short-distance (&lt;7km)</v>
      </c>
    </row>
    <row r="750" spans="1:38"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t="s">
        <v>86</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33"/>
        <v>0-2 Years</v>
      </c>
      <c r="AK750" s="24" t="str">
        <f t="shared" si="34"/>
        <v>Low-Income</v>
      </c>
      <c r="AL750" t="str">
        <f t="shared" si="35"/>
        <v>Long-distance (&gt;15km)</v>
      </c>
    </row>
    <row r="751" spans="1:38"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t="s">
        <v>83</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33"/>
        <v>10+ Years</v>
      </c>
      <c r="AK751" s="24" t="str">
        <f t="shared" si="34"/>
        <v>High-Income</v>
      </c>
      <c r="AL751" t="str">
        <f t="shared" si="35"/>
        <v>Short-distance (&lt;7km)</v>
      </c>
    </row>
    <row r="752" spans="1:38"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t="s">
        <v>83</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33"/>
        <v>10+ Years</v>
      </c>
      <c r="AK752" s="24" t="str">
        <f t="shared" si="34"/>
        <v>High-Income</v>
      </c>
      <c r="AL752" t="str">
        <f t="shared" si="35"/>
        <v>Long-distance (&gt;15km)</v>
      </c>
    </row>
    <row r="753" spans="1:38"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t="s">
        <v>84</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33"/>
        <v>10+ Years</v>
      </c>
      <c r="AK753" s="24" t="str">
        <f t="shared" si="34"/>
        <v>Low-Income</v>
      </c>
      <c r="AL753" t="str">
        <f t="shared" si="35"/>
        <v>Short-distance (&lt;7km)</v>
      </c>
    </row>
    <row r="754" spans="1:38"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t="s">
        <v>86</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33"/>
        <v>10+ Years</v>
      </c>
      <c r="AK754" s="24" t="str">
        <f t="shared" si="34"/>
        <v>Low-Income</v>
      </c>
      <c r="AL754" t="str">
        <f t="shared" si="35"/>
        <v>Long-distance (&gt;15km)</v>
      </c>
    </row>
    <row r="755" spans="1:38"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t="s">
        <v>86</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33"/>
        <v>10+ Years</v>
      </c>
      <c r="AK755" s="24" t="str">
        <f t="shared" si="34"/>
        <v>Mid-Income</v>
      </c>
      <c r="AL755" t="str">
        <f t="shared" si="35"/>
        <v>Long-distance (&gt;15km)</v>
      </c>
    </row>
    <row r="756" spans="1:38"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t="s">
        <v>83</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33"/>
        <v>0-2 Years</v>
      </c>
      <c r="AK756" s="24" t="str">
        <f t="shared" si="34"/>
        <v>Low-Income</v>
      </c>
      <c r="AL756" t="str">
        <f t="shared" si="35"/>
        <v>Mid-distance (7-15km)</v>
      </c>
    </row>
    <row r="757" spans="1:38"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t="s">
        <v>83</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33"/>
        <v>6-10 Years</v>
      </c>
      <c r="AK757" s="24" t="str">
        <f t="shared" si="34"/>
        <v>High-Income</v>
      </c>
      <c r="AL757" t="str">
        <f t="shared" si="35"/>
        <v>Mid-distance (7-15km)</v>
      </c>
    </row>
    <row r="758" spans="1:38"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t="s">
        <v>84</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33"/>
        <v>6-10 Years</v>
      </c>
      <c r="AK758" s="24" t="str">
        <f t="shared" si="34"/>
        <v>Low-Income</v>
      </c>
      <c r="AL758" t="str">
        <f t="shared" si="35"/>
        <v>Long-distance (&gt;15km)</v>
      </c>
    </row>
    <row r="759" spans="1:38"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t="s">
        <v>83</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33"/>
        <v>10+ Years</v>
      </c>
      <c r="AK759" s="24" t="str">
        <f t="shared" si="34"/>
        <v>Mid-Income</v>
      </c>
      <c r="AL759" t="str">
        <f t="shared" si="35"/>
        <v>Short-distance (&lt;7km)</v>
      </c>
    </row>
    <row r="760" spans="1:38"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t="s">
        <v>83</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33"/>
        <v>6-10 Years</v>
      </c>
      <c r="AK760" s="24" t="str">
        <f t="shared" si="34"/>
        <v>Mid-Income</v>
      </c>
      <c r="AL760" t="str">
        <f t="shared" si="35"/>
        <v>Short-distance (&lt;7km)</v>
      </c>
    </row>
    <row r="761" spans="1:38"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t="s">
        <v>85</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33"/>
        <v>6-10 Years</v>
      </c>
      <c r="AK761" s="24" t="str">
        <f t="shared" si="34"/>
        <v>Low-Income</v>
      </c>
      <c r="AL761" t="str">
        <f t="shared" si="35"/>
        <v>Long-distance (&gt;15km)</v>
      </c>
    </row>
    <row r="762" spans="1:38"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t="s">
        <v>85</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33"/>
        <v>10+ Years</v>
      </c>
      <c r="AK762" s="24" t="str">
        <f t="shared" si="34"/>
        <v>Mid-Income</v>
      </c>
      <c r="AL762" t="str">
        <f t="shared" si="35"/>
        <v>Short-distance (&lt;7km)</v>
      </c>
    </row>
    <row r="763" spans="1:38"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t="s">
        <v>84</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33"/>
        <v>0-2 Years</v>
      </c>
      <c r="AK763" s="24" t="str">
        <f t="shared" si="34"/>
        <v>Low-Income</v>
      </c>
      <c r="AL763" t="str">
        <f t="shared" si="35"/>
        <v>Mid-distance (7-15km)</v>
      </c>
    </row>
    <row r="764" spans="1:38"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t="s">
        <v>86</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33"/>
        <v>3-5 Years</v>
      </c>
      <c r="AK764" s="24" t="str">
        <f t="shared" si="34"/>
        <v>Low-Income</v>
      </c>
      <c r="AL764" t="str">
        <f t="shared" si="35"/>
        <v>Short-distance (&lt;7km)</v>
      </c>
    </row>
    <row r="765" spans="1:38"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t="s">
        <v>84</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33"/>
        <v>0-2 Years</v>
      </c>
      <c r="AK765" s="24" t="str">
        <f t="shared" si="34"/>
        <v>Low-Income</v>
      </c>
      <c r="AL765" t="str">
        <f t="shared" si="35"/>
        <v>Mid-distance (7-15km)</v>
      </c>
    </row>
    <row r="766" spans="1:38"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t="s">
        <v>85</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33"/>
        <v>0-2 Years</v>
      </c>
      <c r="AK766" s="24" t="str">
        <f t="shared" si="34"/>
        <v>Low-Income</v>
      </c>
      <c r="AL766" t="str">
        <f t="shared" si="35"/>
        <v>Mid-distance (7-15km)</v>
      </c>
    </row>
    <row r="767" spans="1:38"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t="s">
        <v>84</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33"/>
        <v>0-2 Years</v>
      </c>
      <c r="AK767" s="24" t="str">
        <f t="shared" si="34"/>
        <v>Low-Income</v>
      </c>
      <c r="AL767" t="str">
        <f t="shared" si="35"/>
        <v>Short-distance (&lt;7km)</v>
      </c>
    </row>
    <row r="768" spans="1:38"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t="s">
        <v>84</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33"/>
        <v>6-10 Years</v>
      </c>
      <c r="AK768" s="24" t="str">
        <f t="shared" si="34"/>
        <v>High-Income</v>
      </c>
      <c r="AL768" t="str">
        <f t="shared" si="35"/>
        <v>Short-distance (&lt;7km)</v>
      </c>
    </row>
    <row r="769" spans="1:38"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t="s">
        <v>85</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33"/>
        <v>3-5 Years</v>
      </c>
      <c r="AK769" s="24" t="str">
        <f t="shared" si="34"/>
        <v>Low-Income</v>
      </c>
      <c r="AL769" t="str">
        <f t="shared" si="35"/>
        <v>Short-distance (&lt;7km)</v>
      </c>
    </row>
    <row r="770" spans="1:38"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t="s">
        <v>86</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ref="AJ770:AJ833" si="36">IF(AF:AF&lt;=2, "0-2 Years", IF(AF:AF&lt;5, "3-5 Years", IF(AF:AF&lt;=10, "6-10 Years", "10+ Years")))</f>
        <v>6-10 Years</v>
      </c>
      <c r="AK770" s="24" t="str">
        <f t="shared" ref="AK770:AK833" si="37">IF(S770&lt;=7500, "Low-Income", IF(AND(S770&gt;7500, S770&lt;=13000), "Mid-Income", "High-Income"))</f>
        <v>Mid-Income</v>
      </c>
      <c r="AL770" t="str">
        <f t="shared" ref="AL770:AL833" si="38">IF(F770&lt;=7, "Short-distance (&lt;7km)", IF(AND(F770&gt;7, F770&lt;=15), "Mid-distance (7-15km)", "Long-distance (&gt;15km)"))</f>
        <v>Long-distance (&gt;15km)</v>
      </c>
    </row>
    <row r="771" spans="1:38"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t="s">
        <v>84</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si="36"/>
        <v>6-10 Years</v>
      </c>
      <c r="AK771" s="24" t="str">
        <f t="shared" si="37"/>
        <v>Low-Income</v>
      </c>
      <c r="AL771" t="str">
        <f t="shared" si="38"/>
        <v>Short-distance (&lt;7km)</v>
      </c>
    </row>
    <row r="772" spans="1:38"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t="s">
        <v>83</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36"/>
        <v>0-2 Years</v>
      </c>
      <c r="AK772" s="24" t="str">
        <f t="shared" si="37"/>
        <v>High-Income</v>
      </c>
      <c r="AL772" t="str">
        <f t="shared" si="38"/>
        <v>Short-distance (&lt;7km)</v>
      </c>
    </row>
    <row r="773" spans="1:38"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t="s">
        <v>84</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36"/>
        <v>6-10 Years</v>
      </c>
      <c r="AK773" s="24" t="str">
        <f t="shared" si="37"/>
        <v>Mid-Income</v>
      </c>
      <c r="AL773" t="str">
        <f t="shared" si="38"/>
        <v>Short-distance (&lt;7km)</v>
      </c>
    </row>
    <row r="774" spans="1:38"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t="s">
        <v>84</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36"/>
        <v>6-10 Years</v>
      </c>
      <c r="AK774" s="24" t="str">
        <f t="shared" si="37"/>
        <v>Low-Income</v>
      </c>
      <c r="AL774" t="str">
        <f t="shared" si="38"/>
        <v>Mid-distance (7-15km)</v>
      </c>
    </row>
    <row r="775" spans="1:38"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t="s">
        <v>83</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36"/>
        <v>10+ Years</v>
      </c>
      <c r="AK775" s="24" t="str">
        <f t="shared" si="37"/>
        <v>Mid-Income</v>
      </c>
      <c r="AL775" t="str">
        <f t="shared" si="38"/>
        <v>Mid-distance (7-15km)</v>
      </c>
    </row>
    <row r="776" spans="1:38"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t="s">
        <v>86</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36"/>
        <v>6-10 Years</v>
      </c>
      <c r="AK776" s="24" t="str">
        <f t="shared" si="37"/>
        <v>High-Income</v>
      </c>
      <c r="AL776" t="str">
        <f t="shared" si="38"/>
        <v>Short-distance (&lt;7km)</v>
      </c>
    </row>
    <row r="777" spans="1:38"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t="s">
        <v>83</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36"/>
        <v>0-2 Years</v>
      </c>
      <c r="AK777" s="24" t="str">
        <f t="shared" si="37"/>
        <v>Mid-Income</v>
      </c>
      <c r="AL777" t="str">
        <f t="shared" si="38"/>
        <v>Long-distance (&gt;15km)</v>
      </c>
    </row>
    <row r="778" spans="1:38"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t="s">
        <v>83</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36"/>
        <v>0-2 Years</v>
      </c>
      <c r="AK778" s="24" t="str">
        <f t="shared" si="37"/>
        <v>Low-Income</v>
      </c>
      <c r="AL778" t="str">
        <f t="shared" si="38"/>
        <v>Mid-distance (7-15km)</v>
      </c>
    </row>
    <row r="779" spans="1:38"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t="s">
        <v>86</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36"/>
        <v>0-2 Years</v>
      </c>
      <c r="AK779" s="24" t="str">
        <f t="shared" si="37"/>
        <v>Low-Income</v>
      </c>
      <c r="AL779" t="str">
        <f t="shared" si="38"/>
        <v>Mid-distance (7-15km)</v>
      </c>
    </row>
    <row r="780" spans="1:38"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t="s">
        <v>86</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36"/>
        <v>10+ Years</v>
      </c>
      <c r="AK780" s="24" t="str">
        <f t="shared" si="37"/>
        <v>Low-Income</v>
      </c>
      <c r="AL780" t="str">
        <f t="shared" si="38"/>
        <v>Mid-distance (7-15km)</v>
      </c>
    </row>
    <row r="781" spans="1:38"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t="s">
        <v>84</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36"/>
        <v>6-10 Years</v>
      </c>
      <c r="AK781" s="24" t="str">
        <f t="shared" si="37"/>
        <v>Low-Income</v>
      </c>
      <c r="AL781" t="str">
        <f t="shared" si="38"/>
        <v>Short-distance (&lt;7km)</v>
      </c>
    </row>
    <row r="782" spans="1:38"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t="s">
        <v>86</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36"/>
        <v>6-10 Years</v>
      </c>
      <c r="AK782" s="24" t="str">
        <f t="shared" si="37"/>
        <v>Mid-Income</v>
      </c>
      <c r="AL782" t="str">
        <f t="shared" si="38"/>
        <v>Long-distance (&gt;15km)</v>
      </c>
    </row>
    <row r="783" spans="1:38"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t="s">
        <v>86</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36"/>
        <v>6-10 Years</v>
      </c>
      <c r="AK783" s="24" t="str">
        <f t="shared" si="37"/>
        <v>Low-Income</v>
      </c>
      <c r="AL783" t="str">
        <f t="shared" si="38"/>
        <v>Short-distance (&lt;7km)</v>
      </c>
    </row>
    <row r="784" spans="1:38"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t="s">
        <v>86</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36"/>
        <v>6-10 Years</v>
      </c>
      <c r="AK784" s="24" t="str">
        <f t="shared" si="37"/>
        <v>Mid-Income</v>
      </c>
      <c r="AL784" t="str">
        <f t="shared" si="38"/>
        <v>Long-distance (&gt;15km)</v>
      </c>
    </row>
    <row r="785" spans="1:38"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t="s">
        <v>84</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36"/>
        <v>6-10 Years</v>
      </c>
      <c r="AK785" s="24" t="str">
        <f t="shared" si="37"/>
        <v>Low-Income</v>
      </c>
      <c r="AL785" t="str">
        <f t="shared" si="38"/>
        <v>Short-distance (&lt;7km)</v>
      </c>
    </row>
    <row r="786" spans="1:38"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t="s">
        <v>84</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36"/>
        <v>10+ Years</v>
      </c>
      <c r="AK786" s="24" t="str">
        <f t="shared" si="37"/>
        <v>Mid-Income</v>
      </c>
      <c r="AL786" t="str">
        <f t="shared" si="38"/>
        <v>Long-distance (&gt;15km)</v>
      </c>
    </row>
    <row r="787" spans="1:38"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t="s">
        <v>83</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36"/>
        <v>10+ Years</v>
      </c>
      <c r="AK787" s="24" t="str">
        <f t="shared" si="37"/>
        <v>Mid-Income</v>
      </c>
      <c r="AL787" t="str">
        <f t="shared" si="38"/>
        <v>Long-distance (&gt;15km)</v>
      </c>
    </row>
    <row r="788" spans="1:38"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t="s">
        <v>84</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36"/>
        <v>3-5 Years</v>
      </c>
      <c r="AK788" s="24" t="str">
        <f t="shared" si="37"/>
        <v>Low-Income</v>
      </c>
      <c r="AL788" t="str">
        <f t="shared" si="38"/>
        <v>Mid-distance (7-15km)</v>
      </c>
    </row>
    <row r="789" spans="1:38"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t="s">
        <v>85</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36"/>
        <v>3-5 Years</v>
      </c>
      <c r="AK789" s="24" t="str">
        <f t="shared" si="37"/>
        <v>Mid-Income</v>
      </c>
      <c r="AL789" t="str">
        <f t="shared" si="38"/>
        <v>Short-distance (&lt;7km)</v>
      </c>
    </row>
    <row r="790" spans="1:38"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t="s">
        <v>84</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36"/>
        <v>6-10 Years</v>
      </c>
      <c r="AK790" s="24" t="str">
        <f t="shared" si="37"/>
        <v>Low-Income</v>
      </c>
      <c r="AL790" t="str">
        <f t="shared" si="38"/>
        <v>Mid-distance (7-15km)</v>
      </c>
    </row>
    <row r="791" spans="1:38"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t="s">
        <v>86</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36"/>
        <v>10+ Years</v>
      </c>
      <c r="AK791" s="24" t="str">
        <f t="shared" si="37"/>
        <v>Mid-Income</v>
      </c>
      <c r="AL791" t="str">
        <f t="shared" si="38"/>
        <v>Short-distance (&lt;7km)</v>
      </c>
    </row>
    <row r="792" spans="1:38"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t="s">
        <v>83</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36"/>
        <v>3-5 Years</v>
      </c>
      <c r="AK792" s="24" t="str">
        <f t="shared" si="37"/>
        <v>Low-Income</v>
      </c>
      <c r="AL792" t="str">
        <f t="shared" si="38"/>
        <v>Short-distance (&lt;7km)</v>
      </c>
    </row>
    <row r="793" spans="1:38"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t="s">
        <v>86</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36"/>
        <v>6-10 Years</v>
      </c>
      <c r="AK793" s="24" t="str">
        <f t="shared" si="37"/>
        <v>Mid-Income</v>
      </c>
      <c r="AL793" t="str">
        <f t="shared" si="38"/>
        <v>Short-distance (&lt;7km)</v>
      </c>
    </row>
    <row r="794" spans="1:38"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t="s">
        <v>84</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36"/>
        <v>10+ Years</v>
      </c>
      <c r="AK794" s="24" t="str">
        <f t="shared" si="37"/>
        <v>Low-Income</v>
      </c>
      <c r="AL794" t="str">
        <f t="shared" si="38"/>
        <v>Long-distance (&gt;15km)</v>
      </c>
    </row>
    <row r="795" spans="1:38"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t="s">
        <v>84</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36"/>
        <v>3-5 Years</v>
      </c>
      <c r="AK795" s="24" t="str">
        <f t="shared" si="37"/>
        <v>Low-Income</v>
      </c>
      <c r="AL795" t="str">
        <f t="shared" si="38"/>
        <v>Mid-distance (7-15km)</v>
      </c>
    </row>
    <row r="796" spans="1:38"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t="s">
        <v>83</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36"/>
        <v>6-10 Years</v>
      </c>
      <c r="AK796" s="24" t="str">
        <f t="shared" si="37"/>
        <v>Mid-Income</v>
      </c>
      <c r="AL796" t="str">
        <f t="shared" si="38"/>
        <v>Short-distance (&lt;7km)</v>
      </c>
    </row>
    <row r="797" spans="1:38"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t="s">
        <v>83</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36"/>
        <v>0-2 Years</v>
      </c>
      <c r="AK797" s="24" t="str">
        <f t="shared" si="37"/>
        <v>Low-Income</v>
      </c>
      <c r="AL797" t="str">
        <f t="shared" si="38"/>
        <v>Mid-distance (7-15km)</v>
      </c>
    </row>
    <row r="798" spans="1:38"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t="s">
        <v>83</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36"/>
        <v>6-10 Years</v>
      </c>
      <c r="AK798" s="24" t="str">
        <f t="shared" si="37"/>
        <v>Low-Income</v>
      </c>
      <c r="AL798" t="str">
        <f t="shared" si="38"/>
        <v>Short-distance (&lt;7km)</v>
      </c>
    </row>
    <row r="799" spans="1:38"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t="s">
        <v>84</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36"/>
        <v>0-2 Years</v>
      </c>
      <c r="AK799" s="24" t="str">
        <f t="shared" si="37"/>
        <v>Low-Income</v>
      </c>
      <c r="AL799" t="str">
        <f t="shared" si="38"/>
        <v>Long-distance (&gt;15km)</v>
      </c>
    </row>
    <row r="800" spans="1:38"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t="s">
        <v>85</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36"/>
        <v>0-2 Years</v>
      </c>
      <c r="AK800" s="24" t="str">
        <f t="shared" si="37"/>
        <v>Low-Income</v>
      </c>
      <c r="AL800" t="str">
        <f t="shared" si="38"/>
        <v>Long-distance (&gt;15km)</v>
      </c>
    </row>
    <row r="801" spans="1:38"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t="s">
        <v>86</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36"/>
        <v>10+ Years</v>
      </c>
      <c r="AK801" s="24" t="str">
        <f t="shared" si="37"/>
        <v>High-Income</v>
      </c>
      <c r="AL801" t="str">
        <f t="shared" si="38"/>
        <v>Short-distance (&lt;7km)</v>
      </c>
    </row>
    <row r="802" spans="1:38"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t="s">
        <v>85</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36"/>
        <v>0-2 Years</v>
      </c>
      <c r="AK802" s="24" t="str">
        <f t="shared" si="37"/>
        <v>Low-Income</v>
      </c>
      <c r="AL802" t="str">
        <f t="shared" si="38"/>
        <v>Short-distance (&lt;7km)</v>
      </c>
    </row>
    <row r="803" spans="1:38"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t="s">
        <v>84</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36"/>
        <v>0-2 Years</v>
      </c>
      <c r="AK803" s="24" t="str">
        <f t="shared" si="37"/>
        <v>Low-Income</v>
      </c>
      <c r="AL803" t="str">
        <f t="shared" si="38"/>
        <v>Short-distance (&lt;7km)</v>
      </c>
    </row>
    <row r="804" spans="1:38"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t="s">
        <v>85</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36"/>
        <v>3-5 Years</v>
      </c>
      <c r="AK804" s="24" t="str">
        <f t="shared" si="37"/>
        <v>Low-Income</v>
      </c>
      <c r="AL804" t="str">
        <f t="shared" si="38"/>
        <v>Short-distance (&lt;7km)</v>
      </c>
    </row>
    <row r="805" spans="1:38"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t="s">
        <v>83</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36"/>
        <v>0-2 Years</v>
      </c>
      <c r="AK805" s="24" t="str">
        <f t="shared" si="37"/>
        <v>Low-Income</v>
      </c>
      <c r="AL805" t="str">
        <f t="shared" si="38"/>
        <v>Short-distance (&lt;7km)</v>
      </c>
    </row>
    <row r="806" spans="1:38"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t="s">
        <v>83</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36"/>
        <v>6-10 Years</v>
      </c>
      <c r="AK806" s="24" t="str">
        <f t="shared" si="37"/>
        <v>High-Income</v>
      </c>
      <c r="AL806" t="str">
        <f t="shared" si="38"/>
        <v>Short-distance (&lt;7km)</v>
      </c>
    </row>
    <row r="807" spans="1:38"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t="s">
        <v>84</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36"/>
        <v>10+ Years</v>
      </c>
      <c r="AK807" s="24" t="str">
        <f t="shared" si="37"/>
        <v>Low-Income</v>
      </c>
      <c r="AL807" t="str">
        <f t="shared" si="38"/>
        <v>Mid-distance (7-15km)</v>
      </c>
    </row>
    <row r="808" spans="1:38"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t="s">
        <v>85</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36"/>
        <v>6-10 Years</v>
      </c>
      <c r="AK808" s="24" t="str">
        <f t="shared" si="37"/>
        <v>Mid-Income</v>
      </c>
      <c r="AL808" t="str">
        <f t="shared" si="38"/>
        <v>Short-distance (&lt;7km)</v>
      </c>
    </row>
    <row r="809" spans="1:38"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t="s">
        <v>84</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36"/>
        <v>6-10 Years</v>
      </c>
      <c r="AK809" s="24" t="str">
        <f t="shared" si="37"/>
        <v>Mid-Income</v>
      </c>
      <c r="AL809" t="str">
        <f t="shared" si="38"/>
        <v>Mid-distance (7-15km)</v>
      </c>
    </row>
    <row r="810" spans="1:38"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t="s">
        <v>83</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36"/>
        <v>6-10 Years</v>
      </c>
      <c r="AK810" s="24" t="str">
        <f t="shared" si="37"/>
        <v>Low-Income</v>
      </c>
      <c r="AL810" t="str">
        <f t="shared" si="38"/>
        <v>Long-distance (&gt;15km)</v>
      </c>
    </row>
    <row r="811" spans="1:38"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t="s">
        <v>85</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36"/>
        <v>6-10 Years</v>
      </c>
      <c r="AK811" s="24" t="str">
        <f t="shared" si="37"/>
        <v>Mid-Income</v>
      </c>
      <c r="AL811" t="str">
        <f t="shared" si="38"/>
        <v>Short-distance (&lt;7km)</v>
      </c>
    </row>
    <row r="812" spans="1:38"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t="s">
        <v>84</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36"/>
        <v>10+ Years</v>
      </c>
      <c r="AK812" s="24" t="str">
        <f t="shared" si="37"/>
        <v>High-Income</v>
      </c>
      <c r="AL812" t="str">
        <f t="shared" si="38"/>
        <v>Short-distance (&lt;7km)</v>
      </c>
    </row>
    <row r="813" spans="1:38"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t="s">
        <v>85</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36"/>
        <v>0-2 Years</v>
      </c>
      <c r="AK813" s="24" t="str">
        <f t="shared" si="37"/>
        <v>Low-Income</v>
      </c>
      <c r="AL813" t="str">
        <f t="shared" si="38"/>
        <v>Short-distance (&lt;7km)</v>
      </c>
    </row>
    <row r="814" spans="1:38"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t="s">
        <v>86</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36"/>
        <v>6-10 Years</v>
      </c>
      <c r="AK814" s="24" t="str">
        <f t="shared" si="37"/>
        <v>Mid-Income</v>
      </c>
      <c r="AL814" t="str">
        <f t="shared" si="38"/>
        <v>Long-distance (&gt;15km)</v>
      </c>
    </row>
    <row r="815" spans="1:38"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t="s">
        <v>83</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36"/>
        <v>10+ Years</v>
      </c>
      <c r="AK815" s="24" t="str">
        <f t="shared" si="37"/>
        <v>Mid-Income</v>
      </c>
      <c r="AL815" t="str">
        <f t="shared" si="38"/>
        <v>Short-distance (&lt;7km)</v>
      </c>
    </row>
    <row r="816" spans="1:38"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t="s">
        <v>84</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36"/>
        <v>10+ Years</v>
      </c>
      <c r="AK816" s="24" t="str">
        <f t="shared" si="37"/>
        <v>High-Income</v>
      </c>
      <c r="AL816" t="str">
        <f t="shared" si="38"/>
        <v>Mid-distance (7-15km)</v>
      </c>
    </row>
    <row r="817" spans="1:38"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t="s">
        <v>85</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36"/>
        <v>0-2 Years</v>
      </c>
      <c r="AK817" s="24" t="str">
        <f t="shared" si="37"/>
        <v>Low-Income</v>
      </c>
      <c r="AL817" t="str">
        <f t="shared" si="38"/>
        <v>Short-distance (&lt;7km)</v>
      </c>
    </row>
    <row r="818" spans="1:38"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t="s">
        <v>85</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36"/>
        <v>6-10 Years</v>
      </c>
      <c r="AK818" s="24" t="str">
        <f t="shared" si="37"/>
        <v>Low-Income</v>
      </c>
      <c r="AL818" t="str">
        <f t="shared" si="38"/>
        <v>Mid-distance (7-15km)</v>
      </c>
    </row>
    <row r="819" spans="1:38"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t="s">
        <v>83</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36"/>
        <v>10+ Years</v>
      </c>
      <c r="AK819" s="24" t="str">
        <f t="shared" si="37"/>
        <v>Mid-Income</v>
      </c>
      <c r="AL819" t="str">
        <f t="shared" si="38"/>
        <v>Long-distance (&gt;15km)</v>
      </c>
    </row>
    <row r="820" spans="1:38"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t="s">
        <v>83</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36"/>
        <v>0-2 Years</v>
      </c>
      <c r="AK820" s="24" t="str">
        <f t="shared" si="37"/>
        <v>Low-Income</v>
      </c>
      <c r="AL820" t="str">
        <f t="shared" si="38"/>
        <v>Long-distance (&gt;15km)</v>
      </c>
    </row>
    <row r="821" spans="1:38"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t="s">
        <v>85</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36"/>
        <v>6-10 Years</v>
      </c>
      <c r="AK821" s="24" t="str">
        <f t="shared" si="37"/>
        <v>Low-Income</v>
      </c>
      <c r="AL821" t="str">
        <f t="shared" si="38"/>
        <v>Short-distance (&lt;7km)</v>
      </c>
    </row>
    <row r="822" spans="1:38"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t="s">
        <v>83</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36"/>
        <v>6-10 Years</v>
      </c>
      <c r="AK822" s="24" t="str">
        <f t="shared" si="37"/>
        <v>Low-Income</v>
      </c>
      <c r="AL822" t="str">
        <f t="shared" si="38"/>
        <v>Mid-distance (7-15km)</v>
      </c>
    </row>
    <row r="823" spans="1:38"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t="s">
        <v>85</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36"/>
        <v>6-10 Years</v>
      </c>
      <c r="AK823" s="24" t="str">
        <f t="shared" si="37"/>
        <v>High-Income</v>
      </c>
      <c r="AL823" t="str">
        <f t="shared" si="38"/>
        <v>Mid-distance (7-15km)</v>
      </c>
    </row>
    <row r="824" spans="1:38"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t="s">
        <v>84</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36"/>
        <v>3-5 Years</v>
      </c>
      <c r="AK824" s="24" t="str">
        <f t="shared" si="37"/>
        <v>Low-Income</v>
      </c>
      <c r="AL824" t="str">
        <f t="shared" si="38"/>
        <v>Short-distance (&lt;7km)</v>
      </c>
    </row>
    <row r="825" spans="1:38"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t="s">
        <v>85</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36"/>
        <v>6-10 Years</v>
      </c>
      <c r="AK825" s="24" t="str">
        <f t="shared" si="37"/>
        <v>Low-Income</v>
      </c>
      <c r="AL825" t="str">
        <f t="shared" si="38"/>
        <v>Mid-distance (7-15km)</v>
      </c>
    </row>
    <row r="826" spans="1:38"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t="s">
        <v>83</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36"/>
        <v>0-2 Years</v>
      </c>
      <c r="AK826" s="24" t="str">
        <f t="shared" si="37"/>
        <v>Low-Income</v>
      </c>
      <c r="AL826" t="str">
        <f t="shared" si="38"/>
        <v>Long-distance (&gt;15km)</v>
      </c>
    </row>
    <row r="827" spans="1:38"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t="s">
        <v>83</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36"/>
        <v>6-10 Years</v>
      </c>
      <c r="AK827" s="24" t="str">
        <f t="shared" si="37"/>
        <v>Low-Income</v>
      </c>
      <c r="AL827" t="str">
        <f t="shared" si="38"/>
        <v>Mid-distance (7-15km)</v>
      </c>
    </row>
    <row r="828" spans="1:38"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t="s">
        <v>84</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36"/>
        <v>6-10 Years</v>
      </c>
      <c r="AK828" s="24" t="str">
        <f t="shared" si="37"/>
        <v>Low-Income</v>
      </c>
      <c r="AL828" t="str">
        <f t="shared" si="38"/>
        <v>Short-distance (&lt;7km)</v>
      </c>
    </row>
    <row r="829" spans="1:38"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t="s">
        <v>84</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36"/>
        <v>3-5 Years</v>
      </c>
      <c r="AK829" s="24" t="str">
        <f t="shared" si="37"/>
        <v>Low-Income</v>
      </c>
      <c r="AL829" t="str">
        <f t="shared" si="38"/>
        <v>Short-distance (&lt;7km)</v>
      </c>
    </row>
    <row r="830" spans="1:38"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t="s">
        <v>84</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36"/>
        <v>0-2 Years</v>
      </c>
      <c r="AK830" s="24" t="str">
        <f t="shared" si="37"/>
        <v>Low-Income</v>
      </c>
      <c r="AL830" t="str">
        <f t="shared" si="38"/>
        <v>Mid-distance (7-15km)</v>
      </c>
    </row>
    <row r="831" spans="1:38"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t="s">
        <v>86</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36"/>
        <v>6-10 Years</v>
      </c>
      <c r="AK831" s="24" t="str">
        <f t="shared" si="37"/>
        <v>Mid-Income</v>
      </c>
      <c r="AL831" t="str">
        <f t="shared" si="38"/>
        <v>Mid-distance (7-15km)</v>
      </c>
    </row>
    <row r="832" spans="1:38"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t="s">
        <v>83</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36"/>
        <v>0-2 Years</v>
      </c>
      <c r="AK832" s="24" t="str">
        <f t="shared" si="37"/>
        <v>Low-Income</v>
      </c>
      <c r="AL832" t="str">
        <f t="shared" si="38"/>
        <v>Mid-distance (7-15km)</v>
      </c>
    </row>
    <row r="833" spans="1:38"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t="s">
        <v>84</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36"/>
        <v>0-2 Years</v>
      </c>
      <c r="AK833" s="24" t="str">
        <f t="shared" si="37"/>
        <v>Low-Income</v>
      </c>
      <c r="AL833" t="str">
        <f t="shared" si="38"/>
        <v>Mid-distance (7-15km)</v>
      </c>
    </row>
    <row r="834" spans="1:38"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t="s">
        <v>83</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ref="AJ834:AJ897" si="39">IF(AF:AF&lt;=2, "0-2 Years", IF(AF:AF&lt;5, "3-5 Years", IF(AF:AF&lt;=10, "6-10 Years", "10+ Years")))</f>
        <v>6-10 Years</v>
      </c>
      <c r="AK834" s="24" t="str">
        <f t="shared" ref="AK834:AK897" si="40">IF(S834&lt;=7500, "Low-Income", IF(AND(S834&gt;7500, S834&lt;=13000), "Mid-Income", "High-Income"))</f>
        <v>Low-Income</v>
      </c>
      <c r="AL834" t="str">
        <f t="shared" ref="AL834:AL897" si="41">IF(F834&lt;=7, "Short-distance (&lt;7km)", IF(AND(F834&gt;7, F834&lt;=15), "Mid-distance (7-15km)", "Long-distance (&gt;15km)"))</f>
        <v>Long-distance (&gt;15km)</v>
      </c>
    </row>
    <row r="835" spans="1:38"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t="s">
        <v>84</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si="39"/>
        <v>3-5 Years</v>
      </c>
      <c r="AK835" s="24" t="str">
        <f t="shared" si="40"/>
        <v>Low-Income</v>
      </c>
      <c r="AL835" t="str">
        <f t="shared" si="41"/>
        <v>Short-distance (&lt;7km)</v>
      </c>
    </row>
    <row r="836" spans="1:38"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t="s">
        <v>84</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39"/>
        <v>6-10 Years</v>
      </c>
      <c r="AK836" s="24" t="str">
        <f t="shared" si="40"/>
        <v>Low-Income</v>
      </c>
      <c r="AL836" t="str">
        <f t="shared" si="41"/>
        <v>Mid-distance (7-15km)</v>
      </c>
    </row>
    <row r="837" spans="1:38"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t="s">
        <v>84</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39"/>
        <v>6-10 Years</v>
      </c>
      <c r="AK837" s="24" t="str">
        <f t="shared" si="40"/>
        <v>Low-Income</v>
      </c>
      <c r="AL837" t="str">
        <f t="shared" si="41"/>
        <v>Mid-distance (7-15km)</v>
      </c>
    </row>
    <row r="838" spans="1:38"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t="s">
        <v>86</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39"/>
        <v>10+ Years</v>
      </c>
      <c r="AK838" s="24" t="str">
        <f t="shared" si="40"/>
        <v>Low-Income</v>
      </c>
      <c r="AL838" t="str">
        <f t="shared" si="41"/>
        <v>Long-distance (&gt;15km)</v>
      </c>
    </row>
    <row r="839" spans="1:38"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t="s">
        <v>84</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39"/>
        <v>10+ Years</v>
      </c>
      <c r="AK839" s="24" t="str">
        <f t="shared" si="40"/>
        <v>High-Income</v>
      </c>
      <c r="AL839" t="str">
        <f t="shared" si="41"/>
        <v>Mid-distance (7-15km)</v>
      </c>
    </row>
    <row r="840" spans="1:38"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t="s">
        <v>86</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39"/>
        <v>10+ Years</v>
      </c>
      <c r="AK840" s="24" t="str">
        <f t="shared" si="40"/>
        <v>High-Income</v>
      </c>
      <c r="AL840" t="str">
        <f t="shared" si="41"/>
        <v>Mid-distance (7-15km)</v>
      </c>
    </row>
    <row r="841" spans="1:38"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t="s">
        <v>86</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39"/>
        <v>6-10 Years</v>
      </c>
      <c r="AK841" s="24" t="str">
        <f t="shared" si="40"/>
        <v>Low-Income</v>
      </c>
      <c r="AL841" t="str">
        <f t="shared" si="41"/>
        <v>Short-distance (&lt;7km)</v>
      </c>
    </row>
    <row r="842" spans="1:38"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t="s">
        <v>84</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39"/>
        <v>6-10 Years</v>
      </c>
      <c r="AK842" s="24" t="str">
        <f t="shared" si="40"/>
        <v>Low-Income</v>
      </c>
      <c r="AL842" t="str">
        <f t="shared" si="41"/>
        <v>Short-distance (&lt;7km)</v>
      </c>
    </row>
    <row r="843" spans="1:38"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t="s">
        <v>85</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39"/>
        <v>3-5 Years</v>
      </c>
      <c r="AK843" s="24" t="str">
        <f t="shared" si="40"/>
        <v>Low-Income</v>
      </c>
      <c r="AL843" t="str">
        <f t="shared" si="41"/>
        <v>Long-distance (&gt;15km)</v>
      </c>
    </row>
    <row r="844" spans="1:38"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t="s">
        <v>83</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39"/>
        <v>0-2 Years</v>
      </c>
      <c r="AK844" s="24" t="str">
        <f t="shared" si="40"/>
        <v>Low-Income</v>
      </c>
      <c r="AL844" t="str">
        <f t="shared" si="41"/>
        <v>Mid-distance (7-15km)</v>
      </c>
    </row>
    <row r="845" spans="1:38"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t="s">
        <v>83</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39"/>
        <v>6-10 Years</v>
      </c>
      <c r="AK845" s="24" t="str">
        <f t="shared" si="40"/>
        <v>Low-Income</v>
      </c>
      <c r="AL845" t="str">
        <f t="shared" si="41"/>
        <v>Short-distance (&lt;7km)</v>
      </c>
    </row>
    <row r="846" spans="1:38"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t="s">
        <v>84</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39"/>
        <v>6-10 Years</v>
      </c>
      <c r="AK846" s="24" t="str">
        <f t="shared" si="40"/>
        <v>Low-Income</v>
      </c>
      <c r="AL846" t="str">
        <f t="shared" si="41"/>
        <v>Mid-distance (7-15km)</v>
      </c>
    </row>
    <row r="847" spans="1:38"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t="s">
        <v>83</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39"/>
        <v>0-2 Years</v>
      </c>
      <c r="AK847" s="24" t="str">
        <f t="shared" si="40"/>
        <v>Low-Income</v>
      </c>
      <c r="AL847" t="str">
        <f t="shared" si="41"/>
        <v>Long-distance (&gt;15km)</v>
      </c>
    </row>
    <row r="848" spans="1:38"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t="s">
        <v>85</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39"/>
        <v>6-10 Years</v>
      </c>
      <c r="AK848" s="24" t="str">
        <f t="shared" si="40"/>
        <v>Mid-Income</v>
      </c>
      <c r="AL848" t="str">
        <f t="shared" si="41"/>
        <v>Short-distance (&lt;7km)</v>
      </c>
    </row>
    <row r="849" spans="1:38"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t="s">
        <v>86</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39"/>
        <v>10+ Years</v>
      </c>
      <c r="AK849" s="24" t="str">
        <f t="shared" si="40"/>
        <v>Low-Income</v>
      </c>
      <c r="AL849" t="str">
        <f t="shared" si="41"/>
        <v>Short-distance (&lt;7km)</v>
      </c>
    </row>
    <row r="850" spans="1:38"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t="s">
        <v>83</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39"/>
        <v>0-2 Years</v>
      </c>
      <c r="AK850" s="24" t="str">
        <f t="shared" si="40"/>
        <v>Low-Income</v>
      </c>
      <c r="AL850" t="str">
        <f t="shared" si="41"/>
        <v>Short-distance (&lt;7km)</v>
      </c>
    </row>
    <row r="851" spans="1:38"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t="s">
        <v>84</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39"/>
        <v>3-5 Years</v>
      </c>
      <c r="AK851" s="24" t="str">
        <f t="shared" si="40"/>
        <v>Low-Income</v>
      </c>
      <c r="AL851" t="str">
        <f t="shared" si="41"/>
        <v>Mid-distance (7-15km)</v>
      </c>
    </row>
    <row r="852" spans="1:38"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t="s">
        <v>86</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39"/>
        <v>0-2 Years</v>
      </c>
      <c r="AK852" s="24" t="str">
        <f t="shared" si="40"/>
        <v>Low-Income</v>
      </c>
      <c r="AL852" t="str">
        <f t="shared" si="41"/>
        <v>Short-distance (&lt;7km)</v>
      </c>
    </row>
    <row r="853" spans="1:38"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t="s">
        <v>86</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39"/>
        <v>6-10 Years</v>
      </c>
      <c r="AK853" s="24" t="str">
        <f t="shared" si="40"/>
        <v>High-Income</v>
      </c>
      <c r="AL853" t="str">
        <f t="shared" si="41"/>
        <v>Short-distance (&lt;7km)</v>
      </c>
    </row>
    <row r="854" spans="1:38"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t="s">
        <v>83</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39"/>
        <v>6-10 Years</v>
      </c>
      <c r="AK854" s="24" t="str">
        <f t="shared" si="40"/>
        <v>Low-Income</v>
      </c>
      <c r="AL854" t="str">
        <f t="shared" si="41"/>
        <v>Short-distance (&lt;7km)</v>
      </c>
    </row>
    <row r="855" spans="1:38"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t="s">
        <v>86</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39"/>
        <v>0-2 Years</v>
      </c>
      <c r="AK855" s="24" t="str">
        <f t="shared" si="40"/>
        <v>Low-Income</v>
      </c>
      <c r="AL855" t="str">
        <f t="shared" si="41"/>
        <v>Mid-distance (7-15km)</v>
      </c>
    </row>
    <row r="856" spans="1:38"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t="s">
        <v>84</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39"/>
        <v>3-5 Years</v>
      </c>
      <c r="AK856" s="24" t="str">
        <f t="shared" si="40"/>
        <v>Low-Income</v>
      </c>
      <c r="AL856" t="str">
        <f t="shared" si="41"/>
        <v>Short-distance (&lt;7km)</v>
      </c>
    </row>
    <row r="857" spans="1:38"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t="s">
        <v>83</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39"/>
        <v>10+ Years</v>
      </c>
      <c r="AK857" s="24" t="str">
        <f t="shared" si="40"/>
        <v>Low-Income</v>
      </c>
      <c r="AL857" t="str">
        <f t="shared" si="41"/>
        <v>Short-distance (&lt;7km)</v>
      </c>
    </row>
    <row r="858" spans="1:38"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t="s">
        <v>84</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39"/>
        <v>0-2 Years</v>
      </c>
      <c r="AK858" s="24" t="str">
        <f t="shared" si="40"/>
        <v>Low-Income</v>
      </c>
      <c r="AL858" t="str">
        <f t="shared" si="41"/>
        <v>Short-distance (&lt;7km)</v>
      </c>
    </row>
    <row r="859" spans="1:38"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t="s">
        <v>84</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39"/>
        <v>6-10 Years</v>
      </c>
      <c r="AK859" s="24" t="str">
        <f t="shared" si="40"/>
        <v>Low-Income</v>
      </c>
      <c r="AL859" t="str">
        <f t="shared" si="41"/>
        <v>Mid-distance (7-15km)</v>
      </c>
    </row>
    <row r="860" spans="1:38"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t="s">
        <v>84</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39"/>
        <v>6-10 Years</v>
      </c>
      <c r="AK860" s="24" t="str">
        <f t="shared" si="40"/>
        <v>High-Income</v>
      </c>
      <c r="AL860" t="str">
        <f t="shared" si="41"/>
        <v>Short-distance (&lt;7km)</v>
      </c>
    </row>
    <row r="861" spans="1:38"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t="s">
        <v>83</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39"/>
        <v>6-10 Years</v>
      </c>
      <c r="AK861" s="24" t="str">
        <f t="shared" si="40"/>
        <v>Low-Income</v>
      </c>
      <c r="AL861" t="str">
        <f t="shared" si="41"/>
        <v>Mid-distance (7-15km)</v>
      </c>
    </row>
    <row r="862" spans="1:38"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t="s">
        <v>83</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39"/>
        <v>0-2 Years</v>
      </c>
      <c r="AK862" s="24" t="str">
        <f t="shared" si="40"/>
        <v>Low-Income</v>
      </c>
      <c r="AL862" t="str">
        <f t="shared" si="41"/>
        <v>Short-distance (&lt;7km)</v>
      </c>
    </row>
    <row r="863" spans="1:38"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t="s">
        <v>86</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39"/>
        <v>10+ Years</v>
      </c>
      <c r="AK863" s="24" t="str">
        <f t="shared" si="40"/>
        <v>High-Income</v>
      </c>
      <c r="AL863" t="str">
        <f t="shared" si="41"/>
        <v>Short-distance (&lt;7km)</v>
      </c>
    </row>
    <row r="864" spans="1:38"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t="s">
        <v>84</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39"/>
        <v>0-2 Years</v>
      </c>
      <c r="AK864" s="24" t="str">
        <f t="shared" si="40"/>
        <v>Low-Income</v>
      </c>
      <c r="AL864" t="str">
        <f t="shared" si="41"/>
        <v>Long-distance (&gt;15km)</v>
      </c>
    </row>
    <row r="865" spans="1:38"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t="s">
        <v>84</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39"/>
        <v>6-10 Years</v>
      </c>
      <c r="AK865" s="24" t="str">
        <f t="shared" si="40"/>
        <v>Low-Income</v>
      </c>
      <c r="AL865" t="str">
        <f t="shared" si="41"/>
        <v>Short-distance (&lt;7km)</v>
      </c>
    </row>
    <row r="866" spans="1:38"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t="s">
        <v>86</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39"/>
        <v>0-2 Years</v>
      </c>
      <c r="AK866" s="24" t="str">
        <f t="shared" si="40"/>
        <v>Low-Income</v>
      </c>
      <c r="AL866" t="str">
        <f t="shared" si="41"/>
        <v>Short-distance (&lt;7km)</v>
      </c>
    </row>
    <row r="867" spans="1:38"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t="s">
        <v>86</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39"/>
        <v>3-5 Years</v>
      </c>
      <c r="AK867" s="24" t="str">
        <f t="shared" si="40"/>
        <v>Low-Income</v>
      </c>
      <c r="AL867" t="str">
        <f t="shared" si="41"/>
        <v>Long-distance (&gt;15km)</v>
      </c>
    </row>
    <row r="868" spans="1:38"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t="s">
        <v>85</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39"/>
        <v>0-2 Years</v>
      </c>
      <c r="AK868" s="24" t="str">
        <f t="shared" si="40"/>
        <v>Low-Income</v>
      </c>
      <c r="AL868" t="str">
        <f t="shared" si="41"/>
        <v>Short-distance (&lt;7km)</v>
      </c>
    </row>
    <row r="869" spans="1:38"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t="s">
        <v>86</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39"/>
        <v>0-2 Years</v>
      </c>
      <c r="AK869" s="24" t="str">
        <f t="shared" si="40"/>
        <v>High-Income</v>
      </c>
      <c r="AL869" t="str">
        <f t="shared" si="41"/>
        <v>Short-distance (&lt;7km)</v>
      </c>
    </row>
    <row r="870" spans="1:38"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t="s">
        <v>86</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39"/>
        <v>6-10 Years</v>
      </c>
      <c r="AK870" s="24" t="str">
        <f t="shared" si="40"/>
        <v>Low-Income</v>
      </c>
      <c r="AL870" t="str">
        <f t="shared" si="41"/>
        <v>Long-distance (&gt;15km)</v>
      </c>
    </row>
    <row r="871" spans="1:38"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t="s">
        <v>85</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39"/>
        <v>3-5 Years</v>
      </c>
      <c r="AK871" s="24" t="str">
        <f t="shared" si="40"/>
        <v>High-Income</v>
      </c>
      <c r="AL871" t="str">
        <f t="shared" si="41"/>
        <v>Mid-distance (7-15km)</v>
      </c>
    </row>
    <row r="872" spans="1:38"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t="s">
        <v>86</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39"/>
        <v>6-10 Years</v>
      </c>
      <c r="AK872" s="24" t="str">
        <f t="shared" si="40"/>
        <v>Mid-Income</v>
      </c>
      <c r="AL872" t="str">
        <f t="shared" si="41"/>
        <v>Long-distance (&gt;15km)</v>
      </c>
    </row>
    <row r="873" spans="1:38"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t="s">
        <v>85</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39"/>
        <v>0-2 Years</v>
      </c>
      <c r="AK873" s="24" t="str">
        <f t="shared" si="40"/>
        <v>Low-Income</v>
      </c>
      <c r="AL873" t="str">
        <f t="shared" si="41"/>
        <v>Long-distance (&gt;15km)</v>
      </c>
    </row>
    <row r="874" spans="1:38"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t="s">
        <v>84</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39"/>
        <v>6-10 Years</v>
      </c>
      <c r="AK874" s="24" t="str">
        <f t="shared" si="40"/>
        <v>Low-Income</v>
      </c>
      <c r="AL874" t="str">
        <f t="shared" si="41"/>
        <v>Long-distance (&gt;15km)</v>
      </c>
    </row>
    <row r="875" spans="1:38"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t="s">
        <v>84</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39"/>
        <v>6-10 Years</v>
      </c>
      <c r="AK875" s="24" t="str">
        <f t="shared" si="40"/>
        <v>Low-Income</v>
      </c>
      <c r="AL875" t="str">
        <f t="shared" si="41"/>
        <v>Short-distance (&lt;7km)</v>
      </c>
    </row>
    <row r="876" spans="1:38"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t="s">
        <v>84</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39"/>
        <v>6-10 Years</v>
      </c>
      <c r="AK876" s="24" t="str">
        <f t="shared" si="40"/>
        <v>Low-Income</v>
      </c>
      <c r="AL876" t="str">
        <f t="shared" si="41"/>
        <v>Short-distance (&lt;7km)</v>
      </c>
    </row>
    <row r="877" spans="1:38"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t="s">
        <v>83</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39"/>
        <v>10+ Years</v>
      </c>
      <c r="AK877" s="24" t="str">
        <f t="shared" si="40"/>
        <v>Low-Income</v>
      </c>
      <c r="AL877" t="str">
        <f t="shared" si="41"/>
        <v>Long-distance (&gt;15km)</v>
      </c>
    </row>
    <row r="878" spans="1:38"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t="s">
        <v>83</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39"/>
        <v>0-2 Years</v>
      </c>
      <c r="AK878" s="24" t="str">
        <f t="shared" si="40"/>
        <v>Low-Income</v>
      </c>
      <c r="AL878" t="str">
        <f t="shared" si="41"/>
        <v>Long-distance (&gt;15km)</v>
      </c>
    </row>
    <row r="879" spans="1:38"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t="s">
        <v>83</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39"/>
        <v>6-10 Years</v>
      </c>
      <c r="AK879" s="24" t="str">
        <f t="shared" si="40"/>
        <v>Low-Income</v>
      </c>
      <c r="AL879" t="str">
        <f t="shared" si="41"/>
        <v>Short-distance (&lt;7km)</v>
      </c>
    </row>
    <row r="880" spans="1:38"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t="s">
        <v>86</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39"/>
        <v>3-5 Years</v>
      </c>
      <c r="AK880" s="24" t="str">
        <f t="shared" si="40"/>
        <v>Low-Income</v>
      </c>
      <c r="AL880" t="str">
        <f t="shared" si="41"/>
        <v>Short-distance (&lt;7km)</v>
      </c>
    </row>
    <row r="881" spans="1:38"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t="s">
        <v>83</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39"/>
        <v>10+ Years</v>
      </c>
      <c r="AK881" s="24" t="str">
        <f t="shared" si="40"/>
        <v>Low-Income</v>
      </c>
      <c r="AL881" t="str">
        <f t="shared" si="41"/>
        <v>Short-distance (&lt;7km)</v>
      </c>
    </row>
    <row r="882" spans="1:38"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t="s">
        <v>85</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39"/>
        <v>0-2 Years</v>
      </c>
      <c r="AK882" s="24" t="str">
        <f t="shared" si="40"/>
        <v>Low-Income</v>
      </c>
      <c r="AL882" t="str">
        <f t="shared" si="41"/>
        <v>Mid-distance (7-15km)</v>
      </c>
    </row>
    <row r="883" spans="1:38"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t="s">
        <v>84</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39"/>
        <v>6-10 Years</v>
      </c>
      <c r="AK883" s="24" t="str">
        <f t="shared" si="40"/>
        <v>Low-Income</v>
      </c>
      <c r="AL883" t="str">
        <f t="shared" si="41"/>
        <v>Short-distance (&lt;7km)</v>
      </c>
    </row>
    <row r="884" spans="1:38"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t="s">
        <v>86</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39"/>
        <v>6-10 Years</v>
      </c>
      <c r="AK884" s="24" t="str">
        <f t="shared" si="40"/>
        <v>Mid-Income</v>
      </c>
      <c r="AL884" t="str">
        <f t="shared" si="41"/>
        <v>Short-distance (&lt;7km)</v>
      </c>
    </row>
    <row r="885" spans="1:38"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t="s">
        <v>83</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39"/>
        <v>10+ Years</v>
      </c>
      <c r="AK885" s="24" t="str">
        <f t="shared" si="40"/>
        <v>Low-Income</v>
      </c>
      <c r="AL885" t="str">
        <f t="shared" si="41"/>
        <v>Mid-distance (7-15km)</v>
      </c>
    </row>
    <row r="886" spans="1:38"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t="s">
        <v>85</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39"/>
        <v>6-10 Years</v>
      </c>
      <c r="AK886" s="24" t="str">
        <f t="shared" si="40"/>
        <v>Low-Income</v>
      </c>
      <c r="AL886" t="str">
        <f t="shared" si="41"/>
        <v>Mid-distance (7-15km)</v>
      </c>
    </row>
    <row r="887" spans="1:38"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t="s">
        <v>83</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39"/>
        <v>3-5 Years</v>
      </c>
      <c r="AK887" s="24" t="str">
        <f t="shared" si="40"/>
        <v>Low-Income</v>
      </c>
      <c r="AL887" t="str">
        <f t="shared" si="41"/>
        <v>Mid-distance (7-15km)</v>
      </c>
    </row>
    <row r="888" spans="1:38"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t="s">
        <v>85</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39"/>
        <v>10+ Years</v>
      </c>
      <c r="AK888" s="24" t="str">
        <f t="shared" si="40"/>
        <v>Low-Income</v>
      </c>
      <c r="AL888" t="str">
        <f t="shared" si="41"/>
        <v>Short-distance (&lt;7km)</v>
      </c>
    </row>
    <row r="889" spans="1:38"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t="s">
        <v>86</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39"/>
        <v>0-2 Years</v>
      </c>
      <c r="AK889" s="24" t="str">
        <f t="shared" si="40"/>
        <v>High-Income</v>
      </c>
      <c r="AL889" t="str">
        <f t="shared" si="41"/>
        <v>Long-distance (&gt;15km)</v>
      </c>
    </row>
    <row r="890" spans="1:38"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t="s">
        <v>83</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39"/>
        <v>10+ Years</v>
      </c>
      <c r="AK890" s="24" t="str">
        <f t="shared" si="40"/>
        <v>Mid-Income</v>
      </c>
      <c r="AL890" t="str">
        <f t="shared" si="41"/>
        <v>Mid-distance (7-15km)</v>
      </c>
    </row>
    <row r="891" spans="1:38"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t="s">
        <v>86</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39"/>
        <v>6-10 Years</v>
      </c>
      <c r="AK891" s="24" t="str">
        <f t="shared" si="40"/>
        <v>Low-Income</v>
      </c>
      <c r="AL891" t="str">
        <f t="shared" si="41"/>
        <v>Mid-distance (7-15km)</v>
      </c>
    </row>
    <row r="892" spans="1:38"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t="s">
        <v>84</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39"/>
        <v>6-10 Years</v>
      </c>
      <c r="AK892" s="24" t="str">
        <f t="shared" si="40"/>
        <v>Mid-Income</v>
      </c>
      <c r="AL892" t="str">
        <f t="shared" si="41"/>
        <v>Short-distance (&lt;7km)</v>
      </c>
    </row>
    <row r="893" spans="1:38"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t="s">
        <v>83</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39"/>
        <v>6-10 Years</v>
      </c>
      <c r="AK893" s="24" t="str">
        <f t="shared" si="40"/>
        <v>Low-Income</v>
      </c>
      <c r="AL893" t="str">
        <f t="shared" si="41"/>
        <v>Short-distance (&lt;7km)</v>
      </c>
    </row>
    <row r="894" spans="1:38"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t="s">
        <v>85</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39"/>
        <v>0-2 Years</v>
      </c>
      <c r="AK894" s="24" t="str">
        <f t="shared" si="40"/>
        <v>Low-Income</v>
      </c>
      <c r="AL894" t="str">
        <f t="shared" si="41"/>
        <v>Mid-distance (7-15km)</v>
      </c>
    </row>
    <row r="895" spans="1:38"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t="s">
        <v>83</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39"/>
        <v>3-5 Years</v>
      </c>
      <c r="AK895" s="24" t="str">
        <f t="shared" si="40"/>
        <v>Low-Income</v>
      </c>
      <c r="AL895" t="str">
        <f t="shared" si="41"/>
        <v>Short-distance (&lt;7km)</v>
      </c>
    </row>
    <row r="896" spans="1:38"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t="s">
        <v>83</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39"/>
        <v>6-10 Years</v>
      </c>
      <c r="AK896" s="24" t="str">
        <f t="shared" si="40"/>
        <v>High-Income</v>
      </c>
      <c r="AL896" t="str">
        <f t="shared" si="41"/>
        <v>Short-distance (&lt;7km)</v>
      </c>
    </row>
    <row r="897" spans="1:38"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t="s">
        <v>86</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39"/>
        <v>6-10 Years</v>
      </c>
      <c r="AK897" s="24" t="str">
        <f t="shared" si="40"/>
        <v>Low-Income</v>
      </c>
      <c r="AL897" t="str">
        <f t="shared" si="41"/>
        <v>Mid-distance (7-15km)</v>
      </c>
    </row>
    <row r="898" spans="1:38"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t="s">
        <v>86</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ref="AJ898:AJ961" si="42">IF(AF:AF&lt;=2, "0-2 Years", IF(AF:AF&lt;5, "3-5 Years", IF(AF:AF&lt;=10, "6-10 Years", "10+ Years")))</f>
        <v>6-10 Years</v>
      </c>
      <c r="AK898" s="24" t="str">
        <f t="shared" ref="AK898:AK961" si="43">IF(S898&lt;=7500, "Low-Income", IF(AND(S898&gt;7500, S898&lt;=13000), "Mid-Income", "High-Income"))</f>
        <v>Low-Income</v>
      </c>
      <c r="AL898" t="str">
        <f t="shared" ref="AL898:AL961" si="44">IF(F898&lt;=7, "Short-distance (&lt;7km)", IF(AND(F898&gt;7, F898&lt;=15), "Mid-distance (7-15km)", "Long-distance (&gt;15km)"))</f>
        <v>Long-distance (&gt;15km)</v>
      </c>
    </row>
    <row r="899" spans="1:38"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t="s">
        <v>83</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si="42"/>
        <v>6-10 Years</v>
      </c>
      <c r="AK899" s="24" t="str">
        <f t="shared" si="43"/>
        <v>Low-Income</v>
      </c>
      <c r="AL899" t="str">
        <f t="shared" si="44"/>
        <v>Short-distance (&lt;7km)</v>
      </c>
    </row>
    <row r="900" spans="1:38"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t="s">
        <v>83</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42"/>
        <v>6-10 Years</v>
      </c>
      <c r="AK900" s="24" t="str">
        <f t="shared" si="43"/>
        <v>High-Income</v>
      </c>
      <c r="AL900" t="str">
        <f t="shared" si="44"/>
        <v>Short-distance (&lt;7km)</v>
      </c>
    </row>
    <row r="901" spans="1:38"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t="s">
        <v>84</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42"/>
        <v>0-2 Years</v>
      </c>
      <c r="AK901" s="24" t="str">
        <f t="shared" si="43"/>
        <v>High-Income</v>
      </c>
      <c r="AL901" t="str">
        <f t="shared" si="44"/>
        <v>Short-distance (&lt;7km)</v>
      </c>
    </row>
    <row r="902" spans="1:38"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t="s">
        <v>85</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42"/>
        <v>10+ Years</v>
      </c>
      <c r="AK902" s="24" t="str">
        <f t="shared" si="43"/>
        <v>Low-Income</v>
      </c>
      <c r="AL902" t="str">
        <f t="shared" si="44"/>
        <v>Short-distance (&lt;7km)</v>
      </c>
    </row>
    <row r="903" spans="1:38"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t="s">
        <v>85</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42"/>
        <v>0-2 Years</v>
      </c>
      <c r="AK903" s="24" t="str">
        <f t="shared" si="43"/>
        <v>Low-Income</v>
      </c>
      <c r="AL903" t="str">
        <f t="shared" si="44"/>
        <v>Short-distance (&lt;7km)</v>
      </c>
    </row>
    <row r="904" spans="1:38"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t="s">
        <v>84</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42"/>
        <v>6-10 Years</v>
      </c>
      <c r="AK904" s="24" t="str">
        <f t="shared" si="43"/>
        <v>Low-Income</v>
      </c>
      <c r="AL904" t="str">
        <f t="shared" si="44"/>
        <v>Short-distance (&lt;7km)</v>
      </c>
    </row>
    <row r="905" spans="1:38"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t="s">
        <v>83</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42"/>
        <v>6-10 Years</v>
      </c>
      <c r="AK905" s="24" t="str">
        <f t="shared" si="43"/>
        <v>Low-Income</v>
      </c>
      <c r="AL905" t="str">
        <f t="shared" si="44"/>
        <v>Short-distance (&lt;7km)</v>
      </c>
    </row>
    <row r="906" spans="1:38"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t="s">
        <v>83</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42"/>
        <v>0-2 Years</v>
      </c>
      <c r="AK906" s="24" t="str">
        <f t="shared" si="43"/>
        <v>High-Income</v>
      </c>
      <c r="AL906" t="str">
        <f t="shared" si="44"/>
        <v>Short-distance (&lt;7km)</v>
      </c>
    </row>
    <row r="907" spans="1:38"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t="s">
        <v>83</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42"/>
        <v>6-10 Years</v>
      </c>
      <c r="AK907" s="24" t="str">
        <f t="shared" si="43"/>
        <v>High-Income</v>
      </c>
      <c r="AL907" t="str">
        <f t="shared" si="44"/>
        <v>Short-distance (&lt;7km)</v>
      </c>
    </row>
    <row r="908" spans="1:38"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t="s">
        <v>84</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42"/>
        <v>0-2 Years</v>
      </c>
      <c r="AK908" s="24" t="str">
        <f t="shared" si="43"/>
        <v>Low-Income</v>
      </c>
      <c r="AL908" t="str">
        <f t="shared" si="44"/>
        <v>Long-distance (&gt;15km)</v>
      </c>
    </row>
    <row r="909" spans="1:38"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t="s">
        <v>85</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42"/>
        <v>10+ Years</v>
      </c>
      <c r="AK909" s="24" t="str">
        <f t="shared" si="43"/>
        <v>High-Income</v>
      </c>
      <c r="AL909" t="str">
        <f t="shared" si="44"/>
        <v>Short-distance (&lt;7km)</v>
      </c>
    </row>
    <row r="910" spans="1:38"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t="s">
        <v>84</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42"/>
        <v>6-10 Years</v>
      </c>
      <c r="AK910" s="24" t="str">
        <f t="shared" si="43"/>
        <v>Mid-Income</v>
      </c>
      <c r="AL910" t="str">
        <f t="shared" si="44"/>
        <v>Mid-distance (7-15km)</v>
      </c>
    </row>
    <row r="911" spans="1:38"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t="s">
        <v>83</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42"/>
        <v>0-2 Years</v>
      </c>
      <c r="AK911" s="24" t="str">
        <f t="shared" si="43"/>
        <v>Low-Income</v>
      </c>
      <c r="AL911" t="str">
        <f t="shared" si="44"/>
        <v>Long-distance (&gt;15km)</v>
      </c>
    </row>
    <row r="912" spans="1:38"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t="s">
        <v>84</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42"/>
        <v>0-2 Years</v>
      </c>
      <c r="AK912" s="24" t="str">
        <f t="shared" si="43"/>
        <v>Low-Income</v>
      </c>
      <c r="AL912" t="str">
        <f t="shared" si="44"/>
        <v>Short-distance (&lt;7km)</v>
      </c>
    </row>
    <row r="913" spans="1:38"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t="s">
        <v>83</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42"/>
        <v>0-2 Years</v>
      </c>
      <c r="AK913" s="24" t="str">
        <f t="shared" si="43"/>
        <v>Low-Income</v>
      </c>
      <c r="AL913" t="str">
        <f t="shared" si="44"/>
        <v>Long-distance (&gt;15km)</v>
      </c>
    </row>
    <row r="914" spans="1:38"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t="s">
        <v>83</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42"/>
        <v>6-10 Years</v>
      </c>
      <c r="AK914" s="24" t="str">
        <f t="shared" si="43"/>
        <v>Low-Income</v>
      </c>
      <c r="AL914" t="str">
        <f t="shared" si="44"/>
        <v>Short-distance (&lt;7km)</v>
      </c>
    </row>
    <row r="915" spans="1:38"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t="s">
        <v>85</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42"/>
        <v>10+ Years</v>
      </c>
      <c r="AK915" s="24" t="str">
        <f t="shared" si="43"/>
        <v>High-Income</v>
      </c>
      <c r="AL915" t="str">
        <f t="shared" si="44"/>
        <v>Short-distance (&lt;7km)</v>
      </c>
    </row>
    <row r="916" spans="1:38"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t="s">
        <v>85</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42"/>
        <v>10+ Years</v>
      </c>
      <c r="AK916" s="24" t="str">
        <f t="shared" si="43"/>
        <v>High-Income</v>
      </c>
      <c r="AL916" t="str">
        <f t="shared" si="44"/>
        <v>Mid-distance (7-15km)</v>
      </c>
    </row>
    <row r="917" spans="1:38"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t="s">
        <v>84</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42"/>
        <v>0-2 Years</v>
      </c>
      <c r="AK917" s="24" t="str">
        <f t="shared" si="43"/>
        <v>Low-Income</v>
      </c>
      <c r="AL917" t="str">
        <f t="shared" si="44"/>
        <v>Mid-distance (7-15km)</v>
      </c>
    </row>
    <row r="918" spans="1:38"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t="s">
        <v>85</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42"/>
        <v>10+ Years</v>
      </c>
      <c r="AK918" s="24" t="str">
        <f t="shared" si="43"/>
        <v>High-Income</v>
      </c>
      <c r="AL918" t="str">
        <f t="shared" si="44"/>
        <v>Short-distance (&lt;7km)</v>
      </c>
    </row>
    <row r="919" spans="1:38"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t="s">
        <v>86</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42"/>
        <v>3-5 Years</v>
      </c>
      <c r="AK919" s="24" t="str">
        <f t="shared" si="43"/>
        <v>Low-Income</v>
      </c>
      <c r="AL919" t="str">
        <f t="shared" si="44"/>
        <v>Short-distance (&lt;7km)</v>
      </c>
    </row>
    <row r="920" spans="1:38"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t="s">
        <v>85</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42"/>
        <v>10+ Years</v>
      </c>
      <c r="AK920" s="24" t="str">
        <f t="shared" si="43"/>
        <v>High-Income</v>
      </c>
      <c r="AL920" t="str">
        <f t="shared" si="44"/>
        <v>Mid-distance (7-15km)</v>
      </c>
    </row>
    <row r="921" spans="1:38"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t="s">
        <v>83</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42"/>
        <v>6-10 Years</v>
      </c>
      <c r="AK921" s="24" t="str">
        <f t="shared" si="43"/>
        <v>Mid-Income</v>
      </c>
      <c r="AL921" t="str">
        <f t="shared" si="44"/>
        <v>Long-distance (&gt;15km)</v>
      </c>
    </row>
    <row r="922" spans="1:38"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t="s">
        <v>85</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42"/>
        <v>10+ Years</v>
      </c>
      <c r="AK922" s="24" t="str">
        <f t="shared" si="43"/>
        <v>Low-Income</v>
      </c>
      <c r="AL922" t="str">
        <f t="shared" si="44"/>
        <v>Long-distance (&gt;15km)</v>
      </c>
    </row>
    <row r="923" spans="1:38"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t="s">
        <v>84</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42"/>
        <v>3-5 Years</v>
      </c>
      <c r="AK923" s="24" t="str">
        <f t="shared" si="43"/>
        <v>Low-Income</v>
      </c>
      <c r="AL923" t="str">
        <f t="shared" si="44"/>
        <v>Short-distance (&lt;7km)</v>
      </c>
    </row>
    <row r="924" spans="1:38"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t="s">
        <v>86</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42"/>
        <v>10+ Years</v>
      </c>
      <c r="AK924" s="24" t="str">
        <f t="shared" si="43"/>
        <v>High-Income</v>
      </c>
      <c r="AL924" t="str">
        <f t="shared" si="44"/>
        <v>Short-distance (&lt;7km)</v>
      </c>
    </row>
    <row r="925" spans="1:38"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t="s">
        <v>85</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42"/>
        <v>6-10 Years</v>
      </c>
      <c r="AK925" s="24" t="str">
        <f t="shared" si="43"/>
        <v>Low-Income</v>
      </c>
      <c r="AL925" t="str">
        <f t="shared" si="44"/>
        <v>Mid-distance (7-15km)</v>
      </c>
    </row>
    <row r="926" spans="1:38"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t="s">
        <v>84</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42"/>
        <v>3-5 Years</v>
      </c>
      <c r="AK926" s="24" t="str">
        <f t="shared" si="43"/>
        <v>Low-Income</v>
      </c>
      <c r="AL926" t="str">
        <f t="shared" si="44"/>
        <v>Short-distance (&lt;7km)</v>
      </c>
    </row>
    <row r="927" spans="1:38"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t="s">
        <v>85</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42"/>
        <v>0-2 Years</v>
      </c>
      <c r="AK927" s="24" t="str">
        <f t="shared" si="43"/>
        <v>Low-Income</v>
      </c>
      <c r="AL927" t="str">
        <f t="shared" si="44"/>
        <v>Short-distance (&lt;7km)</v>
      </c>
    </row>
    <row r="928" spans="1:38"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t="s">
        <v>83</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42"/>
        <v>10+ Years</v>
      </c>
      <c r="AK928" s="24" t="str">
        <f t="shared" si="43"/>
        <v>Mid-Income</v>
      </c>
      <c r="AL928" t="str">
        <f t="shared" si="44"/>
        <v>Short-distance (&lt;7km)</v>
      </c>
    </row>
    <row r="929" spans="1:38"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t="s">
        <v>85</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42"/>
        <v>10+ Years</v>
      </c>
      <c r="AK929" s="24" t="str">
        <f t="shared" si="43"/>
        <v>Low-Income</v>
      </c>
      <c r="AL929" t="str">
        <f t="shared" si="44"/>
        <v>Short-distance (&lt;7km)</v>
      </c>
    </row>
    <row r="930" spans="1:38"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t="s">
        <v>83</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42"/>
        <v>6-10 Years</v>
      </c>
      <c r="AK930" s="24" t="str">
        <f t="shared" si="43"/>
        <v>Mid-Income</v>
      </c>
      <c r="AL930" t="str">
        <f t="shared" si="44"/>
        <v>Mid-distance (7-15km)</v>
      </c>
    </row>
    <row r="931" spans="1:38"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t="s">
        <v>83</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42"/>
        <v>0-2 Years</v>
      </c>
      <c r="AK931" s="24" t="str">
        <f t="shared" si="43"/>
        <v>Low-Income</v>
      </c>
      <c r="AL931" t="str">
        <f t="shared" si="44"/>
        <v>Short-distance (&lt;7km)</v>
      </c>
    </row>
    <row r="932" spans="1:38"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t="s">
        <v>84</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42"/>
        <v>6-10 Years</v>
      </c>
      <c r="AK932" s="24" t="str">
        <f t="shared" si="43"/>
        <v>Low-Income</v>
      </c>
      <c r="AL932" t="str">
        <f t="shared" si="44"/>
        <v>Short-distance (&lt;7km)</v>
      </c>
    </row>
    <row r="933" spans="1:38"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t="s">
        <v>84</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42"/>
        <v>6-10 Years</v>
      </c>
      <c r="AK933" s="24" t="str">
        <f t="shared" si="43"/>
        <v>Low-Income</v>
      </c>
      <c r="AL933" t="str">
        <f t="shared" si="44"/>
        <v>Mid-distance (7-15km)</v>
      </c>
    </row>
    <row r="934" spans="1:38"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t="s">
        <v>84</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42"/>
        <v>6-10 Years</v>
      </c>
      <c r="AK934" s="24" t="str">
        <f t="shared" si="43"/>
        <v>Low-Income</v>
      </c>
      <c r="AL934" t="str">
        <f t="shared" si="44"/>
        <v>Short-distance (&lt;7km)</v>
      </c>
    </row>
    <row r="935" spans="1:38"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t="s">
        <v>86</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42"/>
        <v>3-5 Years</v>
      </c>
      <c r="AK935" s="24" t="str">
        <f t="shared" si="43"/>
        <v>Low-Income</v>
      </c>
      <c r="AL935" t="str">
        <f t="shared" si="44"/>
        <v>Short-distance (&lt;7km)</v>
      </c>
    </row>
    <row r="936" spans="1:38"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t="s">
        <v>85</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42"/>
        <v>0-2 Years</v>
      </c>
      <c r="AK936" s="24" t="str">
        <f t="shared" si="43"/>
        <v>Low-Income</v>
      </c>
      <c r="AL936" t="str">
        <f t="shared" si="44"/>
        <v>Short-distance (&lt;7km)</v>
      </c>
    </row>
    <row r="937" spans="1:38"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t="s">
        <v>83</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42"/>
        <v>6-10 Years</v>
      </c>
      <c r="AK937" s="24" t="str">
        <f t="shared" si="43"/>
        <v>Low-Income</v>
      </c>
      <c r="AL937" t="str">
        <f t="shared" si="44"/>
        <v>Mid-distance (7-15km)</v>
      </c>
    </row>
    <row r="938" spans="1:38"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t="s">
        <v>85</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42"/>
        <v>0-2 Years</v>
      </c>
      <c r="AK938" s="24" t="str">
        <f t="shared" si="43"/>
        <v>High-Income</v>
      </c>
      <c r="AL938" t="str">
        <f t="shared" si="44"/>
        <v>Long-distance (&gt;15km)</v>
      </c>
    </row>
    <row r="939" spans="1:38"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t="s">
        <v>85</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42"/>
        <v>10+ Years</v>
      </c>
      <c r="AK939" s="24" t="str">
        <f t="shared" si="43"/>
        <v>High-Income</v>
      </c>
      <c r="AL939" t="str">
        <f t="shared" si="44"/>
        <v>Mid-distance (7-15km)</v>
      </c>
    </row>
    <row r="940" spans="1:38"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t="s">
        <v>84</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42"/>
        <v>0-2 Years</v>
      </c>
      <c r="AK940" s="24" t="str">
        <f t="shared" si="43"/>
        <v>Low-Income</v>
      </c>
      <c r="AL940" t="str">
        <f t="shared" si="44"/>
        <v>Long-distance (&gt;15km)</v>
      </c>
    </row>
    <row r="941" spans="1:38"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t="s">
        <v>84</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42"/>
        <v>6-10 Years</v>
      </c>
      <c r="AK941" s="24" t="str">
        <f t="shared" si="43"/>
        <v>Low-Income</v>
      </c>
      <c r="AL941" t="str">
        <f t="shared" si="44"/>
        <v>Short-distance (&lt;7km)</v>
      </c>
    </row>
    <row r="942" spans="1:38"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t="s">
        <v>86</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42"/>
        <v>6-10 Years</v>
      </c>
      <c r="AK942" s="24" t="str">
        <f t="shared" si="43"/>
        <v>Low-Income</v>
      </c>
      <c r="AL942" t="str">
        <f t="shared" si="44"/>
        <v>Long-distance (&gt;15km)</v>
      </c>
    </row>
    <row r="943" spans="1:38"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t="s">
        <v>83</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42"/>
        <v>6-10 Years</v>
      </c>
      <c r="AK943" s="24" t="str">
        <f t="shared" si="43"/>
        <v>Low-Income</v>
      </c>
      <c r="AL943" t="str">
        <f t="shared" si="44"/>
        <v>Short-distance (&lt;7km)</v>
      </c>
    </row>
    <row r="944" spans="1:38"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t="s">
        <v>84</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42"/>
        <v>6-10 Years</v>
      </c>
      <c r="AK944" s="24" t="str">
        <f t="shared" si="43"/>
        <v>Low-Income</v>
      </c>
      <c r="AL944" t="str">
        <f t="shared" si="44"/>
        <v>Mid-distance (7-15km)</v>
      </c>
    </row>
    <row r="945" spans="1:38"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t="s">
        <v>86</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42"/>
        <v>6-10 Years</v>
      </c>
      <c r="AK945" s="24" t="str">
        <f t="shared" si="43"/>
        <v>Low-Income</v>
      </c>
      <c r="AL945" t="str">
        <f t="shared" si="44"/>
        <v>Short-distance (&lt;7km)</v>
      </c>
    </row>
    <row r="946" spans="1:38"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t="s">
        <v>83</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42"/>
        <v>6-10 Years</v>
      </c>
      <c r="AK946" s="24" t="str">
        <f t="shared" si="43"/>
        <v>Low-Income</v>
      </c>
      <c r="AL946" t="str">
        <f t="shared" si="44"/>
        <v>Short-distance (&lt;7km)</v>
      </c>
    </row>
    <row r="947" spans="1:38"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t="s">
        <v>86</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42"/>
        <v>3-5 Years</v>
      </c>
      <c r="AK947" s="24" t="str">
        <f t="shared" si="43"/>
        <v>High-Income</v>
      </c>
      <c r="AL947" t="str">
        <f t="shared" si="44"/>
        <v>Long-distance (&gt;15km)</v>
      </c>
    </row>
    <row r="948" spans="1:38"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t="s">
        <v>85</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42"/>
        <v>6-10 Years</v>
      </c>
      <c r="AK948" s="24" t="str">
        <f t="shared" si="43"/>
        <v>Mid-Income</v>
      </c>
      <c r="AL948" t="str">
        <f t="shared" si="44"/>
        <v>Long-distance (&gt;15km)</v>
      </c>
    </row>
    <row r="949" spans="1:38"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t="s">
        <v>85</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42"/>
        <v>6-10 Years</v>
      </c>
      <c r="AK949" s="24" t="str">
        <f t="shared" si="43"/>
        <v>Mid-Income</v>
      </c>
      <c r="AL949" t="str">
        <f t="shared" si="44"/>
        <v>Short-distance (&lt;7km)</v>
      </c>
    </row>
    <row r="950" spans="1:38"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t="s">
        <v>86</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42"/>
        <v>6-10 Years</v>
      </c>
      <c r="AK950" s="24" t="str">
        <f t="shared" si="43"/>
        <v>Mid-Income</v>
      </c>
      <c r="AL950" t="str">
        <f t="shared" si="44"/>
        <v>Long-distance (&gt;15km)</v>
      </c>
    </row>
    <row r="951" spans="1:38"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t="s">
        <v>84</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42"/>
        <v>6-10 Years</v>
      </c>
      <c r="AK951" s="24" t="str">
        <f t="shared" si="43"/>
        <v>Low-Income</v>
      </c>
      <c r="AL951" t="str">
        <f t="shared" si="44"/>
        <v>Long-distance (&gt;15km)</v>
      </c>
    </row>
    <row r="952" spans="1:38"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t="s">
        <v>84</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42"/>
        <v>6-10 Years</v>
      </c>
      <c r="AK952" s="24" t="str">
        <f t="shared" si="43"/>
        <v>Mid-Income</v>
      </c>
      <c r="AL952" t="str">
        <f t="shared" si="44"/>
        <v>Short-distance (&lt;7km)</v>
      </c>
    </row>
    <row r="953" spans="1:38"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t="s">
        <v>85</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42"/>
        <v>10+ Years</v>
      </c>
      <c r="AK953" s="24" t="str">
        <f t="shared" si="43"/>
        <v>Low-Income</v>
      </c>
      <c r="AL953" t="str">
        <f t="shared" si="44"/>
        <v>Mid-distance (7-15km)</v>
      </c>
    </row>
    <row r="954" spans="1:38"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t="s">
        <v>85</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42"/>
        <v>3-5 Years</v>
      </c>
      <c r="AK954" s="24" t="str">
        <f t="shared" si="43"/>
        <v>Low-Income</v>
      </c>
      <c r="AL954" t="str">
        <f t="shared" si="44"/>
        <v>Short-distance (&lt;7km)</v>
      </c>
    </row>
    <row r="955" spans="1:38"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t="s">
        <v>86</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42"/>
        <v>3-5 Years</v>
      </c>
      <c r="AK955" s="24" t="str">
        <f t="shared" si="43"/>
        <v>Low-Income</v>
      </c>
      <c r="AL955" t="str">
        <f t="shared" si="44"/>
        <v>Short-distance (&lt;7km)</v>
      </c>
    </row>
    <row r="956" spans="1:38"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t="s">
        <v>84</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42"/>
        <v>10+ Years</v>
      </c>
      <c r="AK956" s="24" t="str">
        <f t="shared" si="43"/>
        <v>High-Income</v>
      </c>
      <c r="AL956" t="str">
        <f t="shared" si="44"/>
        <v>Short-distance (&lt;7km)</v>
      </c>
    </row>
    <row r="957" spans="1:38"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t="s">
        <v>84</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42"/>
        <v>10+ Years</v>
      </c>
      <c r="AK957" s="24" t="str">
        <f t="shared" si="43"/>
        <v>High-Income</v>
      </c>
      <c r="AL957" t="str">
        <f t="shared" si="44"/>
        <v>Short-distance (&lt;7km)</v>
      </c>
    </row>
    <row r="958" spans="1:38"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t="s">
        <v>85</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42"/>
        <v>6-10 Years</v>
      </c>
      <c r="AK958" s="24" t="str">
        <f t="shared" si="43"/>
        <v>High-Income</v>
      </c>
      <c r="AL958" t="str">
        <f t="shared" si="44"/>
        <v>Mid-distance (7-15km)</v>
      </c>
    </row>
    <row r="959" spans="1:38"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t="s">
        <v>84</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42"/>
        <v>3-5 Years</v>
      </c>
      <c r="AK959" s="24" t="str">
        <f t="shared" si="43"/>
        <v>Low-Income</v>
      </c>
      <c r="AL959" t="str">
        <f t="shared" si="44"/>
        <v>Long-distance (&gt;15km)</v>
      </c>
    </row>
    <row r="960" spans="1:38"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t="s">
        <v>83</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42"/>
        <v>6-10 Years</v>
      </c>
      <c r="AK960" s="24" t="str">
        <f t="shared" si="43"/>
        <v>Mid-Income</v>
      </c>
      <c r="AL960" t="str">
        <f t="shared" si="44"/>
        <v>Mid-distance (7-15km)</v>
      </c>
    </row>
    <row r="961" spans="1:38"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t="s">
        <v>83</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42"/>
        <v>6-10 Years</v>
      </c>
      <c r="AK961" s="24" t="str">
        <f t="shared" si="43"/>
        <v>Low-Income</v>
      </c>
      <c r="AL961" t="str">
        <f t="shared" si="44"/>
        <v>Short-distance (&lt;7km)</v>
      </c>
    </row>
    <row r="962" spans="1:38"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t="s">
        <v>86</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ref="AJ962:AJ1025" si="45">IF(AF:AF&lt;=2, "0-2 Years", IF(AF:AF&lt;5, "3-5 Years", IF(AF:AF&lt;=10, "6-10 Years", "10+ Years")))</f>
        <v>6-10 Years</v>
      </c>
      <c r="AK962" s="24" t="str">
        <f t="shared" ref="AK962:AK1025" si="46">IF(S962&lt;=7500, "Low-Income", IF(AND(S962&gt;7500, S962&lt;=13000), "Mid-Income", "High-Income"))</f>
        <v>Low-Income</v>
      </c>
      <c r="AL962" t="str">
        <f t="shared" ref="AL962:AL1025" si="47">IF(F962&lt;=7, "Short-distance (&lt;7km)", IF(AND(F962&gt;7, F962&lt;=15), "Mid-distance (7-15km)", "Long-distance (&gt;15km)"))</f>
        <v>Short-distance (&lt;7km)</v>
      </c>
    </row>
    <row r="963" spans="1:38"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t="s">
        <v>84</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si="45"/>
        <v>6-10 Years</v>
      </c>
      <c r="AK963" s="24" t="str">
        <f t="shared" si="46"/>
        <v>Low-Income</v>
      </c>
      <c r="AL963" t="str">
        <f t="shared" si="47"/>
        <v>Short-distance (&lt;7km)</v>
      </c>
    </row>
    <row r="964" spans="1:38"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t="s">
        <v>85</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45"/>
        <v>10+ Years</v>
      </c>
      <c r="AK964" s="24" t="str">
        <f t="shared" si="46"/>
        <v>High-Income</v>
      </c>
      <c r="AL964" t="str">
        <f t="shared" si="47"/>
        <v>Short-distance (&lt;7km)</v>
      </c>
    </row>
    <row r="965" spans="1:38"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t="s">
        <v>86</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45"/>
        <v>6-10 Years</v>
      </c>
      <c r="AK965" s="24" t="str">
        <f t="shared" si="46"/>
        <v>Low-Income</v>
      </c>
      <c r="AL965" t="str">
        <f t="shared" si="47"/>
        <v>Short-distance (&lt;7km)</v>
      </c>
    </row>
    <row r="966" spans="1:38"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t="s">
        <v>86</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45"/>
        <v>6-10 Years</v>
      </c>
      <c r="AK966" s="24" t="str">
        <f t="shared" si="46"/>
        <v>Low-Income</v>
      </c>
      <c r="AL966" t="str">
        <f t="shared" si="47"/>
        <v>Mid-distance (7-15km)</v>
      </c>
    </row>
    <row r="967" spans="1:38"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t="s">
        <v>83</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45"/>
        <v>3-5 Years</v>
      </c>
      <c r="AK967" s="24" t="str">
        <f t="shared" si="46"/>
        <v>Low-Income</v>
      </c>
      <c r="AL967" t="str">
        <f t="shared" si="47"/>
        <v>Long-distance (&gt;15km)</v>
      </c>
    </row>
    <row r="968" spans="1:38"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t="s">
        <v>86</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45"/>
        <v>6-10 Years</v>
      </c>
      <c r="AK968" s="24" t="str">
        <f t="shared" si="46"/>
        <v>Mid-Income</v>
      </c>
      <c r="AL968" t="str">
        <f t="shared" si="47"/>
        <v>Short-distance (&lt;7km)</v>
      </c>
    </row>
    <row r="969" spans="1:38"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t="s">
        <v>85</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45"/>
        <v>3-5 Years</v>
      </c>
      <c r="AK969" s="24" t="str">
        <f t="shared" si="46"/>
        <v>Low-Income</v>
      </c>
      <c r="AL969" t="str">
        <f t="shared" si="47"/>
        <v>Short-distance (&lt;7km)</v>
      </c>
    </row>
    <row r="970" spans="1:38"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t="s">
        <v>86</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45"/>
        <v>10+ Years</v>
      </c>
      <c r="AK970" s="24" t="str">
        <f t="shared" si="46"/>
        <v>Low-Income</v>
      </c>
      <c r="AL970" t="str">
        <f t="shared" si="47"/>
        <v>Short-distance (&lt;7km)</v>
      </c>
    </row>
    <row r="971" spans="1:38"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t="s">
        <v>83</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45"/>
        <v>6-10 Years</v>
      </c>
      <c r="AK971" s="24" t="str">
        <f t="shared" si="46"/>
        <v>Mid-Income</v>
      </c>
      <c r="AL971" t="str">
        <f t="shared" si="47"/>
        <v>Short-distance (&lt;7km)</v>
      </c>
    </row>
    <row r="972" spans="1:38"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t="s">
        <v>83</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45"/>
        <v>0-2 Years</v>
      </c>
      <c r="AK972" s="24" t="str">
        <f t="shared" si="46"/>
        <v>Low-Income</v>
      </c>
      <c r="AL972" t="str">
        <f t="shared" si="47"/>
        <v>Mid-distance (7-15km)</v>
      </c>
    </row>
    <row r="973" spans="1:38"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t="s">
        <v>85</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45"/>
        <v>6-10 Years</v>
      </c>
      <c r="AK973" s="24" t="str">
        <f t="shared" si="46"/>
        <v>High-Income</v>
      </c>
      <c r="AL973" t="str">
        <f t="shared" si="47"/>
        <v>Mid-distance (7-15km)</v>
      </c>
    </row>
    <row r="974" spans="1:38"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t="s">
        <v>83</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45"/>
        <v>0-2 Years</v>
      </c>
      <c r="AK974" s="24" t="str">
        <f t="shared" si="46"/>
        <v>Low-Income</v>
      </c>
      <c r="AL974" t="str">
        <f t="shared" si="47"/>
        <v>Short-distance (&lt;7km)</v>
      </c>
    </row>
    <row r="975" spans="1:38"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t="s">
        <v>83</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45"/>
        <v>6-10 Years</v>
      </c>
      <c r="AK975" s="24" t="str">
        <f t="shared" si="46"/>
        <v>Low-Income</v>
      </c>
      <c r="AL975" t="str">
        <f t="shared" si="47"/>
        <v>Short-distance (&lt;7km)</v>
      </c>
    </row>
    <row r="976" spans="1:38"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t="s">
        <v>83</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45"/>
        <v>6-10 Years</v>
      </c>
      <c r="AK976" s="24" t="str">
        <f t="shared" si="46"/>
        <v>Low-Income</v>
      </c>
      <c r="AL976" t="str">
        <f t="shared" si="47"/>
        <v>Short-distance (&lt;7km)</v>
      </c>
    </row>
    <row r="977" spans="1:38"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t="s">
        <v>84</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45"/>
        <v>10+ Years</v>
      </c>
      <c r="AK977" s="24" t="str">
        <f t="shared" si="46"/>
        <v>High-Income</v>
      </c>
      <c r="AL977" t="str">
        <f t="shared" si="47"/>
        <v>Mid-distance (7-15km)</v>
      </c>
    </row>
    <row r="978" spans="1:38"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t="s">
        <v>85</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45"/>
        <v>10+ Years</v>
      </c>
      <c r="AK978" s="24" t="str">
        <f t="shared" si="46"/>
        <v>High-Income</v>
      </c>
      <c r="AL978" t="str">
        <f t="shared" si="47"/>
        <v>Long-distance (&gt;15km)</v>
      </c>
    </row>
    <row r="979" spans="1:38"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t="s">
        <v>84</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45"/>
        <v>6-10 Years</v>
      </c>
      <c r="AK979" s="24" t="str">
        <f t="shared" si="46"/>
        <v>Low-Income</v>
      </c>
      <c r="AL979" t="str">
        <f t="shared" si="47"/>
        <v>Long-distance (&gt;15km)</v>
      </c>
    </row>
    <row r="980" spans="1:38"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t="s">
        <v>84</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45"/>
        <v>10+ Years</v>
      </c>
      <c r="AK980" s="24" t="str">
        <f t="shared" si="46"/>
        <v>Low-Income</v>
      </c>
      <c r="AL980" t="str">
        <f t="shared" si="47"/>
        <v>Short-distance (&lt;7km)</v>
      </c>
    </row>
    <row r="981" spans="1:38"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t="s">
        <v>84</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45"/>
        <v>6-10 Years</v>
      </c>
      <c r="AK981" s="24" t="str">
        <f t="shared" si="46"/>
        <v>Low-Income</v>
      </c>
      <c r="AL981" t="str">
        <f t="shared" si="47"/>
        <v>Long-distance (&gt;15km)</v>
      </c>
    </row>
    <row r="982" spans="1:38"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t="s">
        <v>83</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45"/>
        <v>0-2 Years</v>
      </c>
      <c r="AK982" s="24" t="str">
        <f t="shared" si="46"/>
        <v>Low-Income</v>
      </c>
      <c r="AL982" t="str">
        <f t="shared" si="47"/>
        <v>Short-distance (&lt;7km)</v>
      </c>
    </row>
    <row r="983" spans="1:38"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t="s">
        <v>84</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45"/>
        <v>3-5 Years</v>
      </c>
      <c r="AK983" s="24" t="str">
        <f t="shared" si="46"/>
        <v>Low-Income</v>
      </c>
      <c r="AL983" t="str">
        <f t="shared" si="47"/>
        <v>Long-distance (&gt;15km)</v>
      </c>
    </row>
    <row r="984" spans="1:38"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t="s">
        <v>84</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45"/>
        <v>3-5 Years</v>
      </c>
      <c r="AK984" s="24" t="str">
        <f t="shared" si="46"/>
        <v>Low-Income</v>
      </c>
      <c r="AL984" t="str">
        <f t="shared" si="47"/>
        <v>Short-distance (&lt;7km)</v>
      </c>
    </row>
    <row r="985" spans="1:38"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t="s">
        <v>83</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45"/>
        <v>10+ Years</v>
      </c>
      <c r="AK985" s="24" t="str">
        <f t="shared" si="46"/>
        <v>Low-Income</v>
      </c>
      <c r="AL985" t="str">
        <f t="shared" si="47"/>
        <v>Short-distance (&lt;7km)</v>
      </c>
    </row>
    <row r="986" spans="1:38"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t="s">
        <v>86</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45"/>
        <v>6-10 Years</v>
      </c>
      <c r="AK986" s="24" t="str">
        <f t="shared" si="46"/>
        <v>Low-Income</v>
      </c>
      <c r="AL986" t="str">
        <f t="shared" si="47"/>
        <v>Long-distance (&gt;15km)</v>
      </c>
    </row>
    <row r="987" spans="1:38"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t="s">
        <v>84</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45"/>
        <v>6-10 Years</v>
      </c>
      <c r="AK987" s="24" t="str">
        <f t="shared" si="46"/>
        <v>Low-Income</v>
      </c>
      <c r="AL987" t="str">
        <f t="shared" si="47"/>
        <v>Long-distance (&gt;15km)</v>
      </c>
    </row>
    <row r="988" spans="1:38"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t="s">
        <v>83</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45"/>
        <v>6-10 Years</v>
      </c>
      <c r="AK988" s="24" t="str">
        <f t="shared" si="46"/>
        <v>Low-Income</v>
      </c>
      <c r="AL988" t="str">
        <f t="shared" si="47"/>
        <v>Long-distance (&gt;15km)</v>
      </c>
    </row>
    <row r="989" spans="1:38"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t="s">
        <v>85</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45"/>
        <v>3-5 Years</v>
      </c>
      <c r="AK989" s="24" t="str">
        <f t="shared" si="46"/>
        <v>Mid-Income</v>
      </c>
      <c r="AL989" t="str">
        <f t="shared" si="47"/>
        <v>Short-distance (&lt;7km)</v>
      </c>
    </row>
    <row r="990" spans="1:38"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t="s">
        <v>83</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45"/>
        <v>6-10 Years</v>
      </c>
      <c r="AK990" s="24" t="str">
        <f t="shared" si="46"/>
        <v>Low-Income</v>
      </c>
      <c r="AL990" t="str">
        <f t="shared" si="47"/>
        <v>Long-distance (&gt;15km)</v>
      </c>
    </row>
    <row r="991" spans="1:38"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t="s">
        <v>84</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45"/>
        <v>6-10 Years</v>
      </c>
      <c r="AK991" s="24" t="str">
        <f t="shared" si="46"/>
        <v>Low-Income</v>
      </c>
      <c r="AL991" t="str">
        <f t="shared" si="47"/>
        <v>Short-distance (&lt;7km)</v>
      </c>
    </row>
    <row r="992" spans="1:38"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t="s">
        <v>83</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45"/>
        <v>6-10 Years</v>
      </c>
      <c r="AK992" s="24" t="str">
        <f t="shared" si="46"/>
        <v>Mid-Income</v>
      </c>
      <c r="AL992" t="str">
        <f t="shared" si="47"/>
        <v>Short-distance (&lt;7km)</v>
      </c>
    </row>
    <row r="993" spans="1:38"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t="s">
        <v>85</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45"/>
        <v>3-5 Years</v>
      </c>
      <c r="AK993" s="24" t="str">
        <f t="shared" si="46"/>
        <v>Low-Income</v>
      </c>
      <c r="AL993" t="str">
        <f t="shared" si="47"/>
        <v>Short-distance (&lt;7km)</v>
      </c>
    </row>
    <row r="994" spans="1:38"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t="s">
        <v>84</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45"/>
        <v>6-10 Years</v>
      </c>
      <c r="AK994" s="24" t="str">
        <f t="shared" si="46"/>
        <v>Mid-Income</v>
      </c>
      <c r="AL994" t="str">
        <f t="shared" si="47"/>
        <v>Long-distance (&gt;15km)</v>
      </c>
    </row>
    <row r="995" spans="1:38"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t="s">
        <v>84</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45"/>
        <v>3-5 Years</v>
      </c>
      <c r="AK995" s="24" t="str">
        <f t="shared" si="46"/>
        <v>Low-Income</v>
      </c>
      <c r="AL995" t="str">
        <f t="shared" si="47"/>
        <v>Long-distance (&gt;15km)</v>
      </c>
    </row>
    <row r="996" spans="1:38"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t="s">
        <v>84</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45"/>
        <v>6-10 Years</v>
      </c>
      <c r="AK996" s="24" t="str">
        <f t="shared" si="46"/>
        <v>High-Income</v>
      </c>
      <c r="AL996" t="str">
        <f t="shared" si="47"/>
        <v>Long-distance (&gt;15km)</v>
      </c>
    </row>
    <row r="997" spans="1:38"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t="s">
        <v>84</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45"/>
        <v>10+ Years</v>
      </c>
      <c r="AK997" s="24" t="str">
        <f t="shared" si="46"/>
        <v>Low-Income</v>
      </c>
      <c r="AL997" t="str">
        <f t="shared" si="47"/>
        <v>Short-distance (&lt;7km)</v>
      </c>
    </row>
    <row r="998" spans="1:38"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t="s">
        <v>83</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45"/>
        <v>6-10 Years</v>
      </c>
      <c r="AK998" s="24" t="str">
        <f t="shared" si="46"/>
        <v>Low-Income</v>
      </c>
      <c r="AL998" t="str">
        <f t="shared" si="47"/>
        <v>Mid-distance (7-15km)</v>
      </c>
    </row>
    <row r="999" spans="1:38"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t="s">
        <v>84</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45"/>
        <v>6-10 Years</v>
      </c>
      <c r="AK999" s="24" t="str">
        <f t="shared" si="46"/>
        <v>Low-Income</v>
      </c>
      <c r="AL999" t="str">
        <f t="shared" si="47"/>
        <v>Long-distance (&gt;15km)</v>
      </c>
    </row>
    <row r="1000" spans="1:38"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t="s">
        <v>83</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45"/>
        <v>3-5 Years</v>
      </c>
      <c r="AK1000" s="24" t="str">
        <f t="shared" si="46"/>
        <v>Low-Income</v>
      </c>
      <c r="AL1000" t="str">
        <f t="shared" si="47"/>
        <v>Short-distance (&lt;7km)</v>
      </c>
    </row>
    <row r="1001" spans="1:38"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t="s">
        <v>86</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45"/>
        <v>10+ Years</v>
      </c>
      <c r="AK1001" s="24" t="str">
        <f t="shared" si="46"/>
        <v>High-Income</v>
      </c>
      <c r="AL1001" t="str">
        <f t="shared" si="47"/>
        <v>Mid-distance (7-15km)</v>
      </c>
    </row>
    <row r="1002" spans="1:38"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t="s">
        <v>86</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45"/>
        <v>6-10 Years</v>
      </c>
      <c r="AK1002" s="24" t="str">
        <f t="shared" si="46"/>
        <v>Low-Income</v>
      </c>
      <c r="AL1002" t="str">
        <f t="shared" si="47"/>
        <v>Mid-distance (7-15km)</v>
      </c>
    </row>
    <row r="1003" spans="1:38"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t="s">
        <v>84</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45"/>
        <v>3-5 Years</v>
      </c>
      <c r="AK1003" s="24" t="str">
        <f t="shared" si="46"/>
        <v>Low-Income</v>
      </c>
      <c r="AL1003" t="str">
        <f t="shared" si="47"/>
        <v>Mid-distance (7-15km)</v>
      </c>
    </row>
    <row r="1004" spans="1:38"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t="s">
        <v>83</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45"/>
        <v>0-2 Years</v>
      </c>
      <c r="AK1004" s="24" t="str">
        <f t="shared" si="46"/>
        <v>Mid-Income</v>
      </c>
      <c r="AL1004" t="str">
        <f t="shared" si="47"/>
        <v>Long-distance (&gt;15km)</v>
      </c>
    </row>
    <row r="1005" spans="1:38"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t="s">
        <v>83</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45"/>
        <v>3-5 Years</v>
      </c>
      <c r="AK1005" s="24" t="str">
        <f t="shared" si="46"/>
        <v>Low-Income</v>
      </c>
      <c r="AL1005" t="str">
        <f t="shared" si="47"/>
        <v>Short-distance (&lt;7km)</v>
      </c>
    </row>
    <row r="1006" spans="1:38"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t="s">
        <v>86</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45"/>
        <v>6-10 Years</v>
      </c>
      <c r="AK1006" s="24" t="str">
        <f t="shared" si="46"/>
        <v>Low-Income</v>
      </c>
      <c r="AL1006" t="str">
        <f t="shared" si="47"/>
        <v>Short-distance (&lt;7km)</v>
      </c>
    </row>
    <row r="1007" spans="1:38"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t="s">
        <v>86</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45"/>
        <v>6-10 Years</v>
      </c>
      <c r="AK1007" s="24" t="str">
        <f t="shared" si="46"/>
        <v>Mid-Income</v>
      </c>
      <c r="AL1007" t="str">
        <f t="shared" si="47"/>
        <v>Long-distance (&gt;15km)</v>
      </c>
    </row>
    <row r="1008" spans="1:38"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t="s">
        <v>86</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45"/>
        <v>3-5 Years</v>
      </c>
      <c r="AK1008" s="24" t="str">
        <f t="shared" si="46"/>
        <v>Low-Income</v>
      </c>
      <c r="AL1008" t="str">
        <f t="shared" si="47"/>
        <v>Long-distance (&gt;15km)</v>
      </c>
    </row>
    <row r="1009" spans="1:38"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t="s">
        <v>83</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45"/>
        <v>6-10 Years</v>
      </c>
      <c r="AK1009" s="24" t="str">
        <f t="shared" si="46"/>
        <v>Mid-Income</v>
      </c>
      <c r="AL1009" t="str">
        <f t="shared" si="47"/>
        <v>Mid-distance (7-15km)</v>
      </c>
    </row>
    <row r="1010" spans="1:38"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t="s">
        <v>83</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45"/>
        <v>10+ Years</v>
      </c>
      <c r="AK1010" s="24" t="str">
        <f t="shared" si="46"/>
        <v>High-Income</v>
      </c>
      <c r="AL1010" t="str">
        <f t="shared" si="47"/>
        <v>Short-distance (&lt;7km)</v>
      </c>
    </row>
    <row r="1011" spans="1:38"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t="s">
        <v>86</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45"/>
        <v>6-10 Years</v>
      </c>
      <c r="AK1011" s="24" t="str">
        <f t="shared" si="46"/>
        <v>High-Income</v>
      </c>
      <c r="AL1011" t="str">
        <f t="shared" si="47"/>
        <v>Short-distance (&lt;7km)</v>
      </c>
    </row>
    <row r="1012" spans="1:38"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t="s">
        <v>83</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45"/>
        <v>6-10 Years</v>
      </c>
      <c r="AK1012" s="24" t="str">
        <f t="shared" si="46"/>
        <v>High-Income</v>
      </c>
      <c r="AL1012" t="str">
        <f t="shared" si="47"/>
        <v>Short-distance (&lt;7km)</v>
      </c>
    </row>
    <row r="1013" spans="1:38"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t="s">
        <v>85</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45"/>
        <v>6-10 Years</v>
      </c>
      <c r="AK1013" s="24" t="str">
        <f t="shared" si="46"/>
        <v>Mid-Income</v>
      </c>
      <c r="AL1013" t="str">
        <f t="shared" si="47"/>
        <v>Short-distance (&lt;7km)</v>
      </c>
    </row>
    <row r="1014" spans="1:38"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t="s">
        <v>84</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45"/>
        <v>0-2 Years</v>
      </c>
      <c r="AK1014" s="24" t="str">
        <f t="shared" si="46"/>
        <v>Low-Income</v>
      </c>
      <c r="AL1014" t="str">
        <f t="shared" si="47"/>
        <v>Short-distance (&lt;7km)</v>
      </c>
    </row>
    <row r="1015" spans="1:38"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t="s">
        <v>86</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45"/>
        <v>3-5 Years</v>
      </c>
      <c r="AK1015" s="24" t="str">
        <f t="shared" si="46"/>
        <v>Low-Income</v>
      </c>
      <c r="AL1015" t="str">
        <f t="shared" si="47"/>
        <v>Short-distance (&lt;7km)</v>
      </c>
    </row>
    <row r="1016" spans="1:38"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t="s">
        <v>85</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45"/>
        <v>3-5 Years</v>
      </c>
      <c r="AK1016" s="24" t="str">
        <f t="shared" si="46"/>
        <v>High-Income</v>
      </c>
      <c r="AL1016" t="str">
        <f t="shared" si="47"/>
        <v>Mid-distance (7-15km)</v>
      </c>
    </row>
    <row r="1017" spans="1:38"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t="s">
        <v>86</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45"/>
        <v>3-5 Years</v>
      </c>
      <c r="AK1017" s="24" t="str">
        <f t="shared" si="46"/>
        <v>Low-Income</v>
      </c>
      <c r="AL1017" t="str">
        <f t="shared" si="47"/>
        <v>Short-distance (&lt;7km)</v>
      </c>
    </row>
    <row r="1018" spans="1:38"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t="s">
        <v>85</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45"/>
        <v>0-2 Years</v>
      </c>
      <c r="AK1018" s="24" t="str">
        <f t="shared" si="46"/>
        <v>Low-Income</v>
      </c>
      <c r="AL1018" t="str">
        <f t="shared" si="47"/>
        <v>Mid-distance (7-15km)</v>
      </c>
    </row>
    <row r="1019" spans="1:38"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t="s">
        <v>86</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45"/>
        <v>6-10 Years</v>
      </c>
      <c r="AK1019" s="24" t="str">
        <f t="shared" si="46"/>
        <v>Low-Income</v>
      </c>
      <c r="AL1019" t="str">
        <f t="shared" si="47"/>
        <v>Mid-distance (7-15km)</v>
      </c>
    </row>
    <row r="1020" spans="1:38"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t="s">
        <v>83</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45"/>
        <v>6-10 Years</v>
      </c>
      <c r="AK1020" s="24" t="str">
        <f t="shared" si="46"/>
        <v>Low-Income</v>
      </c>
      <c r="AL1020" t="str">
        <f t="shared" si="47"/>
        <v>Short-distance (&lt;7km)</v>
      </c>
    </row>
    <row r="1021" spans="1:38"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t="s">
        <v>86</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45"/>
        <v>3-5 Years</v>
      </c>
      <c r="AK1021" s="24" t="str">
        <f t="shared" si="46"/>
        <v>Low-Income</v>
      </c>
      <c r="AL1021" t="str">
        <f t="shared" si="47"/>
        <v>Long-distance (&gt;15km)</v>
      </c>
    </row>
    <row r="1022" spans="1:38"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t="s">
        <v>83</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45"/>
        <v>6-10 Years</v>
      </c>
      <c r="AK1022" s="24" t="str">
        <f t="shared" si="46"/>
        <v>Low-Income</v>
      </c>
      <c r="AL1022" t="str">
        <f t="shared" si="47"/>
        <v>Short-distance (&lt;7km)</v>
      </c>
    </row>
    <row r="1023" spans="1:38"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t="s">
        <v>86</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45"/>
        <v>3-5 Years</v>
      </c>
      <c r="AK1023" s="24" t="str">
        <f t="shared" si="46"/>
        <v>Low-Income</v>
      </c>
      <c r="AL1023" t="str">
        <f t="shared" si="47"/>
        <v>Mid-distance (7-15km)</v>
      </c>
    </row>
    <row r="1024" spans="1:38"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t="s">
        <v>84</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45"/>
        <v>6-10 Years</v>
      </c>
      <c r="AK1024" s="24" t="str">
        <f t="shared" si="46"/>
        <v>Low-Income</v>
      </c>
      <c r="AL1024" t="str">
        <f t="shared" si="47"/>
        <v>Short-distance (&lt;7km)</v>
      </c>
    </row>
    <row r="1025" spans="1:38"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t="s">
        <v>86</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45"/>
        <v>3-5 Years</v>
      </c>
      <c r="AK1025" s="24" t="str">
        <f t="shared" si="46"/>
        <v>Low-Income</v>
      </c>
      <c r="AL1025" t="str">
        <f t="shared" si="47"/>
        <v>Short-distance (&lt;7km)</v>
      </c>
    </row>
    <row r="1026" spans="1:38"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t="s">
        <v>84</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ref="AJ1026:AJ1089" si="48">IF(AF:AF&lt;=2, "0-2 Years", IF(AF:AF&lt;5, "3-5 Years", IF(AF:AF&lt;=10, "6-10 Years", "10+ Years")))</f>
        <v>10+ Years</v>
      </c>
      <c r="AK1026" s="24" t="str">
        <f t="shared" ref="AK1026:AK1089" si="49">IF(S1026&lt;=7500, "Low-Income", IF(AND(S1026&gt;7500, S1026&lt;=13000), "Mid-Income", "High-Income"))</f>
        <v>High-Income</v>
      </c>
      <c r="AL1026" t="str">
        <f t="shared" ref="AL1026:AL1089" si="50">IF(F1026&lt;=7, "Short-distance (&lt;7km)", IF(AND(F1026&gt;7, F1026&lt;=15), "Mid-distance (7-15km)", "Long-distance (&gt;15km)"))</f>
        <v>Short-distance (&lt;7km)</v>
      </c>
    </row>
    <row r="1027" spans="1:38"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t="s">
        <v>84</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si="48"/>
        <v>6-10 Years</v>
      </c>
      <c r="AK1027" s="24" t="str">
        <f t="shared" si="49"/>
        <v>Low-Income</v>
      </c>
      <c r="AL1027" t="str">
        <f t="shared" si="50"/>
        <v>Short-distance (&lt;7km)</v>
      </c>
    </row>
    <row r="1028" spans="1:38"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t="s">
        <v>83</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48"/>
        <v>3-5 Years</v>
      </c>
      <c r="AK1028" s="24" t="str">
        <f t="shared" si="49"/>
        <v>Mid-Income</v>
      </c>
      <c r="AL1028" t="str">
        <f t="shared" si="50"/>
        <v>Short-distance (&lt;7km)</v>
      </c>
    </row>
    <row r="1029" spans="1:38"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t="s">
        <v>85</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48"/>
        <v>6-10 Years</v>
      </c>
      <c r="AK1029" s="24" t="str">
        <f t="shared" si="49"/>
        <v>Low-Income</v>
      </c>
      <c r="AL1029" t="str">
        <f t="shared" si="50"/>
        <v>Short-distance (&lt;7km)</v>
      </c>
    </row>
    <row r="1030" spans="1:38"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t="s">
        <v>84</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48"/>
        <v>3-5 Years</v>
      </c>
      <c r="AK1030" s="24" t="str">
        <f t="shared" si="49"/>
        <v>Low-Income</v>
      </c>
      <c r="AL1030" t="str">
        <f t="shared" si="50"/>
        <v>Short-distance (&lt;7km)</v>
      </c>
    </row>
    <row r="1031" spans="1:38"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t="s">
        <v>84</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48"/>
        <v>6-10 Years</v>
      </c>
      <c r="AK1031" s="24" t="str">
        <f t="shared" si="49"/>
        <v>Low-Income</v>
      </c>
      <c r="AL1031" t="str">
        <f t="shared" si="50"/>
        <v>Mid-distance (7-15km)</v>
      </c>
    </row>
    <row r="1032" spans="1:38"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t="s">
        <v>83</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48"/>
        <v>10+ Years</v>
      </c>
      <c r="AK1032" s="24" t="str">
        <f t="shared" si="49"/>
        <v>Mid-Income</v>
      </c>
      <c r="AL1032" t="str">
        <f t="shared" si="50"/>
        <v>Mid-distance (7-15km)</v>
      </c>
    </row>
    <row r="1033" spans="1:38"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t="s">
        <v>83</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48"/>
        <v>6-10 Years</v>
      </c>
      <c r="AK1033" s="24" t="str">
        <f t="shared" si="49"/>
        <v>Mid-Income</v>
      </c>
      <c r="AL1033" t="str">
        <f t="shared" si="50"/>
        <v>Mid-distance (7-15km)</v>
      </c>
    </row>
    <row r="1034" spans="1:38"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t="s">
        <v>86</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48"/>
        <v>0-2 Years</v>
      </c>
      <c r="AK1034" s="24" t="str">
        <f t="shared" si="49"/>
        <v>Low-Income</v>
      </c>
      <c r="AL1034" t="str">
        <f t="shared" si="50"/>
        <v>Short-distance (&lt;7km)</v>
      </c>
    </row>
    <row r="1035" spans="1:38"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t="s">
        <v>85</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48"/>
        <v>6-10 Years</v>
      </c>
      <c r="AK1035" s="24" t="str">
        <f t="shared" si="49"/>
        <v>Low-Income</v>
      </c>
      <c r="AL1035" t="str">
        <f t="shared" si="50"/>
        <v>Short-distance (&lt;7km)</v>
      </c>
    </row>
    <row r="1036" spans="1:38"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t="s">
        <v>86</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48"/>
        <v>6-10 Years</v>
      </c>
      <c r="AK1036" s="24" t="str">
        <f t="shared" si="49"/>
        <v>Mid-Income</v>
      </c>
      <c r="AL1036" t="str">
        <f t="shared" si="50"/>
        <v>Long-distance (&gt;15km)</v>
      </c>
    </row>
    <row r="1037" spans="1:38"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t="s">
        <v>85</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48"/>
        <v>3-5 Years</v>
      </c>
      <c r="AK1037" s="24" t="str">
        <f t="shared" si="49"/>
        <v>Low-Income</v>
      </c>
      <c r="AL1037" t="str">
        <f t="shared" si="50"/>
        <v>Mid-distance (7-15km)</v>
      </c>
    </row>
    <row r="1038" spans="1:38"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t="s">
        <v>83</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48"/>
        <v>0-2 Years</v>
      </c>
      <c r="AK1038" s="24" t="str">
        <f t="shared" si="49"/>
        <v>Low-Income</v>
      </c>
      <c r="AL1038" t="str">
        <f t="shared" si="50"/>
        <v>Short-distance (&lt;7km)</v>
      </c>
    </row>
    <row r="1039" spans="1:38"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t="s">
        <v>83</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48"/>
        <v>3-5 Years</v>
      </c>
      <c r="AK1039" s="24" t="str">
        <f t="shared" si="49"/>
        <v>Mid-Income</v>
      </c>
      <c r="AL1039" t="str">
        <f t="shared" si="50"/>
        <v>Long-distance (&gt;15km)</v>
      </c>
    </row>
    <row r="1040" spans="1:38"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t="s">
        <v>86</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48"/>
        <v>0-2 Years</v>
      </c>
      <c r="AK1040" s="24" t="str">
        <f t="shared" si="49"/>
        <v>Low-Income</v>
      </c>
      <c r="AL1040" t="str">
        <f t="shared" si="50"/>
        <v>Short-distance (&lt;7km)</v>
      </c>
    </row>
    <row r="1041" spans="1:38"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t="s">
        <v>84</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48"/>
        <v>0-2 Years</v>
      </c>
      <c r="AK1041" s="24" t="str">
        <f t="shared" si="49"/>
        <v>Low-Income</v>
      </c>
      <c r="AL1041" t="str">
        <f t="shared" si="50"/>
        <v>Mid-distance (7-15km)</v>
      </c>
    </row>
    <row r="1042" spans="1:38"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t="s">
        <v>85</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48"/>
        <v>6-10 Years</v>
      </c>
      <c r="AK1042" s="24" t="str">
        <f t="shared" si="49"/>
        <v>High-Income</v>
      </c>
      <c r="AL1042" t="str">
        <f t="shared" si="50"/>
        <v>Mid-distance (7-15km)</v>
      </c>
    </row>
    <row r="1043" spans="1:38"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t="s">
        <v>86</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48"/>
        <v>6-10 Years</v>
      </c>
      <c r="AK1043" s="24" t="str">
        <f t="shared" si="49"/>
        <v>Mid-Income</v>
      </c>
      <c r="AL1043" t="str">
        <f t="shared" si="50"/>
        <v>Short-distance (&lt;7km)</v>
      </c>
    </row>
    <row r="1044" spans="1:38"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t="s">
        <v>84</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48"/>
        <v>6-10 Years</v>
      </c>
      <c r="AK1044" s="24" t="str">
        <f t="shared" si="49"/>
        <v>Low-Income</v>
      </c>
      <c r="AL1044" t="str">
        <f t="shared" si="50"/>
        <v>Short-distance (&lt;7km)</v>
      </c>
    </row>
    <row r="1045" spans="1:38"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t="s">
        <v>85</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48"/>
        <v>6-10 Years</v>
      </c>
      <c r="AK1045" s="24" t="str">
        <f t="shared" si="49"/>
        <v>High-Income</v>
      </c>
      <c r="AL1045" t="str">
        <f t="shared" si="50"/>
        <v>Short-distance (&lt;7km)</v>
      </c>
    </row>
    <row r="1046" spans="1:38"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t="s">
        <v>84</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48"/>
        <v>3-5 Years</v>
      </c>
      <c r="AK1046" s="24" t="str">
        <f t="shared" si="49"/>
        <v>Low-Income</v>
      </c>
      <c r="AL1046" t="str">
        <f t="shared" si="50"/>
        <v>Short-distance (&lt;7km)</v>
      </c>
    </row>
    <row r="1047" spans="1:38"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t="s">
        <v>84</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48"/>
        <v>3-5 Years</v>
      </c>
      <c r="AK1047" s="24" t="str">
        <f t="shared" si="49"/>
        <v>Low-Income</v>
      </c>
      <c r="AL1047" t="str">
        <f t="shared" si="50"/>
        <v>Short-distance (&lt;7km)</v>
      </c>
    </row>
    <row r="1048" spans="1:38"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t="s">
        <v>85</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48"/>
        <v>6-10 Years</v>
      </c>
      <c r="AK1048" s="24" t="str">
        <f t="shared" si="49"/>
        <v>Low-Income</v>
      </c>
      <c r="AL1048" t="str">
        <f t="shared" si="50"/>
        <v>Long-distance (&gt;15km)</v>
      </c>
    </row>
    <row r="1049" spans="1:38"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t="s">
        <v>86</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48"/>
        <v>3-5 Years</v>
      </c>
      <c r="AK1049" s="24" t="str">
        <f t="shared" si="49"/>
        <v>Low-Income</v>
      </c>
      <c r="AL1049" t="str">
        <f t="shared" si="50"/>
        <v>Short-distance (&lt;7km)</v>
      </c>
    </row>
    <row r="1050" spans="1:38"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t="s">
        <v>86</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48"/>
        <v>10+ Years</v>
      </c>
      <c r="AK1050" s="24" t="str">
        <f t="shared" si="49"/>
        <v>Low-Income</v>
      </c>
      <c r="AL1050" t="str">
        <f t="shared" si="50"/>
        <v>Short-distance (&lt;7km)</v>
      </c>
    </row>
    <row r="1051" spans="1:38"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t="s">
        <v>84</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48"/>
        <v>0-2 Years</v>
      </c>
      <c r="AK1051" s="24" t="str">
        <f t="shared" si="49"/>
        <v>Low-Income</v>
      </c>
      <c r="AL1051" t="str">
        <f t="shared" si="50"/>
        <v>Long-distance (&gt;15km)</v>
      </c>
    </row>
    <row r="1052" spans="1:38"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t="s">
        <v>83</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48"/>
        <v>10+ Years</v>
      </c>
      <c r="AK1052" s="24" t="str">
        <f t="shared" si="49"/>
        <v>Low-Income</v>
      </c>
      <c r="AL1052" t="str">
        <f t="shared" si="50"/>
        <v>Mid-distance (7-15km)</v>
      </c>
    </row>
    <row r="1053" spans="1:38"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t="s">
        <v>84</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48"/>
        <v>0-2 Years</v>
      </c>
      <c r="AK1053" s="24" t="str">
        <f t="shared" si="49"/>
        <v>Low-Income</v>
      </c>
      <c r="AL1053" t="str">
        <f t="shared" si="50"/>
        <v>Short-distance (&lt;7km)</v>
      </c>
    </row>
    <row r="1054" spans="1:38"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t="s">
        <v>84</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48"/>
        <v>0-2 Years</v>
      </c>
      <c r="AK1054" s="24" t="str">
        <f t="shared" si="49"/>
        <v>Low-Income</v>
      </c>
      <c r="AL1054" t="str">
        <f t="shared" si="50"/>
        <v>Short-distance (&lt;7km)</v>
      </c>
    </row>
    <row r="1055" spans="1:38"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t="s">
        <v>84</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48"/>
        <v>10+ Years</v>
      </c>
      <c r="AK1055" s="24" t="str">
        <f t="shared" si="49"/>
        <v>Low-Income</v>
      </c>
      <c r="AL1055" t="str">
        <f t="shared" si="50"/>
        <v>Short-distance (&lt;7km)</v>
      </c>
    </row>
    <row r="1056" spans="1:38"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t="s">
        <v>85</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48"/>
        <v>6-10 Years</v>
      </c>
      <c r="AK1056" s="24" t="str">
        <f t="shared" si="49"/>
        <v>Mid-Income</v>
      </c>
      <c r="AL1056" t="str">
        <f t="shared" si="50"/>
        <v>Short-distance (&lt;7km)</v>
      </c>
    </row>
    <row r="1057" spans="1:38"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t="s">
        <v>86</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48"/>
        <v>10+ Years</v>
      </c>
      <c r="AK1057" s="24" t="str">
        <f t="shared" si="49"/>
        <v>High-Income</v>
      </c>
      <c r="AL1057" t="str">
        <f t="shared" si="50"/>
        <v>Mid-distance (7-15km)</v>
      </c>
    </row>
    <row r="1058" spans="1:38"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t="s">
        <v>84</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48"/>
        <v>3-5 Years</v>
      </c>
      <c r="AK1058" s="24" t="str">
        <f t="shared" si="49"/>
        <v>Low-Income</v>
      </c>
      <c r="AL1058" t="str">
        <f t="shared" si="50"/>
        <v>Short-distance (&lt;7km)</v>
      </c>
    </row>
    <row r="1059" spans="1:38"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t="s">
        <v>85</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48"/>
        <v>6-10 Years</v>
      </c>
      <c r="AK1059" s="24" t="str">
        <f t="shared" si="49"/>
        <v>Low-Income</v>
      </c>
      <c r="AL1059" t="str">
        <f t="shared" si="50"/>
        <v>Mid-distance (7-15km)</v>
      </c>
    </row>
    <row r="1060" spans="1:38"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t="s">
        <v>85</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48"/>
        <v>10+ Years</v>
      </c>
      <c r="AK1060" s="24" t="str">
        <f t="shared" si="49"/>
        <v>Low-Income</v>
      </c>
      <c r="AL1060" t="str">
        <f t="shared" si="50"/>
        <v>Long-distance (&gt;15km)</v>
      </c>
    </row>
    <row r="1061" spans="1:38"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t="s">
        <v>84</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48"/>
        <v>0-2 Years</v>
      </c>
      <c r="AK1061" s="24" t="str">
        <f t="shared" si="49"/>
        <v>Low-Income</v>
      </c>
      <c r="AL1061" t="str">
        <f t="shared" si="50"/>
        <v>Short-distance (&lt;7km)</v>
      </c>
    </row>
    <row r="1062" spans="1:38"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t="s">
        <v>86</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48"/>
        <v>0-2 Years</v>
      </c>
      <c r="AK1062" s="24" t="str">
        <f t="shared" si="49"/>
        <v>Low-Income</v>
      </c>
      <c r="AL1062" t="str">
        <f t="shared" si="50"/>
        <v>Mid-distance (7-15km)</v>
      </c>
    </row>
    <row r="1063" spans="1:38"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t="s">
        <v>85</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48"/>
        <v>0-2 Years</v>
      </c>
      <c r="AK1063" s="24" t="str">
        <f t="shared" si="49"/>
        <v>Low-Income</v>
      </c>
      <c r="AL1063" t="str">
        <f t="shared" si="50"/>
        <v>Mid-distance (7-15km)</v>
      </c>
    </row>
    <row r="1064" spans="1:38"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t="s">
        <v>84</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48"/>
        <v>0-2 Years</v>
      </c>
      <c r="AK1064" s="24" t="str">
        <f t="shared" si="49"/>
        <v>Mid-Income</v>
      </c>
      <c r="AL1064" t="str">
        <f t="shared" si="50"/>
        <v>Short-distance (&lt;7km)</v>
      </c>
    </row>
    <row r="1065" spans="1:38"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t="s">
        <v>84</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48"/>
        <v>6-10 Years</v>
      </c>
      <c r="AK1065" s="24" t="str">
        <f t="shared" si="49"/>
        <v>Mid-Income</v>
      </c>
      <c r="AL1065" t="str">
        <f t="shared" si="50"/>
        <v>Long-distance (&gt;15km)</v>
      </c>
    </row>
    <row r="1066" spans="1:38"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t="s">
        <v>84</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48"/>
        <v>6-10 Years</v>
      </c>
      <c r="AK1066" s="24" t="str">
        <f t="shared" si="49"/>
        <v>Low-Income</v>
      </c>
      <c r="AL1066" t="str">
        <f t="shared" si="50"/>
        <v>Short-distance (&lt;7km)</v>
      </c>
    </row>
    <row r="1067" spans="1:38"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t="s">
        <v>84</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48"/>
        <v>3-5 Years</v>
      </c>
      <c r="AK1067" s="24" t="str">
        <f t="shared" si="49"/>
        <v>Low-Income</v>
      </c>
      <c r="AL1067" t="str">
        <f t="shared" si="50"/>
        <v>Short-distance (&lt;7km)</v>
      </c>
    </row>
    <row r="1068" spans="1:38"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t="s">
        <v>85</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48"/>
        <v>6-10 Years</v>
      </c>
      <c r="AK1068" s="24" t="str">
        <f t="shared" si="49"/>
        <v>Low-Income</v>
      </c>
      <c r="AL1068" t="str">
        <f t="shared" si="50"/>
        <v>Short-distance (&lt;7km)</v>
      </c>
    </row>
    <row r="1069" spans="1:38"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t="s">
        <v>84</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48"/>
        <v>6-10 Years</v>
      </c>
      <c r="AK1069" s="24" t="str">
        <f t="shared" si="49"/>
        <v>Low-Income</v>
      </c>
      <c r="AL1069" t="str">
        <f t="shared" si="50"/>
        <v>Mid-distance (7-15km)</v>
      </c>
    </row>
    <row r="1070" spans="1:38"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t="s">
        <v>86</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48"/>
        <v>0-2 Years</v>
      </c>
      <c r="AK1070" s="24" t="str">
        <f t="shared" si="49"/>
        <v>Low-Income</v>
      </c>
      <c r="AL1070" t="str">
        <f t="shared" si="50"/>
        <v>Short-distance (&lt;7km)</v>
      </c>
    </row>
    <row r="1071" spans="1:38"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t="s">
        <v>84</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48"/>
        <v>0-2 Years</v>
      </c>
      <c r="AK1071" s="24" t="str">
        <f t="shared" si="49"/>
        <v>Low-Income</v>
      </c>
      <c r="AL1071" t="str">
        <f t="shared" si="50"/>
        <v>Short-distance (&lt;7km)</v>
      </c>
    </row>
    <row r="1072" spans="1:38"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t="s">
        <v>86</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48"/>
        <v>3-5 Years</v>
      </c>
      <c r="AK1072" s="24" t="str">
        <f t="shared" si="49"/>
        <v>Low-Income</v>
      </c>
      <c r="AL1072" t="str">
        <f t="shared" si="50"/>
        <v>Short-distance (&lt;7km)</v>
      </c>
    </row>
    <row r="1073" spans="1:38"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t="s">
        <v>86</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48"/>
        <v>3-5 Years</v>
      </c>
      <c r="AK1073" s="24" t="str">
        <f t="shared" si="49"/>
        <v>Low-Income</v>
      </c>
      <c r="AL1073" t="str">
        <f t="shared" si="50"/>
        <v>Short-distance (&lt;7km)</v>
      </c>
    </row>
    <row r="1074" spans="1:38"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t="s">
        <v>85</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48"/>
        <v>3-5 Years</v>
      </c>
      <c r="AK1074" s="24" t="str">
        <f t="shared" si="49"/>
        <v>Low-Income</v>
      </c>
      <c r="AL1074" t="str">
        <f t="shared" si="50"/>
        <v>Short-distance (&lt;7km)</v>
      </c>
    </row>
    <row r="1075" spans="1:38"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t="s">
        <v>85</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48"/>
        <v>6-10 Years</v>
      </c>
      <c r="AK1075" s="24" t="str">
        <f t="shared" si="49"/>
        <v>Low-Income</v>
      </c>
      <c r="AL1075" t="str">
        <f t="shared" si="50"/>
        <v>Long-distance (&gt;15km)</v>
      </c>
    </row>
    <row r="1076" spans="1:38"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t="s">
        <v>84</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48"/>
        <v>0-2 Years</v>
      </c>
      <c r="AK1076" s="24" t="str">
        <f t="shared" si="49"/>
        <v>Low-Income</v>
      </c>
      <c r="AL1076" t="str">
        <f t="shared" si="50"/>
        <v>Mid-distance (7-15km)</v>
      </c>
    </row>
    <row r="1077" spans="1:38"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t="s">
        <v>83</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48"/>
        <v>6-10 Years</v>
      </c>
      <c r="AK1077" s="24" t="str">
        <f t="shared" si="49"/>
        <v>Mid-Income</v>
      </c>
      <c r="AL1077" t="str">
        <f t="shared" si="50"/>
        <v>Mid-distance (7-15km)</v>
      </c>
    </row>
    <row r="1078" spans="1:38"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t="s">
        <v>83</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48"/>
        <v>10+ Years</v>
      </c>
      <c r="AK1078" s="24" t="str">
        <f t="shared" si="49"/>
        <v>High-Income</v>
      </c>
      <c r="AL1078" t="str">
        <f t="shared" si="50"/>
        <v>Mid-distance (7-15km)</v>
      </c>
    </row>
    <row r="1079" spans="1:38"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t="s">
        <v>86</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48"/>
        <v>6-10 Years</v>
      </c>
      <c r="AK1079" s="24" t="str">
        <f t="shared" si="49"/>
        <v>Low-Income</v>
      </c>
      <c r="AL1079" t="str">
        <f t="shared" si="50"/>
        <v>Short-distance (&lt;7km)</v>
      </c>
    </row>
    <row r="1080" spans="1:38"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t="s">
        <v>86</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48"/>
        <v>10+ Years</v>
      </c>
      <c r="AK1080" s="24" t="str">
        <f t="shared" si="49"/>
        <v>High-Income</v>
      </c>
      <c r="AL1080" t="str">
        <f t="shared" si="50"/>
        <v>Long-distance (&gt;15km)</v>
      </c>
    </row>
    <row r="1081" spans="1:38"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t="s">
        <v>85</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48"/>
        <v>0-2 Years</v>
      </c>
      <c r="AK1081" s="24" t="str">
        <f t="shared" si="49"/>
        <v>Mid-Income</v>
      </c>
      <c r="AL1081" t="str">
        <f t="shared" si="50"/>
        <v>Short-distance (&lt;7km)</v>
      </c>
    </row>
    <row r="1082" spans="1:38"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t="s">
        <v>85</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48"/>
        <v>10+ Years</v>
      </c>
      <c r="AK1082" s="24" t="str">
        <f t="shared" si="49"/>
        <v>High-Income</v>
      </c>
      <c r="AL1082" t="str">
        <f t="shared" si="50"/>
        <v>Short-distance (&lt;7km)</v>
      </c>
    </row>
    <row r="1083" spans="1:38"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t="s">
        <v>85</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48"/>
        <v>10+ Years</v>
      </c>
      <c r="AK1083" s="24" t="str">
        <f t="shared" si="49"/>
        <v>Mid-Income</v>
      </c>
      <c r="AL1083" t="str">
        <f t="shared" si="50"/>
        <v>Long-distance (&gt;15km)</v>
      </c>
    </row>
    <row r="1084" spans="1:38"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t="s">
        <v>84</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48"/>
        <v>3-5 Years</v>
      </c>
      <c r="AK1084" s="24" t="str">
        <f t="shared" si="49"/>
        <v>Low-Income</v>
      </c>
      <c r="AL1084" t="str">
        <f t="shared" si="50"/>
        <v>Long-distance (&gt;15km)</v>
      </c>
    </row>
    <row r="1085" spans="1:38"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t="s">
        <v>86</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48"/>
        <v>6-10 Years</v>
      </c>
      <c r="AK1085" s="24" t="str">
        <f t="shared" si="49"/>
        <v>Low-Income</v>
      </c>
      <c r="AL1085" t="str">
        <f t="shared" si="50"/>
        <v>Mid-distance (7-15km)</v>
      </c>
    </row>
    <row r="1086" spans="1:38"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t="s">
        <v>84</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48"/>
        <v>6-10 Years</v>
      </c>
      <c r="AK1086" s="24" t="str">
        <f t="shared" si="49"/>
        <v>Low-Income</v>
      </c>
      <c r="AL1086" t="str">
        <f t="shared" si="50"/>
        <v>Short-distance (&lt;7km)</v>
      </c>
    </row>
    <row r="1087" spans="1:38"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t="s">
        <v>84</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48"/>
        <v>6-10 Years</v>
      </c>
      <c r="AK1087" s="24" t="str">
        <f t="shared" si="49"/>
        <v>Low-Income</v>
      </c>
      <c r="AL1087" t="str">
        <f t="shared" si="50"/>
        <v>Short-distance (&lt;7km)</v>
      </c>
    </row>
    <row r="1088" spans="1:38"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t="s">
        <v>83</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48"/>
        <v>10+ Years</v>
      </c>
      <c r="AK1088" s="24" t="str">
        <f t="shared" si="49"/>
        <v>High-Income</v>
      </c>
      <c r="AL1088" t="str">
        <f t="shared" si="50"/>
        <v>Long-distance (&gt;15km)</v>
      </c>
    </row>
    <row r="1089" spans="1:38"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t="s">
        <v>84</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48"/>
        <v>10+ Years</v>
      </c>
      <c r="AK1089" s="24" t="str">
        <f t="shared" si="49"/>
        <v>Low-Income</v>
      </c>
      <c r="AL1089" t="str">
        <f t="shared" si="50"/>
        <v>Short-distance (&lt;7km)</v>
      </c>
    </row>
    <row r="1090" spans="1:38"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t="s">
        <v>85</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ref="AJ1090:AJ1153" si="51">IF(AF:AF&lt;=2, "0-2 Years", IF(AF:AF&lt;5, "3-5 Years", IF(AF:AF&lt;=10, "6-10 Years", "10+ Years")))</f>
        <v>0-2 Years</v>
      </c>
      <c r="AK1090" s="24" t="str">
        <f t="shared" ref="AK1090:AK1153" si="52">IF(S1090&lt;=7500, "Low-Income", IF(AND(S1090&gt;7500, S1090&lt;=13000), "Mid-Income", "High-Income"))</f>
        <v>Low-Income</v>
      </c>
      <c r="AL1090" t="str">
        <f t="shared" ref="AL1090:AL1153" si="53">IF(F1090&lt;=7, "Short-distance (&lt;7km)", IF(AND(F1090&gt;7, F1090&lt;=15), "Mid-distance (7-15km)", "Long-distance (&gt;15km)"))</f>
        <v>Short-distance (&lt;7km)</v>
      </c>
    </row>
    <row r="1091" spans="1:38"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t="s">
        <v>83</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si="51"/>
        <v>6-10 Years</v>
      </c>
      <c r="AK1091" s="24" t="str">
        <f t="shared" si="52"/>
        <v>Low-Income</v>
      </c>
      <c r="AL1091" t="str">
        <f t="shared" si="53"/>
        <v>Mid-distance (7-15km)</v>
      </c>
    </row>
    <row r="1092" spans="1:38"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t="s">
        <v>86</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51"/>
        <v>6-10 Years</v>
      </c>
      <c r="AK1092" s="24" t="str">
        <f t="shared" si="52"/>
        <v>Mid-Income</v>
      </c>
      <c r="AL1092" t="str">
        <f t="shared" si="53"/>
        <v>Mid-distance (7-15km)</v>
      </c>
    </row>
    <row r="1093" spans="1:38"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t="s">
        <v>85</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51"/>
        <v>6-10 Years</v>
      </c>
      <c r="AK1093" s="24" t="str">
        <f t="shared" si="52"/>
        <v>Low-Income</v>
      </c>
      <c r="AL1093" t="str">
        <f t="shared" si="53"/>
        <v>Long-distance (&gt;15km)</v>
      </c>
    </row>
    <row r="1094" spans="1:38"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t="s">
        <v>83</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51"/>
        <v>6-10 Years</v>
      </c>
      <c r="AK1094" s="24" t="str">
        <f t="shared" si="52"/>
        <v>Low-Income</v>
      </c>
      <c r="AL1094" t="str">
        <f t="shared" si="53"/>
        <v>Long-distance (&gt;15km)</v>
      </c>
    </row>
    <row r="1095" spans="1:38"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t="s">
        <v>83</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51"/>
        <v>10+ Years</v>
      </c>
      <c r="AK1095" s="24" t="str">
        <f t="shared" si="52"/>
        <v>Mid-Income</v>
      </c>
      <c r="AL1095" t="str">
        <f t="shared" si="53"/>
        <v>Short-distance (&lt;7km)</v>
      </c>
    </row>
    <row r="1096" spans="1:38"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t="s">
        <v>86</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51"/>
        <v>6-10 Years</v>
      </c>
      <c r="AK1096" s="24" t="str">
        <f t="shared" si="52"/>
        <v>Low-Income</v>
      </c>
      <c r="AL1096" t="str">
        <f t="shared" si="53"/>
        <v>Mid-distance (7-15km)</v>
      </c>
    </row>
    <row r="1097" spans="1:38"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t="s">
        <v>84</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51"/>
        <v>10+ Years</v>
      </c>
      <c r="AK1097" s="24" t="str">
        <f t="shared" si="52"/>
        <v>Low-Income</v>
      </c>
      <c r="AL1097" t="str">
        <f t="shared" si="53"/>
        <v>Long-distance (&gt;15km)</v>
      </c>
    </row>
    <row r="1098" spans="1:38"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t="s">
        <v>83</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51"/>
        <v>10+ Years</v>
      </c>
      <c r="AK1098" s="24" t="str">
        <f t="shared" si="52"/>
        <v>High-Income</v>
      </c>
      <c r="AL1098" t="str">
        <f t="shared" si="53"/>
        <v>Short-distance (&lt;7km)</v>
      </c>
    </row>
    <row r="1099" spans="1:38"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t="s">
        <v>86</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51"/>
        <v>0-2 Years</v>
      </c>
      <c r="AK1099" s="24" t="str">
        <f t="shared" si="52"/>
        <v>Low-Income</v>
      </c>
      <c r="AL1099" t="str">
        <f t="shared" si="53"/>
        <v>Long-distance (&gt;15km)</v>
      </c>
    </row>
    <row r="1100" spans="1:38"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t="s">
        <v>83</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51"/>
        <v>0-2 Years</v>
      </c>
      <c r="AK1100" s="24" t="str">
        <f t="shared" si="52"/>
        <v>Low-Income</v>
      </c>
      <c r="AL1100" t="str">
        <f t="shared" si="53"/>
        <v>Mid-distance (7-15km)</v>
      </c>
    </row>
    <row r="1101" spans="1:38"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t="s">
        <v>85</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51"/>
        <v>6-10 Years</v>
      </c>
      <c r="AK1101" s="24" t="str">
        <f t="shared" si="52"/>
        <v>Low-Income</v>
      </c>
      <c r="AL1101" t="str">
        <f t="shared" si="53"/>
        <v>Short-distance (&lt;7km)</v>
      </c>
    </row>
    <row r="1102" spans="1:38"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t="s">
        <v>84</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51"/>
        <v>6-10 Years</v>
      </c>
      <c r="AK1102" s="24" t="str">
        <f t="shared" si="52"/>
        <v>Low-Income</v>
      </c>
      <c r="AL1102" t="str">
        <f t="shared" si="53"/>
        <v>Long-distance (&gt;15km)</v>
      </c>
    </row>
    <row r="1103" spans="1:38"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t="s">
        <v>85</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51"/>
        <v>6-10 Years</v>
      </c>
      <c r="AK1103" s="24" t="str">
        <f t="shared" si="52"/>
        <v>Low-Income</v>
      </c>
      <c r="AL1103" t="str">
        <f t="shared" si="53"/>
        <v>Short-distance (&lt;7km)</v>
      </c>
    </row>
    <row r="1104" spans="1:38"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t="s">
        <v>83</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51"/>
        <v>3-5 Years</v>
      </c>
      <c r="AK1104" s="24" t="str">
        <f t="shared" si="52"/>
        <v>Low-Income</v>
      </c>
      <c r="AL1104" t="str">
        <f t="shared" si="53"/>
        <v>Short-distance (&lt;7km)</v>
      </c>
    </row>
    <row r="1105" spans="1:38"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t="s">
        <v>84</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51"/>
        <v>6-10 Years</v>
      </c>
      <c r="AK1105" s="24" t="str">
        <f t="shared" si="52"/>
        <v>Low-Income</v>
      </c>
      <c r="AL1105" t="str">
        <f t="shared" si="53"/>
        <v>Long-distance (&gt;15km)</v>
      </c>
    </row>
    <row r="1106" spans="1:38"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t="s">
        <v>84</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51"/>
        <v>0-2 Years</v>
      </c>
      <c r="AK1106" s="24" t="str">
        <f t="shared" si="52"/>
        <v>Low-Income</v>
      </c>
      <c r="AL1106" t="str">
        <f t="shared" si="53"/>
        <v>Mid-distance (7-15km)</v>
      </c>
    </row>
    <row r="1107" spans="1:38"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t="s">
        <v>86</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51"/>
        <v>0-2 Years</v>
      </c>
      <c r="AK1107" s="24" t="str">
        <f t="shared" si="52"/>
        <v>Low-Income</v>
      </c>
      <c r="AL1107" t="str">
        <f t="shared" si="53"/>
        <v>Mid-distance (7-15km)</v>
      </c>
    </row>
    <row r="1108" spans="1:38"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t="s">
        <v>86</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51"/>
        <v>6-10 Years</v>
      </c>
      <c r="AK1108" s="24" t="str">
        <f t="shared" si="52"/>
        <v>Mid-Income</v>
      </c>
      <c r="AL1108" t="str">
        <f t="shared" si="53"/>
        <v>Short-distance (&lt;7km)</v>
      </c>
    </row>
    <row r="1109" spans="1:38"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t="s">
        <v>84</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51"/>
        <v>6-10 Years</v>
      </c>
      <c r="AK1109" s="24" t="str">
        <f t="shared" si="52"/>
        <v>Low-Income</v>
      </c>
      <c r="AL1109" t="str">
        <f t="shared" si="53"/>
        <v>Mid-distance (7-15km)</v>
      </c>
    </row>
    <row r="1110" spans="1:38"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t="s">
        <v>86</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51"/>
        <v>3-5 Years</v>
      </c>
      <c r="AK1110" s="24" t="str">
        <f t="shared" si="52"/>
        <v>Low-Income</v>
      </c>
      <c r="AL1110" t="str">
        <f t="shared" si="53"/>
        <v>Short-distance (&lt;7km)</v>
      </c>
    </row>
    <row r="1111" spans="1:38"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t="s">
        <v>85</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51"/>
        <v>3-5 Years</v>
      </c>
      <c r="AK1111" s="24" t="str">
        <f t="shared" si="52"/>
        <v>Mid-Income</v>
      </c>
      <c r="AL1111" t="str">
        <f t="shared" si="53"/>
        <v>Long-distance (&gt;15km)</v>
      </c>
    </row>
    <row r="1112" spans="1:38"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t="s">
        <v>86</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51"/>
        <v>0-2 Years</v>
      </c>
      <c r="AK1112" s="24" t="str">
        <f t="shared" si="52"/>
        <v>Low-Income</v>
      </c>
      <c r="AL1112" t="str">
        <f t="shared" si="53"/>
        <v>Short-distance (&lt;7km)</v>
      </c>
    </row>
    <row r="1113" spans="1:38"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t="s">
        <v>83</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51"/>
        <v>10+ Years</v>
      </c>
      <c r="AK1113" s="24" t="str">
        <f t="shared" si="52"/>
        <v>Mid-Income</v>
      </c>
      <c r="AL1113" t="str">
        <f t="shared" si="53"/>
        <v>Short-distance (&lt;7km)</v>
      </c>
    </row>
    <row r="1114" spans="1:38"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t="s">
        <v>85</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51"/>
        <v>6-10 Years</v>
      </c>
      <c r="AK1114" s="24" t="str">
        <f t="shared" si="52"/>
        <v>Low-Income</v>
      </c>
      <c r="AL1114" t="str">
        <f t="shared" si="53"/>
        <v>Short-distance (&lt;7km)</v>
      </c>
    </row>
    <row r="1115" spans="1:38"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t="s">
        <v>86</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51"/>
        <v>6-10 Years</v>
      </c>
      <c r="AK1115" s="24" t="str">
        <f t="shared" si="52"/>
        <v>Low-Income</v>
      </c>
      <c r="AL1115" t="str">
        <f t="shared" si="53"/>
        <v>Short-distance (&lt;7km)</v>
      </c>
    </row>
    <row r="1116" spans="1:38"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t="s">
        <v>86</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51"/>
        <v>6-10 Years</v>
      </c>
      <c r="AK1116" s="24" t="str">
        <f t="shared" si="52"/>
        <v>Low-Income</v>
      </c>
      <c r="AL1116" t="str">
        <f t="shared" si="53"/>
        <v>Mid-distance (7-15km)</v>
      </c>
    </row>
    <row r="1117" spans="1:38"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t="s">
        <v>83</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51"/>
        <v>0-2 Years</v>
      </c>
      <c r="AK1117" s="24" t="str">
        <f t="shared" si="52"/>
        <v>Low-Income</v>
      </c>
      <c r="AL1117" t="str">
        <f t="shared" si="53"/>
        <v>Short-distance (&lt;7km)</v>
      </c>
    </row>
    <row r="1118" spans="1:38"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t="s">
        <v>83</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51"/>
        <v>10+ Years</v>
      </c>
      <c r="AK1118" s="24" t="str">
        <f t="shared" si="52"/>
        <v>High-Income</v>
      </c>
      <c r="AL1118" t="str">
        <f t="shared" si="53"/>
        <v>Long-distance (&gt;15km)</v>
      </c>
    </row>
    <row r="1119" spans="1:38"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t="s">
        <v>83</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51"/>
        <v>0-2 Years</v>
      </c>
      <c r="AK1119" s="24" t="str">
        <f t="shared" si="52"/>
        <v>Low-Income</v>
      </c>
      <c r="AL1119" t="str">
        <f t="shared" si="53"/>
        <v>Short-distance (&lt;7km)</v>
      </c>
    </row>
    <row r="1120" spans="1:38"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t="s">
        <v>83</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51"/>
        <v>0-2 Years</v>
      </c>
      <c r="AK1120" s="24" t="str">
        <f t="shared" si="52"/>
        <v>Low-Income</v>
      </c>
      <c r="AL1120" t="str">
        <f t="shared" si="53"/>
        <v>Short-distance (&lt;7km)</v>
      </c>
    </row>
    <row r="1121" spans="1:38"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t="s">
        <v>85</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51"/>
        <v>6-10 Years</v>
      </c>
      <c r="AK1121" s="24" t="str">
        <f t="shared" si="52"/>
        <v>Mid-Income</v>
      </c>
      <c r="AL1121" t="str">
        <f t="shared" si="53"/>
        <v>Mid-distance (7-15km)</v>
      </c>
    </row>
    <row r="1122" spans="1:38"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t="s">
        <v>85</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51"/>
        <v>3-5 Years</v>
      </c>
      <c r="AK1122" s="24" t="str">
        <f t="shared" si="52"/>
        <v>Low-Income</v>
      </c>
      <c r="AL1122" t="str">
        <f t="shared" si="53"/>
        <v>Long-distance (&gt;15km)</v>
      </c>
    </row>
    <row r="1123" spans="1:38"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t="s">
        <v>84</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51"/>
        <v>0-2 Years</v>
      </c>
      <c r="AK1123" s="24" t="str">
        <f t="shared" si="52"/>
        <v>Low-Income</v>
      </c>
      <c r="AL1123" t="str">
        <f t="shared" si="53"/>
        <v>Short-distance (&lt;7km)</v>
      </c>
    </row>
    <row r="1124" spans="1:38"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t="s">
        <v>86</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51"/>
        <v>6-10 Years</v>
      </c>
      <c r="AK1124" s="24" t="str">
        <f t="shared" si="52"/>
        <v>Low-Income</v>
      </c>
      <c r="AL1124" t="str">
        <f t="shared" si="53"/>
        <v>Short-distance (&lt;7km)</v>
      </c>
    </row>
    <row r="1125" spans="1:38"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t="s">
        <v>84</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51"/>
        <v>6-10 Years</v>
      </c>
      <c r="AK1125" s="24" t="str">
        <f t="shared" si="52"/>
        <v>Low-Income</v>
      </c>
      <c r="AL1125" t="str">
        <f t="shared" si="53"/>
        <v>Mid-distance (7-15km)</v>
      </c>
    </row>
    <row r="1126" spans="1:38"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t="s">
        <v>84</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51"/>
        <v>6-10 Years</v>
      </c>
      <c r="AK1126" s="24" t="str">
        <f t="shared" si="52"/>
        <v>Mid-Income</v>
      </c>
      <c r="AL1126" t="str">
        <f t="shared" si="53"/>
        <v>Short-distance (&lt;7km)</v>
      </c>
    </row>
    <row r="1127" spans="1:38"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t="s">
        <v>83</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51"/>
        <v>6-10 Years</v>
      </c>
      <c r="AK1127" s="24" t="str">
        <f t="shared" si="52"/>
        <v>Mid-Income</v>
      </c>
      <c r="AL1127" t="str">
        <f t="shared" si="53"/>
        <v>Short-distance (&lt;7km)</v>
      </c>
    </row>
    <row r="1128" spans="1:38"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t="s">
        <v>84</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51"/>
        <v>0-2 Years</v>
      </c>
      <c r="AK1128" s="24" t="str">
        <f t="shared" si="52"/>
        <v>High-Income</v>
      </c>
      <c r="AL1128" t="str">
        <f t="shared" si="53"/>
        <v>Mid-distance (7-15km)</v>
      </c>
    </row>
    <row r="1129" spans="1:38"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t="s">
        <v>84</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51"/>
        <v>0-2 Years</v>
      </c>
      <c r="AK1129" s="24" t="str">
        <f t="shared" si="52"/>
        <v>Low-Income</v>
      </c>
      <c r="AL1129" t="str">
        <f t="shared" si="53"/>
        <v>Mid-distance (7-15km)</v>
      </c>
    </row>
    <row r="1130" spans="1:38"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t="s">
        <v>86</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51"/>
        <v>3-5 Years</v>
      </c>
      <c r="AK1130" s="24" t="str">
        <f t="shared" si="52"/>
        <v>Low-Income</v>
      </c>
      <c r="AL1130" t="str">
        <f t="shared" si="53"/>
        <v>Short-distance (&lt;7km)</v>
      </c>
    </row>
    <row r="1131" spans="1:38"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t="s">
        <v>83</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51"/>
        <v>0-2 Years</v>
      </c>
      <c r="AK1131" s="24" t="str">
        <f t="shared" si="52"/>
        <v>High-Income</v>
      </c>
      <c r="AL1131" t="str">
        <f t="shared" si="53"/>
        <v>Mid-distance (7-15km)</v>
      </c>
    </row>
    <row r="1132" spans="1:38"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t="s">
        <v>84</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51"/>
        <v>6-10 Years</v>
      </c>
      <c r="AK1132" s="24" t="str">
        <f t="shared" si="52"/>
        <v>Low-Income</v>
      </c>
      <c r="AL1132" t="str">
        <f t="shared" si="53"/>
        <v>Long-distance (&gt;15km)</v>
      </c>
    </row>
    <row r="1133" spans="1:38"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t="s">
        <v>84</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51"/>
        <v>6-10 Years</v>
      </c>
      <c r="AK1133" s="24" t="str">
        <f t="shared" si="52"/>
        <v>Low-Income</v>
      </c>
      <c r="AL1133" t="str">
        <f t="shared" si="53"/>
        <v>Mid-distance (7-15km)</v>
      </c>
    </row>
    <row r="1134" spans="1:38"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t="s">
        <v>86</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51"/>
        <v>6-10 Years</v>
      </c>
      <c r="AK1134" s="24" t="str">
        <f t="shared" si="52"/>
        <v>Low-Income</v>
      </c>
      <c r="AL1134" t="str">
        <f t="shared" si="53"/>
        <v>Mid-distance (7-15km)</v>
      </c>
    </row>
    <row r="1135" spans="1:38"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t="s">
        <v>85</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51"/>
        <v>6-10 Years</v>
      </c>
      <c r="AK1135" s="24" t="str">
        <f t="shared" si="52"/>
        <v>Low-Income</v>
      </c>
      <c r="AL1135" t="str">
        <f t="shared" si="53"/>
        <v>Long-distance (&gt;15km)</v>
      </c>
    </row>
    <row r="1136" spans="1:38"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t="s">
        <v>83</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51"/>
        <v>0-2 Years</v>
      </c>
      <c r="AK1136" s="24" t="str">
        <f t="shared" si="52"/>
        <v>Low-Income</v>
      </c>
      <c r="AL1136" t="str">
        <f t="shared" si="53"/>
        <v>Short-distance (&lt;7km)</v>
      </c>
    </row>
    <row r="1137" spans="1:38"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t="s">
        <v>86</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51"/>
        <v>10+ Years</v>
      </c>
      <c r="AK1137" s="24" t="str">
        <f t="shared" si="52"/>
        <v>High-Income</v>
      </c>
      <c r="AL1137" t="str">
        <f t="shared" si="53"/>
        <v>Short-distance (&lt;7km)</v>
      </c>
    </row>
    <row r="1138" spans="1:38"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t="s">
        <v>85</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51"/>
        <v>0-2 Years</v>
      </c>
      <c r="AK1138" s="24" t="str">
        <f t="shared" si="52"/>
        <v>Low-Income</v>
      </c>
      <c r="AL1138" t="str">
        <f t="shared" si="53"/>
        <v>Long-distance (&gt;15km)</v>
      </c>
    </row>
    <row r="1139" spans="1:38"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t="s">
        <v>84</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51"/>
        <v>3-5 Years</v>
      </c>
      <c r="AK1139" s="24" t="str">
        <f t="shared" si="52"/>
        <v>Low-Income</v>
      </c>
      <c r="AL1139" t="str">
        <f t="shared" si="53"/>
        <v>Long-distance (&gt;15km)</v>
      </c>
    </row>
    <row r="1140" spans="1:38"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t="s">
        <v>84</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51"/>
        <v>10+ Years</v>
      </c>
      <c r="AK1140" s="24" t="str">
        <f t="shared" si="52"/>
        <v>Mid-Income</v>
      </c>
      <c r="AL1140" t="str">
        <f t="shared" si="53"/>
        <v>Long-distance (&gt;15km)</v>
      </c>
    </row>
    <row r="1141" spans="1:38"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t="s">
        <v>83</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51"/>
        <v>3-5 Years</v>
      </c>
      <c r="AK1141" s="24" t="str">
        <f t="shared" si="52"/>
        <v>Low-Income</v>
      </c>
      <c r="AL1141" t="str">
        <f t="shared" si="53"/>
        <v>Short-distance (&lt;7km)</v>
      </c>
    </row>
    <row r="1142" spans="1:38"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t="s">
        <v>83</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51"/>
        <v>10+ Years</v>
      </c>
      <c r="AK1142" s="24" t="str">
        <f t="shared" si="52"/>
        <v>High-Income</v>
      </c>
      <c r="AL1142" t="str">
        <f t="shared" si="53"/>
        <v>Short-distance (&lt;7km)</v>
      </c>
    </row>
    <row r="1143" spans="1:38"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t="s">
        <v>85</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51"/>
        <v>6-10 Years</v>
      </c>
      <c r="AK1143" s="24" t="str">
        <f t="shared" si="52"/>
        <v>Low-Income</v>
      </c>
      <c r="AL1143" t="str">
        <f t="shared" si="53"/>
        <v>Short-distance (&lt;7km)</v>
      </c>
    </row>
    <row r="1144" spans="1:38"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t="s">
        <v>86</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51"/>
        <v>6-10 Years</v>
      </c>
      <c r="AK1144" s="24" t="str">
        <f t="shared" si="52"/>
        <v>Low-Income</v>
      </c>
      <c r="AL1144" t="str">
        <f t="shared" si="53"/>
        <v>Short-distance (&lt;7km)</v>
      </c>
    </row>
    <row r="1145" spans="1:38"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t="s">
        <v>86</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51"/>
        <v>6-10 Years</v>
      </c>
      <c r="AK1145" s="24" t="str">
        <f t="shared" si="52"/>
        <v>Low-Income</v>
      </c>
      <c r="AL1145" t="str">
        <f t="shared" si="53"/>
        <v>Long-distance (&gt;15km)</v>
      </c>
    </row>
    <row r="1146" spans="1:38"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t="s">
        <v>86</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51"/>
        <v>6-10 Years</v>
      </c>
      <c r="AK1146" s="24" t="str">
        <f t="shared" si="52"/>
        <v>Low-Income</v>
      </c>
      <c r="AL1146" t="str">
        <f t="shared" si="53"/>
        <v>Short-distance (&lt;7km)</v>
      </c>
    </row>
    <row r="1147" spans="1:38"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t="s">
        <v>84</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51"/>
        <v>3-5 Years</v>
      </c>
      <c r="AK1147" s="24" t="str">
        <f t="shared" si="52"/>
        <v>Low-Income</v>
      </c>
      <c r="AL1147" t="str">
        <f t="shared" si="53"/>
        <v>Mid-distance (7-15km)</v>
      </c>
    </row>
    <row r="1148" spans="1:38"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t="s">
        <v>83</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51"/>
        <v>6-10 Years</v>
      </c>
      <c r="AK1148" s="24" t="str">
        <f t="shared" si="52"/>
        <v>Low-Income</v>
      </c>
      <c r="AL1148" t="str">
        <f t="shared" si="53"/>
        <v>Mid-distance (7-15km)</v>
      </c>
    </row>
    <row r="1149" spans="1:38"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t="s">
        <v>86</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51"/>
        <v>6-10 Years</v>
      </c>
      <c r="AK1149" s="24" t="str">
        <f t="shared" si="52"/>
        <v>Low-Income</v>
      </c>
      <c r="AL1149" t="str">
        <f t="shared" si="53"/>
        <v>Long-distance (&gt;15km)</v>
      </c>
    </row>
    <row r="1150" spans="1:38"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t="s">
        <v>86</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51"/>
        <v>6-10 Years</v>
      </c>
      <c r="AK1150" s="24" t="str">
        <f t="shared" si="52"/>
        <v>Low-Income</v>
      </c>
      <c r="AL1150" t="str">
        <f t="shared" si="53"/>
        <v>Mid-distance (7-15km)</v>
      </c>
    </row>
    <row r="1151" spans="1:38"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t="s">
        <v>86</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51"/>
        <v>6-10 Years</v>
      </c>
      <c r="AK1151" s="24" t="str">
        <f t="shared" si="52"/>
        <v>Low-Income</v>
      </c>
      <c r="AL1151" t="str">
        <f t="shared" si="53"/>
        <v>Long-distance (&gt;15km)</v>
      </c>
    </row>
    <row r="1152" spans="1:38"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t="s">
        <v>86</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51"/>
        <v>10+ Years</v>
      </c>
      <c r="AK1152" s="24" t="str">
        <f t="shared" si="52"/>
        <v>Low-Income</v>
      </c>
      <c r="AL1152" t="str">
        <f t="shared" si="53"/>
        <v>Long-distance (&gt;15km)</v>
      </c>
    </row>
    <row r="1153" spans="1:38"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t="s">
        <v>86</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51"/>
        <v>6-10 Years</v>
      </c>
      <c r="AK1153" s="24" t="str">
        <f t="shared" si="52"/>
        <v>Low-Income</v>
      </c>
      <c r="AL1153" t="str">
        <f t="shared" si="53"/>
        <v>Long-distance (&gt;15km)</v>
      </c>
    </row>
    <row r="1154" spans="1:38"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t="s">
        <v>83</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ref="AJ1154:AJ1217" si="54">IF(AF:AF&lt;=2, "0-2 Years", IF(AF:AF&lt;5, "3-5 Years", IF(AF:AF&lt;=10, "6-10 Years", "10+ Years")))</f>
        <v>0-2 Years</v>
      </c>
      <c r="AK1154" s="24" t="str">
        <f t="shared" ref="AK1154:AK1217" si="55">IF(S1154&lt;=7500, "Low-Income", IF(AND(S1154&gt;7500, S1154&lt;=13000), "Mid-Income", "High-Income"))</f>
        <v>Low-Income</v>
      </c>
      <c r="AL1154" t="str">
        <f t="shared" ref="AL1154:AL1217" si="56">IF(F1154&lt;=7, "Short-distance (&lt;7km)", IF(AND(F1154&gt;7, F1154&lt;=15), "Mid-distance (7-15km)", "Long-distance (&gt;15km)"))</f>
        <v>Short-distance (&lt;7km)</v>
      </c>
    </row>
    <row r="1155" spans="1:38"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t="s">
        <v>83</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si="54"/>
        <v>0-2 Years</v>
      </c>
      <c r="AK1155" s="24" t="str">
        <f t="shared" si="55"/>
        <v>Low-Income</v>
      </c>
      <c r="AL1155" t="str">
        <f t="shared" si="56"/>
        <v>Short-distance (&lt;7km)</v>
      </c>
    </row>
    <row r="1156" spans="1:38"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t="s">
        <v>84</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54"/>
        <v>6-10 Years</v>
      </c>
      <c r="AK1156" s="24" t="str">
        <f t="shared" si="55"/>
        <v>High-Income</v>
      </c>
      <c r="AL1156" t="str">
        <f t="shared" si="56"/>
        <v>Long-distance (&gt;15km)</v>
      </c>
    </row>
    <row r="1157" spans="1:38"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t="s">
        <v>84</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54"/>
        <v>6-10 Years</v>
      </c>
      <c r="AK1157" s="24" t="str">
        <f t="shared" si="55"/>
        <v>Low-Income</v>
      </c>
      <c r="AL1157" t="str">
        <f t="shared" si="56"/>
        <v>Short-distance (&lt;7km)</v>
      </c>
    </row>
    <row r="1158" spans="1:38"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t="s">
        <v>84</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54"/>
        <v>10+ Years</v>
      </c>
      <c r="AK1158" s="24" t="str">
        <f t="shared" si="55"/>
        <v>Mid-Income</v>
      </c>
      <c r="AL1158" t="str">
        <f t="shared" si="56"/>
        <v>Mid-distance (7-15km)</v>
      </c>
    </row>
    <row r="1159" spans="1:38"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t="s">
        <v>84</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54"/>
        <v>10+ Years</v>
      </c>
      <c r="AK1159" s="24" t="str">
        <f t="shared" si="55"/>
        <v>Low-Income</v>
      </c>
      <c r="AL1159" t="str">
        <f t="shared" si="56"/>
        <v>Mid-distance (7-15km)</v>
      </c>
    </row>
    <row r="1160" spans="1:38"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t="s">
        <v>84</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54"/>
        <v>3-5 Years</v>
      </c>
      <c r="AK1160" s="24" t="str">
        <f t="shared" si="55"/>
        <v>Low-Income</v>
      </c>
      <c r="AL1160" t="str">
        <f t="shared" si="56"/>
        <v>Long-distance (&gt;15km)</v>
      </c>
    </row>
    <row r="1161" spans="1:38"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t="s">
        <v>84</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54"/>
        <v>6-10 Years</v>
      </c>
      <c r="AK1161" s="24" t="str">
        <f t="shared" si="55"/>
        <v>Low-Income</v>
      </c>
      <c r="AL1161" t="str">
        <f t="shared" si="56"/>
        <v>Short-distance (&lt;7km)</v>
      </c>
    </row>
    <row r="1162" spans="1:38"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t="s">
        <v>83</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54"/>
        <v>6-10 Years</v>
      </c>
      <c r="AK1162" s="24" t="str">
        <f t="shared" si="55"/>
        <v>Low-Income</v>
      </c>
      <c r="AL1162" t="str">
        <f t="shared" si="56"/>
        <v>Short-distance (&lt;7km)</v>
      </c>
    </row>
    <row r="1163" spans="1:38"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t="s">
        <v>84</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54"/>
        <v>6-10 Years</v>
      </c>
      <c r="AK1163" s="24" t="str">
        <f t="shared" si="55"/>
        <v>Mid-Income</v>
      </c>
      <c r="AL1163" t="str">
        <f t="shared" si="56"/>
        <v>Short-distance (&lt;7km)</v>
      </c>
    </row>
    <row r="1164" spans="1:38"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t="s">
        <v>86</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54"/>
        <v>10+ Years</v>
      </c>
      <c r="AK1164" s="24" t="str">
        <f t="shared" si="55"/>
        <v>Mid-Income</v>
      </c>
      <c r="AL1164" t="str">
        <f t="shared" si="56"/>
        <v>Mid-distance (7-15km)</v>
      </c>
    </row>
    <row r="1165" spans="1:38"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t="s">
        <v>85</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54"/>
        <v>6-10 Years</v>
      </c>
      <c r="AK1165" s="24" t="str">
        <f t="shared" si="55"/>
        <v>Low-Income</v>
      </c>
      <c r="AL1165" t="str">
        <f t="shared" si="56"/>
        <v>Mid-distance (7-15km)</v>
      </c>
    </row>
    <row r="1166" spans="1:38"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t="s">
        <v>83</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54"/>
        <v>3-5 Years</v>
      </c>
      <c r="AK1166" s="24" t="str">
        <f t="shared" si="55"/>
        <v>Mid-Income</v>
      </c>
      <c r="AL1166" t="str">
        <f t="shared" si="56"/>
        <v>Long-distance (&gt;15km)</v>
      </c>
    </row>
    <row r="1167" spans="1:38"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t="s">
        <v>83</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54"/>
        <v>6-10 Years</v>
      </c>
      <c r="AK1167" s="24" t="str">
        <f t="shared" si="55"/>
        <v>Low-Income</v>
      </c>
      <c r="AL1167" t="str">
        <f t="shared" si="56"/>
        <v>Short-distance (&lt;7km)</v>
      </c>
    </row>
    <row r="1168" spans="1:38"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t="s">
        <v>83</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54"/>
        <v>0-2 Years</v>
      </c>
      <c r="AK1168" s="24" t="str">
        <f t="shared" si="55"/>
        <v>High-Income</v>
      </c>
      <c r="AL1168" t="str">
        <f t="shared" si="56"/>
        <v>Short-distance (&lt;7km)</v>
      </c>
    </row>
    <row r="1169" spans="1:38"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t="s">
        <v>83</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54"/>
        <v>0-2 Years</v>
      </c>
      <c r="AK1169" s="24" t="str">
        <f t="shared" si="55"/>
        <v>Low-Income</v>
      </c>
      <c r="AL1169" t="str">
        <f t="shared" si="56"/>
        <v>Mid-distance (7-15km)</v>
      </c>
    </row>
    <row r="1170" spans="1:38"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t="s">
        <v>83</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54"/>
        <v>6-10 Years</v>
      </c>
      <c r="AK1170" s="24" t="str">
        <f t="shared" si="55"/>
        <v>Low-Income</v>
      </c>
      <c r="AL1170" t="str">
        <f t="shared" si="56"/>
        <v>Short-distance (&lt;7km)</v>
      </c>
    </row>
    <row r="1171" spans="1:38"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t="s">
        <v>84</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54"/>
        <v>3-5 Years</v>
      </c>
      <c r="AK1171" s="24" t="str">
        <f t="shared" si="55"/>
        <v>Low-Income</v>
      </c>
      <c r="AL1171" t="str">
        <f t="shared" si="56"/>
        <v>Mid-distance (7-15km)</v>
      </c>
    </row>
    <row r="1172" spans="1:38"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t="s">
        <v>83</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54"/>
        <v>3-5 Years</v>
      </c>
      <c r="AK1172" s="24" t="str">
        <f t="shared" si="55"/>
        <v>Low-Income</v>
      </c>
      <c r="AL1172" t="str">
        <f t="shared" si="56"/>
        <v>Short-distance (&lt;7km)</v>
      </c>
    </row>
    <row r="1173" spans="1:38"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t="s">
        <v>86</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54"/>
        <v>3-5 Years</v>
      </c>
      <c r="AK1173" s="24" t="str">
        <f t="shared" si="55"/>
        <v>Low-Income</v>
      </c>
      <c r="AL1173" t="str">
        <f t="shared" si="56"/>
        <v>Short-distance (&lt;7km)</v>
      </c>
    </row>
    <row r="1174" spans="1:38"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t="s">
        <v>84</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54"/>
        <v>6-10 Years</v>
      </c>
      <c r="AK1174" s="24" t="str">
        <f t="shared" si="55"/>
        <v>Low-Income</v>
      </c>
      <c r="AL1174" t="str">
        <f t="shared" si="56"/>
        <v>Mid-distance (7-15km)</v>
      </c>
    </row>
    <row r="1175" spans="1:38"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t="s">
        <v>86</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54"/>
        <v>3-5 Years</v>
      </c>
      <c r="AK1175" s="24" t="str">
        <f t="shared" si="55"/>
        <v>Mid-Income</v>
      </c>
      <c r="AL1175" t="str">
        <f t="shared" si="56"/>
        <v>Short-distance (&lt;7km)</v>
      </c>
    </row>
    <row r="1176" spans="1:38"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t="s">
        <v>84</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54"/>
        <v>6-10 Years</v>
      </c>
      <c r="AK1176" s="24" t="str">
        <f t="shared" si="55"/>
        <v>Low-Income</v>
      </c>
      <c r="AL1176" t="str">
        <f t="shared" si="56"/>
        <v>Short-distance (&lt;7km)</v>
      </c>
    </row>
    <row r="1177" spans="1:38"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t="s">
        <v>85</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54"/>
        <v>6-10 Years</v>
      </c>
      <c r="AK1177" s="24" t="str">
        <f t="shared" si="55"/>
        <v>Low-Income</v>
      </c>
      <c r="AL1177" t="str">
        <f t="shared" si="56"/>
        <v>Mid-distance (7-15km)</v>
      </c>
    </row>
    <row r="1178" spans="1:38"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t="s">
        <v>85</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54"/>
        <v>3-5 Years</v>
      </c>
      <c r="AK1178" s="24" t="str">
        <f t="shared" si="55"/>
        <v>High-Income</v>
      </c>
      <c r="AL1178" t="str">
        <f t="shared" si="56"/>
        <v>Long-distance (&gt;15km)</v>
      </c>
    </row>
    <row r="1179" spans="1:38"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t="s">
        <v>86</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54"/>
        <v>10+ Years</v>
      </c>
      <c r="AK1179" s="24" t="str">
        <f t="shared" si="55"/>
        <v>High-Income</v>
      </c>
      <c r="AL1179" t="str">
        <f t="shared" si="56"/>
        <v>Long-distance (&gt;15km)</v>
      </c>
    </row>
    <row r="1180" spans="1:38"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t="s">
        <v>84</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54"/>
        <v>0-2 Years</v>
      </c>
      <c r="AK1180" s="24" t="str">
        <f t="shared" si="55"/>
        <v>Low-Income</v>
      </c>
      <c r="AL1180" t="str">
        <f t="shared" si="56"/>
        <v>Short-distance (&lt;7km)</v>
      </c>
    </row>
    <row r="1181" spans="1:38"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t="s">
        <v>85</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54"/>
        <v>10+ Years</v>
      </c>
      <c r="AK1181" s="24" t="str">
        <f t="shared" si="55"/>
        <v>Low-Income</v>
      </c>
      <c r="AL1181" t="str">
        <f t="shared" si="56"/>
        <v>Short-distance (&lt;7km)</v>
      </c>
    </row>
    <row r="1182" spans="1:38"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t="s">
        <v>85</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54"/>
        <v>3-5 Years</v>
      </c>
      <c r="AK1182" s="24" t="str">
        <f t="shared" si="55"/>
        <v>Low-Income</v>
      </c>
      <c r="AL1182" t="str">
        <f t="shared" si="56"/>
        <v>Short-distance (&lt;7km)</v>
      </c>
    </row>
    <row r="1183" spans="1:38"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t="s">
        <v>84</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54"/>
        <v>10+ Years</v>
      </c>
      <c r="AK1183" s="24" t="str">
        <f t="shared" si="55"/>
        <v>High-Income</v>
      </c>
      <c r="AL1183" t="str">
        <f t="shared" si="56"/>
        <v>Short-distance (&lt;7km)</v>
      </c>
    </row>
    <row r="1184" spans="1:38"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t="s">
        <v>84</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54"/>
        <v>3-5 Years</v>
      </c>
      <c r="AK1184" s="24" t="str">
        <f t="shared" si="55"/>
        <v>Low-Income</v>
      </c>
      <c r="AL1184" t="str">
        <f t="shared" si="56"/>
        <v>Short-distance (&lt;7km)</v>
      </c>
    </row>
    <row r="1185" spans="1:38"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t="s">
        <v>86</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54"/>
        <v>6-10 Years</v>
      </c>
      <c r="AK1185" s="24" t="str">
        <f t="shared" si="55"/>
        <v>Low-Income</v>
      </c>
      <c r="AL1185" t="str">
        <f t="shared" si="56"/>
        <v>Short-distance (&lt;7km)</v>
      </c>
    </row>
    <row r="1186" spans="1:38"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t="s">
        <v>84</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54"/>
        <v>6-10 Years</v>
      </c>
      <c r="AK1186" s="24" t="str">
        <f t="shared" si="55"/>
        <v>High-Income</v>
      </c>
      <c r="AL1186" t="str">
        <f t="shared" si="56"/>
        <v>Long-distance (&gt;15km)</v>
      </c>
    </row>
    <row r="1187" spans="1:38"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t="s">
        <v>84</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54"/>
        <v>10+ Years</v>
      </c>
      <c r="AK1187" s="24" t="str">
        <f t="shared" si="55"/>
        <v>High-Income</v>
      </c>
      <c r="AL1187" t="str">
        <f t="shared" si="56"/>
        <v>Mid-distance (7-15km)</v>
      </c>
    </row>
    <row r="1188" spans="1:38"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t="s">
        <v>83</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54"/>
        <v>10+ Years</v>
      </c>
      <c r="AK1188" s="24" t="str">
        <f t="shared" si="55"/>
        <v>Low-Income</v>
      </c>
      <c r="AL1188" t="str">
        <f t="shared" si="56"/>
        <v>Mid-distance (7-15km)</v>
      </c>
    </row>
    <row r="1189" spans="1:38"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t="s">
        <v>83</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54"/>
        <v>10+ Years</v>
      </c>
      <c r="AK1189" s="24" t="str">
        <f t="shared" si="55"/>
        <v>Low-Income</v>
      </c>
      <c r="AL1189" t="str">
        <f t="shared" si="56"/>
        <v>Short-distance (&lt;7km)</v>
      </c>
    </row>
    <row r="1190" spans="1:38"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t="s">
        <v>85</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54"/>
        <v>6-10 Years</v>
      </c>
      <c r="AK1190" s="24" t="str">
        <f t="shared" si="55"/>
        <v>Low-Income</v>
      </c>
      <c r="AL1190" t="str">
        <f t="shared" si="56"/>
        <v>Short-distance (&lt;7km)</v>
      </c>
    </row>
    <row r="1191" spans="1:38"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t="s">
        <v>83</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54"/>
        <v>6-10 Years</v>
      </c>
      <c r="AK1191" s="24" t="str">
        <f t="shared" si="55"/>
        <v>Low-Income</v>
      </c>
      <c r="AL1191" t="str">
        <f t="shared" si="56"/>
        <v>Short-distance (&lt;7km)</v>
      </c>
    </row>
    <row r="1192" spans="1:38"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t="s">
        <v>85</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54"/>
        <v>6-10 Years</v>
      </c>
      <c r="AK1192" s="24" t="str">
        <f t="shared" si="55"/>
        <v>Low-Income</v>
      </c>
      <c r="AL1192" t="str">
        <f t="shared" si="56"/>
        <v>Short-distance (&lt;7km)</v>
      </c>
    </row>
    <row r="1193" spans="1:38"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t="s">
        <v>83</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54"/>
        <v>6-10 Years</v>
      </c>
      <c r="AK1193" s="24" t="str">
        <f t="shared" si="55"/>
        <v>Low-Income</v>
      </c>
      <c r="AL1193" t="str">
        <f t="shared" si="56"/>
        <v>Short-distance (&lt;7km)</v>
      </c>
    </row>
    <row r="1194" spans="1:38"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t="s">
        <v>86</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54"/>
        <v>0-2 Years</v>
      </c>
      <c r="AK1194" s="24" t="str">
        <f t="shared" si="55"/>
        <v>Low-Income</v>
      </c>
      <c r="AL1194" t="str">
        <f t="shared" si="56"/>
        <v>Long-distance (&gt;15km)</v>
      </c>
    </row>
    <row r="1195" spans="1:38"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t="s">
        <v>85</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54"/>
        <v>3-5 Years</v>
      </c>
      <c r="AK1195" s="24" t="str">
        <f t="shared" si="55"/>
        <v>Low-Income</v>
      </c>
      <c r="AL1195" t="str">
        <f t="shared" si="56"/>
        <v>Short-distance (&lt;7km)</v>
      </c>
    </row>
    <row r="1196" spans="1:38"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t="s">
        <v>85</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54"/>
        <v>3-5 Years</v>
      </c>
      <c r="AK1196" s="24" t="str">
        <f t="shared" si="55"/>
        <v>High-Income</v>
      </c>
      <c r="AL1196" t="str">
        <f t="shared" si="56"/>
        <v>Short-distance (&lt;7km)</v>
      </c>
    </row>
    <row r="1197" spans="1:38"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t="s">
        <v>84</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54"/>
        <v>6-10 Years</v>
      </c>
      <c r="AK1197" s="24" t="str">
        <f t="shared" si="55"/>
        <v>High-Income</v>
      </c>
      <c r="AL1197" t="str">
        <f t="shared" si="56"/>
        <v>Short-distance (&lt;7km)</v>
      </c>
    </row>
    <row r="1198" spans="1:38"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t="s">
        <v>84</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54"/>
        <v>0-2 Years</v>
      </c>
      <c r="AK1198" s="24" t="str">
        <f t="shared" si="55"/>
        <v>Low-Income</v>
      </c>
      <c r="AL1198" t="str">
        <f t="shared" si="56"/>
        <v>Long-distance (&gt;15km)</v>
      </c>
    </row>
    <row r="1199" spans="1:38"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t="s">
        <v>86</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54"/>
        <v>0-2 Years</v>
      </c>
      <c r="AK1199" s="24" t="str">
        <f t="shared" si="55"/>
        <v>Low-Income</v>
      </c>
      <c r="AL1199" t="str">
        <f t="shared" si="56"/>
        <v>Mid-distance (7-15km)</v>
      </c>
    </row>
    <row r="1200" spans="1:38"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t="s">
        <v>83</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54"/>
        <v>6-10 Years</v>
      </c>
      <c r="AK1200" s="24" t="str">
        <f t="shared" si="55"/>
        <v>Low-Income</v>
      </c>
      <c r="AL1200" t="str">
        <f t="shared" si="56"/>
        <v>Long-distance (&gt;15km)</v>
      </c>
    </row>
    <row r="1201" spans="1:38"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t="s">
        <v>84</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54"/>
        <v>3-5 Years</v>
      </c>
      <c r="AK1201" s="24" t="str">
        <f t="shared" si="55"/>
        <v>Low-Income</v>
      </c>
      <c r="AL1201" t="str">
        <f t="shared" si="56"/>
        <v>Long-distance (&gt;15km)</v>
      </c>
    </row>
    <row r="1202" spans="1:38"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t="s">
        <v>83</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54"/>
        <v>0-2 Years</v>
      </c>
      <c r="AK1202" s="24" t="str">
        <f t="shared" si="55"/>
        <v>Low-Income</v>
      </c>
      <c r="AL1202" t="str">
        <f t="shared" si="56"/>
        <v>Short-distance (&lt;7km)</v>
      </c>
    </row>
    <row r="1203" spans="1:38"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t="s">
        <v>84</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54"/>
        <v>6-10 Years</v>
      </c>
      <c r="AK1203" s="24" t="str">
        <f t="shared" si="55"/>
        <v>Low-Income</v>
      </c>
      <c r="AL1203" t="str">
        <f t="shared" si="56"/>
        <v>Mid-distance (7-15km)</v>
      </c>
    </row>
    <row r="1204" spans="1:38"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t="s">
        <v>84</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54"/>
        <v>0-2 Years</v>
      </c>
      <c r="AK1204" s="24" t="str">
        <f t="shared" si="55"/>
        <v>Low-Income</v>
      </c>
      <c r="AL1204" t="str">
        <f t="shared" si="56"/>
        <v>Short-distance (&lt;7km)</v>
      </c>
    </row>
    <row r="1205" spans="1:38"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t="s">
        <v>83</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54"/>
        <v>3-5 Years</v>
      </c>
      <c r="AK1205" s="24" t="str">
        <f t="shared" si="55"/>
        <v>Low-Income</v>
      </c>
      <c r="AL1205" t="str">
        <f t="shared" si="56"/>
        <v>Long-distance (&gt;15km)</v>
      </c>
    </row>
    <row r="1206" spans="1:38"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t="s">
        <v>84</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54"/>
        <v>6-10 Years</v>
      </c>
      <c r="AK1206" s="24" t="str">
        <f t="shared" si="55"/>
        <v>Low-Income</v>
      </c>
      <c r="AL1206" t="str">
        <f t="shared" si="56"/>
        <v>Short-distance (&lt;7km)</v>
      </c>
    </row>
    <row r="1207" spans="1:38"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t="s">
        <v>85</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54"/>
        <v>0-2 Years</v>
      </c>
      <c r="AK1207" s="24" t="str">
        <f t="shared" si="55"/>
        <v>Low-Income</v>
      </c>
      <c r="AL1207" t="str">
        <f t="shared" si="56"/>
        <v>Short-distance (&lt;7km)</v>
      </c>
    </row>
    <row r="1208" spans="1:38"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t="s">
        <v>83</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54"/>
        <v>6-10 Years</v>
      </c>
      <c r="AK1208" s="24" t="str">
        <f t="shared" si="55"/>
        <v>Low-Income</v>
      </c>
      <c r="AL1208" t="str">
        <f t="shared" si="56"/>
        <v>Short-distance (&lt;7km)</v>
      </c>
    </row>
    <row r="1209" spans="1:38"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t="s">
        <v>85</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54"/>
        <v>3-5 Years</v>
      </c>
      <c r="AK1209" s="24" t="str">
        <f t="shared" si="55"/>
        <v>Low-Income</v>
      </c>
      <c r="AL1209" t="str">
        <f t="shared" si="56"/>
        <v>Long-distance (&gt;15km)</v>
      </c>
    </row>
    <row r="1210" spans="1:38"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t="s">
        <v>83</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54"/>
        <v>10+ Years</v>
      </c>
      <c r="AK1210" s="24" t="str">
        <f t="shared" si="55"/>
        <v>Low-Income</v>
      </c>
      <c r="AL1210" t="str">
        <f t="shared" si="56"/>
        <v>Short-distance (&lt;7km)</v>
      </c>
    </row>
    <row r="1211" spans="1:38"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t="s">
        <v>83</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54"/>
        <v>0-2 Years</v>
      </c>
      <c r="AK1211" s="24" t="str">
        <f t="shared" si="55"/>
        <v>Mid-Income</v>
      </c>
      <c r="AL1211" t="str">
        <f t="shared" si="56"/>
        <v>Short-distance (&lt;7km)</v>
      </c>
    </row>
    <row r="1212" spans="1:38"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t="s">
        <v>85</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54"/>
        <v>10+ Years</v>
      </c>
      <c r="AK1212" s="24" t="str">
        <f t="shared" si="55"/>
        <v>Low-Income</v>
      </c>
      <c r="AL1212" t="str">
        <f t="shared" si="56"/>
        <v>Long-distance (&gt;15km)</v>
      </c>
    </row>
    <row r="1213" spans="1:38"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t="s">
        <v>83</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54"/>
        <v>6-10 Years</v>
      </c>
      <c r="AK1213" s="24" t="str">
        <f t="shared" si="55"/>
        <v>Mid-Income</v>
      </c>
      <c r="AL1213" t="str">
        <f t="shared" si="56"/>
        <v>Short-distance (&lt;7km)</v>
      </c>
    </row>
    <row r="1214" spans="1:38"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t="s">
        <v>83</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54"/>
        <v>6-10 Years</v>
      </c>
      <c r="AK1214" s="24" t="str">
        <f t="shared" si="55"/>
        <v>Low-Income</v>
      </c>
      <c r="AL1214" t="str">
        <f t="shared" si="56"/>
        <v>Long-distance (&gt;15km)</v>
      </c>
    </row>
    <row r="1215" spans="1:38"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t="s">
        <v>83</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54"/>
        <v>3-5 Years</v>
      </c>
      <c r="AK1215" s="24" t="str">
        <f t="shared" si="55"/>
        <v>Low-Income</v>
      </c>
      <c r="AL1215" t="str">
        <f t="shared" si="56"/>
        <v>Short-distance (&lt;7km)</v>
      </c>
    </row>
    <row r="1216" spans="1:38"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t="s">
        <v>83</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54"/>
        <v>6-10 Years</v>
      </c>
      <c r="AK1216" s="24" t="str">
        <f t="shared" si="55"/>
        <v>Mid-Income</v>
      </c>
      <c r="AL1216" t="str">
        <f t="shared" si="56"/>
        <v>Short-distance (&lt;7km)</v>
      </c>
    </row>
    <row r="1217" spans="1:38"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t="s">
        <v>83</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54"/>
        <v>6-10 Years</v>
      </c>
      <c r="AK1217" s="24" t="str">
        <f t="shared" si="55"/>
        <v>Low-Income</v>
      </c>
      <c r="AL1217" t="str">
        <f t="shared" si="56"/>
        <v>Short-distance (&lt;7km)</v>
      </c>
    </row>
    <row r="1218" spans="1:38"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t="s">
        <v>83</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ref="AJ1218:AJ1281" si="57">IF(AF:AF&lt;=2, "0-2 Years", IF(AF:AF&lt;5, "3-5 Years", IF(AF:AF&lt;=10, "6-10 Years", "10+ Years")))</f>
        <v>6-10 Years</v>
      </c>
      <c r="AK1218" s="24" t="str">
        <f t="shared" ref="AK1218:AK1281" si="58">IF(S1218&lt;=7500, "Low-Income", IF(AND(S1218&gt;7500, S1218&lt;=13000), "Mid-Income", "High-Income"))</f>
        <v>Mid-Income</v>
      </c>
      <c r="AL1218" t="str">
        <f t="shared" ref="AL1218:AL1281" si="59">IF(F1218&lt;=7, "Short-distance (&lt;7km)", IF(AND(F1218&gt;7, F1218&lt;=15), "Mid-distance (7-15km)", "Long-distance (&gt;15km)"))</f>
        <v>Short-distance (&lt;7km)</v>
      </c>
    </row>
    <row r="1219" spans="1:38"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t="s">
        <v>84</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si="57"/>
        <v>6-10 Years</v>
      </c>
      <c r="AK1219" s="24" t="str">
        <f t="shared" si="58"/>
        <v>Low-Income</v>
      </c>
      <c r="AL1219" t="str">
        <f t="shared" si="59"/>
        <v>Mid-distance (7-15km)</v>
      </c>
    </row>
    <row r="1220" spans="1:38"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t="s">
        <v>84</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57"/>
        <v>6-10 Years</v>
      </c>
      <c r="AK1220" s="24" t="str">
        <f t="shared" si="58"/>
        <v>Mid-Income</v>
      </c>
      <c r="AL1220" t="str">
        <f t="shared" si="59"/>
        <v>Short-distance (&lt;7km)</v>
      </c>
    </row>
    <row r="1221" spans="1:38"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t="s">
        <v>84</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57"/>
        <v>6-10 Years</v>
      </c>
      <c r="AK1221" s="24" t="str">
        <f t="shared" si="58"/>
        <v>Low-Income</v>
      </c>
      <c r="AL1221" t="str">
        <f t="shared" si="59"/>
        <v>Mid-distance (7-15km)</v>
      </c>
    </row>
    <row r="1222" spans="1:38"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t="s">
        <v>83</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57"/>
        <v>10+ Years</v>
      </c>
      <c r="AK1222" s="24" t="str">
        <f t="shared" si="58"/>
        <v>Low-Income</v>
      </c>
      <c r="AL1222" t="str">
        <f t="shared" si="59"/>
        <v>Short-distance (&lt;7km)</v>
      </c>
    </row>
    <row r="1223" spans="1:38"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t="s">
        <v>84</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57"/>
        <v>10+ Years</v>
      </c>
      <c r="AK1223" s="24" t="str">
        <f t="shared" si="58"/>
        <v>Mid-Income</v>
      </c>
      <c r="AL1223" t="str">
        <f t="shared" si="59"/>
        <v>Short-distance (&lt;7km)</v>
      </c>
    </row>
    <row r="1224" spans="1:38"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t="s">
        <v>84</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57"/>
        <v>0-2 Years</v>
      </c>
      <c r="AK1224" s="24" t="str">
        <f t="shared" si="58"/>
        <v>Low-Income</v>
      </c>
      <c r="AL1224" t="str">
        <f t="shared" si="59"/>
        <v>Long-distance (&gt;15km)</v>
      </c>
    </row>
    <row r="1225" spans="1:38"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t="s">
        <v>84</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57"/>
        <v>10+ Years</v>
      </c>
      <c r="AK1225" s="24" t="str">
        <f t="shared" si="58"/>
        <v>Mid-Income</v>
      </c>
      <c r="AL1225" t="str">
        <f t="shared" si="59"/>
        <v>Mid-distance (7-15km)</v>
      </c>
    </row>
    <row r="1226" spans="1:38"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t="s">
        <v>84</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57"/>
        <v>3-5 Years</v>
      </c>
      <c r="AK1226" s="24" t="str">
        <f t="shared" si="58"/>
        <v>Low-Income</v>
      </c>
      <c r="AL1226" t="str">
        <f t="shared" si="59"/>
        <v>Long-distance (&gt;15km)</v>
      </c>
    </row>
    <row r="1227" spans="1:38"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t="s">
        <v>85</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57"/>
        <v>10+ Years</v>
      </c>
      <c r="AK1227" s="24" t="str">
        <f t="shared" si="58"/>
        <v>High-Income</v>
      </c>
      <c r="AL1227" t="str">
        <f t="shared" si="59"/>
        <v>Long-distance (&gt;15km)</v>
      </c>
    </row>
    <row r="1228" spans="1:38"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t="s">
        <v>84</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57"/>
        <v>6-10 Years</v>
      </c>
      <c r="AK1228" s="24" t="str">
        <f t="shared" si="58"/>
        <v>Low-Income</v>
      </c>
      <c r="AL1228" t="str">
        <f t="shared" si="59"/>
        <v>Mid-distance (7-15km)</v>
      </c>
    </row>
    <row r="1229" spans="1:38"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t="s">
        <v>84</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57"/>
        <v>6-10 Years</v>
      </c>
      <c r="AK1229" s="24" t="str">
        <f t="shared" si="58"/>
        <v>Low-Income</v>
      </c>
      <c r="AL1229" t="str">
        <f t="shared" si="59"/>
        <v>Short-distance (&lt;7km)</v>
      </c>
    </row>
    <row r="1230" spans="1:38"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t="s">
        <v>85</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57"/>
        <v>3-5 Years</v>
      </c>
      <c r="AK1230" s="24" t="str">
        <f t="shared" si="58"/>
        <v>Low-Income</v>
      </c>
      <c r="AL1230" t="str">
        <f t="shared" si="59"/>
        <v>Short-distance (&lt;7km)</v>
      </c>
    </row>
    <row r="1231" spans="1:38"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t="s">
        <v>86</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57"/>
        <v>0-2 Years</v>
      </c>
      <c r="AK1231" s="24" t="str">
        <f t="shared" si="58"/>
        <v>Low-Income</v>
      </c>
      <c r="AL1231" t="str">
        <f t="shared" si="59"/>
        <v>Mid-distance (7-15km)</v>
      </c>
    </row>
    <row r="1232" spans="1:38"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t="s">
        <v>86</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57"/>
        <v>6-10 Years</v>
      </c>
      <c r="AK1232" s="24" t="str">
        <f t="shared" si="58"/>
        <v>Low-Income</v>
      </c>
      <c r="AL1232" t="str">
        <f t="shared" si="59"/>
        <v>Long-distance (&gt;15km)</v>
      </c>
    </row>
    <row r="1233" spans="1:38"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t="s">
        <v>85</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57"/>
        <v>6-10 Years</v>
      </c>
      <c r="AK1233" s="24" t="str">
        <f t="shared" si="58"/>
        <v>Low-Income</v>
      </c>
      <c r="AL1233" t="str">
        <f t="shared" si="59"/>
        <v>Mid-distance (7-15km)</v>
      </c>
    </row>
    <row r="1234" spans="1:38"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t="s">
        <v>84</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57"/>
        <v>6-10 Years</v>
      </c>
      <c r="AK1234" s="24" t="str">
        <f t="shared" si="58"/>
        <v>Low-Income</v>
      </c>
      <c r="AL1234" t="str">
        <f t="shared" si="59"/>
        <v>Long-distance (&gt;15km)</v>
      </c>
    </row>
    <row r="1235" spans="1:38"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t="s">
        <v>83</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57"/>
        <v>6-10 Years</v>
      </c>
      <c r="AK1235" s="24" t="str">
        <f t="shared" si="58"/>
        <v>Low-Income</v>
      </c>
      <c r="AL1235" t="str">
        <f t="shared" si="59"/>
        <v>Long-distance (&gt;15km)</v>
      </c>
    </row>
    <row r="1236" spans="1:38"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t="s">
        <v>85</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57"/>
        <v>0-2 Years</v>
      </c>
      <c r="AK1236" s="24" t="str">
        <f t="shared" si="58"/>
        <v>Low-Income</v>
      </c>
      <c r="AL1236" t="str">
        <f t="shared" si="59"/>
        <v>Short-distance (&lt;7km)</v>
      </c>
    </row>
    <row r="1237" spans="1:38"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t="s">
        <v>83</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57"/>
        <v>6-10 Years</v>
      </c>
      <c r="AK1237" s="24" t="str">
        <f t="shared" si="58"/>
        <v>Mid-Income</v>
      </c>
      <c r="AL1237" t="str">
        <f t="shared" si="59"/>
        <v>Short-distance (&lt;7km)</v>
      </c>
    </row>
    <row r="1238" spans="1:38"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t="s">
        <v>86</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57"/>
        <v>0-2 Years</v>
      </c>
      <c r="AK1238" s="24" t="str">
        <f t="shared" si="58"/>
        <v>Low-Income</v>
      </c>
      <c r="AL1238" t="str">
        <f t="shared" si="59"/>
        <v>Mid-distance (7-15km)</v>
      </c>
    </row>
    <row r="1239" spans="1:38"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t="s">
        <v>85</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57"/>
        <v>0-2 Years</v>
      </c>
      <c r="AK1239" s="24" t="str">
        <f t="shared" si="58"/>
        <v>Low-Income</v>
      </c>
      <c r="AL1239" t="str">
        <f t="shared" si="59"/>
        <v>Short-distance (&lt;7km)</v>
      </c>
    </row>
    <row r="1240" spans="1:38"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t="s">
        <v>85</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57"/>
        <v>3-5 Years</v>
      </c>
      <c r="AK1240" s="24" t="str">
        <f t="shared" si="58"/>
        <v>Low-Income</v>
      </c>
      <c r="AL1240" t="str">
        <f t="shared" si="59"/>
        <v>Short-distance (&lt;7km)</v>
      </c>
    </row>
    <row r="1241" spans="1:38"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t="s">
        <v>83</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57"/>
        <v>6-10 Years</v>
      </c>
      <c r="AK1241" s="24" t="str">
        <f t="shared" si="58"/>
        <v>Low-Income</v>
      </c>
      <c r="AL1241" t="str">
        <f t="shared" si="59"/>
        <v>Long-distance (&gt;15km)</v>
      </c>
    </row>
    <row r="1242" spans="1:38"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t="s">
        <v>83</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57"/>
        <v>6-10 Years</v>
      </c>
      <c r="AK1242" s="24" t="str">
        <f t="shared" si="58"/>
        <v>Low-Income</v>
      </c>
      <c r="AL1242" t="str">
        <f t="shared" si="59"/>
        <v>Short-distance (&lt;7km)</v>
      </c>
    </row>
    <row r="1243" spans="1:38"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t="s">
        <v>84</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57"/>
        <v>3-5 Years</v>
      </c>
      <c r="AK1243" s="24" t="str">
        <f t="shared" si="58"/>
        <v>Mid-Income</v>
      </c>
      <c r="AL1243" t="str">
        <f t="shared" si="59"/>
        <v>Long-distance (&gt;15km)</v>
      </c>
    </row>
    <row r="1244" spans="1:38"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t="s">
        <v>85</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57"/>
        <v>10+ Years</v>
      </c>
      <c r="AK1244" s="24" t="str">
        <f t="shared" si="58"/>
        <v>High-Income</v>
      </c>
      <c r="AL1244" t="str">
        <f t="shared" si="59"/>
        <v>Short-distance (&lt;7km)</v>
      </c>
    </row>
    <row r="1245" spans="1:38"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t="s">
        <v>84</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57"/>
        <v>6-10 Years</v>
      </c>
      <c r="AK1245" s="24" t="str">
        <f t="shared" si="58"/>
        <v>Mid-Income</v>
      </c>
      <c r="AL1245" t="str">
        <f t="shared" si="59"/>
        <v>Short-distance (&lt;7km)</v>
      </c>
    </row>
    <row r="1246" spans="1:38"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t="s">
        <v>86</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57"/>
        <v>6-10 Years</v>
      </c>
      <c r="AK1246" s="24" t="str">
        <f t="shared" si="58"/>
        <v>Low-Income</v>
      </c>
      <c r="AL1246" t="str">
        <f t="shared" si="59"/>
        <v>Short-distance (&lt;7km)</v>
      </c>
    </row>
    <row r="1247" spans="1:38"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t="s">
        <v>83</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57"/>
        <v>0-2 Years</v>
      </c>
      <c r="AK1247" s="24" t="str">
        <f t="shared" si="58"/>
        <v>Low-Income</v>
      </c>
      <c r="AL1247" t="str">
        <f t="shared" si="59"/>
        <v>Mid-distance (7-15km)</v>
      </c>
    </row>
    <row r="1248" spans="1:38"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t="s">
        <v>83</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57"/>
        <v>3-5 Years</v>
      </c>
      <c r="AK1248" s="24" t="str">
        <f t="shared" si="58"/>
        <v>Low-Income</v>
      </c>
      <c r="AL1248" t="str">
        <f t="shared" si="59"/>
        <v>Mid-distance (7-15km)</v>
      </c>
    </row>
    <row r="1249" spans="1:38"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t="s">
        <v>84</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57"/>
        <v>6-10 Years</v>
      </c>
      <c r="AK1249" s="24" t="str">
        <f t="shared" si="58"/>
        <v>Mid-Income</v>
      </c>
      <c r="AL1249" t="str">
        <f t="shared" si="59"/>
        <v>Short-distance (&lt;7km)</v>
      </c>
    </row>
    <row r="1250" spans="1:38"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t="s">
        <v>83</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57"/>
        <v>6-10 Years</v>
      </c>
      <c r="AK1250" s="24" t="str">
        <f t="shared" si="58"/>
        <v>Low-Income</v>
      </c>
      <c r="AL1250" t="str">
        <f t="shared" si="59"/>
        <v>Mid-distance (7-15km)</v>
      </c>
    </row>
    <row r="1251" spans="1:38"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t="s">
        <v>85</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57"/>
        <v>0-2 Years</v>
      </c>
      <c r="AK1251" s="24" t="str">
        <f t="shared" si="58"/>
        <v>Low-Income</v>
      </c>
      <c r="AL1251" t="str">
        <f t="shared" si="59"/>
        <v>Mid-distance (7-15km)</v>
      </c>
    </row>
    <row r="1252" spans="1:38"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t="s">
        <v>84</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57"/>
        <v>3-5 Years</v>
      </c>
      <c r="AK1252" s="24" t="str">
        <f t="shared" si="58"/>
        <v>Low-Income</v>
      </c>
      <c r="AL1252" t="str">
        <f t="shared" si="59"/>
        <v>Short-distance (&lt;7km)</v>
      </c>
    </row>
    <row r="1253" spans="1:38"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t="s">
        <v>86</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57"/>
        <v>6-10 Years</v>
      </c>
      <c r="AK1253" s="24" t="str">
        <f t="shared" si="58"/>
        <v>Low-Income</v>
      </c>
      <c r="AL1253" t="str">
        <f t="shared" si="59"/>
        <v>Mid-distance (7-15km)</v>
      </c>
    </row>
    <row r="1254" spans="1:38"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t="s">
        <v>83</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57"/>
        <v>6-10 Years</v>
      </c>
      <c r="AK1254" s="24" t="str">
        <f t="shared" si="58"/>
        <v>Low-Income</v>
      </c>
      <c r="AL1254" t="str">
        <f t="shared" si="59"/>
        <v>Short-distance (&lt;7km)</v>
      </c>
    </row>
    <row r="1255" spans="1:38"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t="s">
        <v>85</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57"/>
        <v>10+ Years</v>
      </c>
      <c r="AK1255" s="24" t="str">
        <f t="shared" si="58"/>
        <v>Low-Income</v>
      </c>
      <c r="AL1255" t="str">
        <f t="shared" si="59"/>
        <v>Short-distance (&lt;7km)</v>
      </c>
    </row>
    <row r="1256" spans="1:38"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t="s">
        <v>83</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57"/>
        <v>6-10 Years</v>
      </c>
      <c r="AK1256" s="24" t="str">
        <f t="shared" si="58"/>
        <v>Low-Income</v>
      </c>
      <c r="AL1256" t="str">
        <f t="shared" si="59"/>
        <v>Mid-distance (7-15km)</v>
      </c>
    </row>
    <row r="1257" spans="1:38"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t="s">
        <v>86</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57"/>
        <v>0-2 Years</v>
      </c>
      <c r="AK1257" s="24" t="str">
        <f t="shared" si="58"/>
        <v>Mid-Income</v>
      </c>
      <c r="AL1257" t="str">
        <f t="shared" si="59"/>
        <v>Long-distance (&gt;15km)</v>
      </c>
    </row>
    <row r="1258" spans="1:38"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t="s">
        <v>85</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57"/>
        <v>6-10 Years</v>
      </c>
      <c r="AK1258" s="24" t="str">
        <f t="shared" si="58"/>
        <v>Low-Income</v>
      </c>
      <c r="AL1258" t="str">
        <f t="shared" si="59"/>
        <v>Short-distance (&lt;7km)</v>
      </c>
    </row>
    <row r="1259" spans="1:38"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t="s">
        <v>84</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57"/>
        <v>0-2 Years</v>
      </c>
      <c r="AK1259" s="24" t="str">
        <f t="shared" si="58"/>
        <v>Mid-Income</v>
      </c>
      <c r="AL1259" t="str">
        <f t="shared" si="59"/>
        <v>Long-distance (&gt;15km)</v>
      </c>
    </row>
    <row r="1260" spans="1:38"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t="s">
        <v>86</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57"/>
        <v>0-2 Years</v>
      </c>
      <c r="AK1260" s="24" t="str">
        <f t="shared" si="58"/>
        <v>Low-Income</v>
      </c>
      <c r="AL1260" t="str">
        <f t="shared" si="59"/>
        <v>Short-distance (&lt;7km)</v>
      </c>
    </row>
    <row r="1261" spans="1:38"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t="s">
        <v>84</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57"/>
        <v>6-10 Years</v>
      </c>
      <c r="AK1261" s="24" t="str">
        <f t="shared" si="58"/>
        <v>Low-Income</v>
      </c>
      <c r="AL1261" t="str">
        <f t="shared" si="59"/>
        <v>Long-distance (&gt;15km)</v>
      </c>
    </row>
    <row r="1262" spans="1:38"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t="s">
        <v>85</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57"/>
        <v>6-10 Years</v>
      </c>
      <c r="AK1262" s="24" t="str">
        <f t="shared" si="58"/>
        <v>Low-Income</v>
      </c>
      <c r="AL1262" t="str">
        <f t="shared" si="59"/>
        <v>Short-distance (&lt;7km)</v>
      </c>
    </row>
    <row r="1263" spans="1:38"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t="s">
        <v>83</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57"/>
        <v>0-2 Years</v>
      </c>
      <c r="AK1263" s="24" t="str">
        <f t="shared" si="58"/>
        <v>Low-Income</v>
      </c>
      <c r="AL1263" t="str">
        <f t="shared" si="59"/>
        <v>Long-distance (&gt;15km)</v>
      </c>
    </row>
    <row r="1264" spans="1:38"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t="s">
        <v>84</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57"/>
        <v>0-2 Years</v>
      </c>
      <c r="AK1264" s="24" t="str">
        <f t="shared" si="58"/>
        <v>Low-Income</v>
      </c>
      <c r="AL1264" t="str">
        <f t="shared" si="59"/>
        <v>Long-distance (&gt;15km)</v>
      </c>
    </row>
    <row r="1265" spans="1:38"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t="s">
        <v>85</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57"/>
        <v>6-10 Years</v>
      </c>
      <c r="AK1265" s="24" t="str">
        <f t="shared" si="58"/>
        <v>Low-Income</v>
      </c>
      <c r="AL1265" t="str">
        <f t="shared" si="59"/>
        <v>Mid-distance (7-15km)</v>
      </c>
    </row>
    <row r="1266" spans="1:38"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t="s">
        <v>86</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57"/>
        <v>0-2 Years</v>
      </c>
      <c r="AK1266" s="24" t="str">
        <f t="shared" si="58"/>
        <v>High-Income</v>
      </c>
      <c r="AL1266" t="str">
        <f t="shared" si="59"/>
        <v>Short-distance (&lt;7km)</v>
      </c>
    </row>
    <row r="1267" spans="1:38"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t="s">
        <v>85</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57"/>
        <v>6-10 Years</v>
      </c>
      <c r="AK1267" s="24" t="str">
        <f t="shared" si="58"/>
        <v>Low-Income</v>
      </c>
      <c r="AL1267" t="str">
        <f t="shared" si="59"/>
        <v>Short-distance (&lt;7km)</v>
      </c>
    </row>
    <row r="1268" spans="1:38"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t="s">
        <v>86</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57"/>
        <v>6-10 Years</v>
      </c>
      <c r="AK1268" s="24" t="str">
        <f t="shared" si="58"/>
        <v>Low-Income</v>
      </c>
      <c r="AL1268" t="str">
        <f t="shared" si="59"/>
        <v>Mid-distance (7-15km)</v>
      </c>
    </row>
    <row r="1269" spans="1:38"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t="s">
        <v>84</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57"/>
        <v>10+ Years</v>
      </c>
      <c r="AK1269" s="24" t="str">
        <f t="shared" si="58"/>
        <v>Low-Income</v>
      </c>
      <c r="AL1269" t="str">
        <f t="shared" si="59"/>
        <v>Mid-distance (7-15km)</v>
      </c>
    </row>
    <row r="1270" spans="1:38"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t="s">
        <v>84</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57"/>
        <v>3-5 Years</v>
      </c>
      <c r="AK1270" s="24" t="str">
        <f t="shared" si="58"/>
        <v>Mid-Income</v>
      </c>
      <c r="AL1270" t="str">
        <f t="shared" si="59"/>
        <v>Short-distance (&lt;7km)</v>
      </c>
    </row>
    <row r="1271" spans="1:38"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t="s">
        <v>83</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57"/>
        <v>6-10 Years</v>
      </c>
      <c r="AK1271" s="24" t="str">
        <f t="shared" si="58"/>
        <v>Low-Income</v>
      </c>
      <c r="AL1271" t="str">
        <f t="shared" si="59"/>
        <v>Short-distance (&lt;7km)</v>
      </c>
    </row>
    <row r="1272" spans="1:38"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t="s">
        <v>83</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57"/>
        <v>0-2 Years</v>
      </c>
      <c r="AK1272" s="24" t="str">
        <f t="shared" si="58"/>
        <v>Low-Income</v>
      </c>
      <c r="AL1272" t="str">
        <f t="shared" si="59"/>
        <v>Short-distance (&lt;7km)</v>
      </c>
    </row>
    <row r="1273" spans="1:38"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t="s">
        <v>85</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57"/>
        <v>0-2 Years</v>
      </c>
      <c r="AK1273" s="24" t="str">
        <f t="shared" si="58"/>
        <v>Low-Income</v>
      </c>
      <c r="AL1273" t="str">
        <f t="shared" si="59"/>
        <v>Short-distance (&lt;7km)</v>
      </c>
    </row>
    <row r="1274" spans="1:38"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t="s">
        <v>84</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57"/>
        <v>6-10 Years</v>
      </c>
      <c r="AK1274" s="24" t="str">
        <f t="shared" si="58"/>
        <v>Low-Income</v>
      </c>
      <c r="AL1274" t="str">
        <f t="shared" si="59"/>
        <v>Short-distance (&lt;7km)</v>
      </c>
    </row>
    <row r="1275" spans="1:38"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t="s">
        <v>86</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57"/>
        <v>0-2 Years</v>
      </c>
      <c r="AK1275" s="24" t="str">
        <f t="shared" si="58"/>
        <v>Low-Income</v>
      </c>
      <c r="AL1275" t="str">
        <f t="shared" si="59"/>
        <v>Mid-distance (7-15km)</v>
      </c>
    </row>
    <row r="1276" spans="1:38"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t="s">
        <v>83</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57"/>
        <v>10+ Years</v>
      </c>
      <c r="AK1276" s="24" t="str">
        <f t="shared" si="58"/>
        <v>Low-Income</v>
      </c>
      <c r="AL1276" t="str">
        <f t="shared" si="59"/>
        <v>Long-distance (&gt;15km)</v>
      </c>
    </row>
    <row r="1277" spans="1:38"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t="s">
        <v>84</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57"/>
        <v>0-2 Years</v>
      </c>
      <c r="AK1277" s="24" t="str">
        <f t="shared" si="58"/>
        <v>High-Income</v>
      </c>
      <c r="AL1277" t="str">
        <f t="shared" si="59"/>
        <v>Short-distance (&lt;7km)</v>
      </c>
    </row>
    <row r="1278" spans="1:38"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t="s">
        <v>85</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57"/>
        <v>6-10 Years</v>
      </c>
      <c r="AK1278" s="24" t="str">
        <f t="shared" si="58"/>
        <v>Low-Income</v>
      </c>
      <c r="AL1278" t="str">
        <f t="shared" si="59"/>
        <v>Mid-distance (7-15km)</v>
      </c>
    </row>
    <row r="1279" spans="1:38"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t="s">
        <v>83</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57"/>
        <v>0-2 Years</v>
      </c>
      <c r="AK1279" s="24" t="str">
        <f t="shared" si="58"/>
        <v>High-Income</v>
      </c>
      <c r="AL1279" t="str">
        <f t="shared" si="59"/>
        <v>Short-distance (&lt;7km)</v>
      </c>
    </row>
    <row r="1280" spans="1:38"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t="s">
        <v>86</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57"/>
        <v>10+ Years</v>
      </c>
      <c r="AK1280" s="24" t="str">
        <f t="shared" si="58"/>
        <v>Mid-Income</v>
      </c>
      <c r="AL1280" t="str">
        <f t="shared" si="59"/>
        <v>Mid-distance (7-15km)</v>
      </c>
    </row>
    <row r="1281" spans="1:38"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t="s">
        <v>85</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57"/>
        <v>6-10 Years</v>
      </c>
      <c r="AK1281" s="24" t="str">
        <f t="shared" si="58"/>
        <v>Low-Income</v>
      </c>
      <c r="AL1281" t="str">
        <f t="shared" si="59"/>
        <v>Short-distance (&lt;7km)</v>
      </c>
    </row>
    <row r="1282" spans="1:38"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t="s">
        <v>85</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ref="AJ1282:AJ1345" si="60">IF(AF:AF&lt;=2, "0-2 Years", IF(AF:AF&lt;5, "3-5 Years", IF(AF:AF&lt;=10, "6-10 Years", "10+ Years")))</f>
        <v>6-10 Years</v>
      </c>
      <c r="AK1282" s="24" t="str">
        <f t="shared" ref="AK1282:AK1345" si="61">IF(S1282&lt;=7500, "Low-Income", IF(AND(S1282&gt;7500, S1282&lt;=13000), "Mid-Income", "High-Income"))</f>
        <v>Low-Income</v>
      </c>
      <c r="AL1282" t="str">
        <f t="shared" ref="AL1282:AL1345" si="62">IF(F1282&lt;=7, "Short-distance (&lt;7km)", IF(AND(F1282&gt;7, F1282&lt;=15), "Mid-distance (7-15km)", "Long-distance (&gt;15km)"))</f>
        <v>Mid-distance (7-15km)</v>
      </c>
    </row>
    <row r="1283" spans="1:38"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t="s">
        <v>83</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si="60"/>
        <v>6-10 Years</v>
      </c>
      <c r="AK1283" s="24" t="str">
        <f t="shared" si="61"/>
        <v>Low-Income</v>
      </c>
      <c r="AL1283" t="str">
        <f t="shared" si="62"/>
        <v>Long-distance (&gt;15km)</v>
      </c>
    </row>
    <row r="1284" spans="1:38"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t="s">
        <v>86</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60"/>
        <v>6-10 Years</v>
      </c>
      <c r="AK1284" s="24" t="str">
        <f t="shared" si="61"/>
        <v>Low-Income</v>
      </c>
      <c r="AL1284" t="str">
        <f t="shared" si="62"/>
        <v>Mid-distance (7-15km)</v>
      </c>
    </row>
    <row r="1285" spans="1:38"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t="s">
        <v>83</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60"/>
        <v>6-10 Years</v>
      </c>
      <c r="AK1285" s="24" t="str">
        <f t="shared" si="61"/>
        <v>Low-Income</v>
      </c>
      <c r="AL1285" t="str">
        <f t="shared" si="62"/>
        <v>Short-distance (&lt;7km)</v>
      </c>
    </row>
    <row r="1286" spans="1:38"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t="s">
        <v>84</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60"/>
        <v>3-5 Years</v>
      </c>
      <c r="AK1286" s="24" t="str">
        <f t="shared" si="61"/>
        <v>High-Income</v>
      </c>
      <c r="AL1286" t="str">
        <f t="shared" si="62"/>
        <v>Mid-distance (7-15km)</v>
      </c>
    </row>
    <row r="1287" spans="1:38"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t="s">
        <v>85</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60"/>
        <v>0-2 Years</v>
      </c>
      <c r="AK1287" s="24" t="str">
        <f t="shared" si="61"/>
        <v>Mid-Income</v>
      </c>
      <c r="AL1287" t="str">
        <f t="shared" si="62"/>
        <v>Long-distance (&gt;15km)</v>
      </c>
    </row>
    <row r="1288" spans="1:38"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t="s">
        <v>86</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60"/>
        <v>3-5 Years</v>
      </c>
      <c r="AK1288" s="24" t="str">
        <f t="shared" si="61"/>
        <v>Low-Income</v>
      </c>
      <c r="AL1288" t="str">
        <f t="shared" si="62"/>
        <v>Short-distance (&lt;7km)</v>
      </c>
    </row>
    <row r="1289" spans="1:38"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t="s">
        <v>86</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60"/>
        <v>0-2 Years</v>
      </c>
      <c r="AK1289" s="24" t="str">
        <f t="shared" si="61"/>
        <v>Low-Income</v>
      </c>
      <c r="AL1289" t="str">
        <f t="shared" si="62"/>
        <v>Mid-distance (7-15km)</v>
      </c>
    </row>
    <row r="1290" spans="1:38"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t="s">
        <v>83</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60"/>
        <v>6-10 Years</v>
      </c>
      <c r="AK1290" s="24" t="str">
        <f t="shared" si="61"/>
        <v>Low-Income</v>
      </c>
      <c r="AL1290" t="str">
        <f t="shared" si="62"/>
        <v>Short-distance (&lt;7km)</v>
      </c>
    </row>
    <row r="1291" spans="1:38"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t="s">
        <v>85</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60"/>
        <v>10+ Years</v>
      </c>
      <c r="AK1291" s="24" t="str">
        <f t="shared" si="61"/>
        <v>Low-Income</v>
      </c>
      <c r="AL1291" t="str">
        <f t="shared" si="62"/>
        <v>Short-distance (&lt;7km)</v>
      </c>
    </row>
    <row r="1292" spans="1:38"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t="s">
        <v>86</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60"/>
        <v>6-10 Years</v>
      </c>
      <c r="AK1292" s="24" t="str">
        <f t="shared" si="61"/>
        <v>Low-Income</v>
      </c>
      <c r="AL1292" t="str">
        <f t="shared" si="62"/>
        <v>Mid-distance (7-15km)</v>
      </c>
    </row>
    <row r="1293" spans="1:38"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t="s">
        <v>86</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60"/>
        <v>6-10 Years</v>
      </c>
      <c r="AK1293" s="24" t="str">
        <f t="shared" si="61"/>
        <v>Low-Income</v>
      </c>
      <c r="AL1293" t="str">
        <f t="shared" si="62"/>
        <v>Mid-distance (7-15km)</v>
      </c>
    </row>
    <row r="1294" spans="1:38"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t="s">
        <v>83</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60"/>
        <v>0-2 Years</v>
      </c>
      <c r="AK1294" s="24" t="str">
        <f t="shared" si="61"/>
        <v>Low-Income</v>
      </c>
      <c r="AL1294" t="str">
        <f t="shared" si="62"/>
        <v>Long-distance (&gt;15km)</v>
      </c>
    </row>
    <row r="1295" spans="1:38"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t="s">
        <v>84</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60"/>
        <v>3-5 Years</v>
      </c>
      <c r="AK1295" s="24" t="str">
        <f t="shared" si="61"/>
        <v>Low-Income</v>
      </c>
      <c r="AL1295" t="str">
        <f t="shared" si="62"/>
        <v>Mid-distance (7-15km)</v>
      </c>
    </row>
    <row r="1296" spans="1:38"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t="s">
        <v>85</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60"/>
        <v>3-5 Years</v>
      </c>
      <c r="AK1296" s="24" t="str">
        <f t="shared" si="61"/>
        <v>Low-Income</v>
      </c>
      <c r="AL1296" t="str">
        <f t="shared" si="62"/>
        <v>Short-distance (&lt;7km)</v>
      </c>
    </row>
    <row r="1297" spans="1:38"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t="s">
        <v>84</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60"/>
        <v>10+ Years</v>
      </c>
      <c r="AK1297" s="24" t="str">
        <f t="shared" si="61"/>
        <v>Mid-Income</v>
      </c>
      <c r="AL1297" t="str">
        <f t="shared" si="62"/>
        <v>Short-distance (&lt;7km)</v>
      </c>
    </row>
    <row r="1298" spans="1:38"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t="s">
        <v>84</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60"/>
        <v>6-10 Years</v>
      </c>
      <c r="AK1298" s="24" t="str">
        <f t="shared" si="61"/>
        <v>Mid-Income</v>
      </c>
      <c r="AL1298" t="str">
        <f t="shared" si="62"/>
        <v>Mid-distance (7-15km)</v>
      </c>
    </row>
    <row r="1299" spans="1:38"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t="s">
        <v>85</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60"/>
        <v>6-10 Years</v>
      </c>
      <c r="AK1299" s="24" t="str">
        <f t="shared" si="61"/>
        <v>Low-Income</v>
      </c>
      <c r="AL1299" t="str">
        <f t="shared" si="62"/>
        <v>Long-distance (&gt;15km)</v>
      </c>
    </row>
    <row r="1300" spans="1:38"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t="s">
        <v>85</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60"/>
        <v>6-10 Years</v>
      </c>
      <c r="AK1300" s="24" t="str">
        <f t="shared" si="61"/>
        <v>Mid-Income</v>
      </c>
      <c r="AL1300" t="str">
        <f t="shared" si="62"/>
        <v>Long-distance (&gt;15km)</v>
      </c>
    </row>
    <row r="1301" spans="1:38"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t="s">
        <v>83</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60"/>
        <v>6-10 Years</v>
      </c>
      <c r="AK1301" s="24" t="str">
        <f t="shared" si="61"/>
        <v>Low-Income</v>
      </c>
      <c r="AL1301" t="str">
        <f t="shared" si="62"/>
        <v>Short-distance (&lt;7km)</v>
      </c>
    </row>
    <row r="1302" spans="1:38"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t="s">
        <v>84</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60"/>
        <v>6-10 Years</v>
      </c>
      <c r="AK1302" s="24" t="str">
        <f t="shared" si="61"/>
        <v>Low-Income</v>
      </c>
      <c r="AL1302" t="str">
        <f t="shared" si="62"/>
        <v>Mid-distance (7-15km)</v>
      </c>
    </row>
    <row r="1303" spans="1:38"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t="s">
        <v>85</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60"/>
        <v>10+ Years</v>
      </c>
      <c r="AK1303" s="24" t="str">
        <f t="shared" si="61"/>
        <v>High-Income</v>
      </c>
      <c r="AL1303" t="str">
        <f t="shared" si="62"/>
        <v>Short-distance (&lt;7km)</v>
      </c>
    </row>
    <row r="1304" spans="1:38"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t="s">
        <v>84</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60"/>
        <v>6-10 Years</v>
      </c>
      <c r="AK1304" s="24" t="str">
        <f t="shared" si="61"/>
        <v>Low-Income</v>
      </c>
      <c r="AL1304" t="str">
        <f t="shared" si="62"/>
        <v>Long-distance (&gt;15km)</v>
      </c>
    </row>
    <row r="1305" spans="1:38"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t="s">
        <v>85</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60"/>
        <v>10+ Years</v>
      </c>
      <c r="AK1305" s="24" t="str">
        <f t="shared" si="61"/>
        <v>Mid-Income</v>
      </c>
      <c r="AL1305" t="str">
        <f t="shared" si="62"/>
        <v>Short-distance (&lt;7km)</v>
      </c>
    </row>
    <row r="1306" spans="1:38"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t="s">
        <v>86</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60"/>
        <v>6-10 Years</v>
      </c>
      <c r="AK1306" s="24" t="str">
        <f t="shared" si="61"/>
        <v>Low-Income</v>
      </c>
      <c r="AL1306" t="str">
        <f t="shared" si="62"/>
        <v>Mid-distance (7-15km)</v>
      </c>
    </row>
    <row r="1307" spans="1:38"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t="s">
        <v>83</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60"/>
        <v>6-10 Years</v>
      </c>
      <c r="AK1307" s="24" t="str">
        <f t="shared" si="61"/>
        <v>Low-Income</v>
      </c>
      <c r="AL1307" t="str">
        <f t="shared" si="62"/>
        <v>Short-distance (&lt;7km)</v>
      </c>
    </row>
    <row r="1308" spans="1:38"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t="s">
        <v>86</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60"/>
        <v>3-5 Years</v>
      </c>
      <c r="AK1308" s="24" t="str">
        <f t="shared" si="61"/>
        <v>Mid-Income</v>
      </c>
      <c r="AL1308" t="str">
        <f t="shared" si="62"/>
        <v>Short-distance (&lt;7km)</v>
      </c>
    </row>
    <row r="1309" spans="1:38"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t="s">
        <v>86</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60"/>
        <v>3-5 Years</v>
      </c>
      <c r="AK1309" s="24" t="str">
        <f t="shared" si="61"/>
        <v>Low-Income</v>
      </c>
      <c r="AL1309" t="str">
        <f t="shared" si="62"/>
        <v>Short-distance (&lt;7km)</v>
      </c>
    </row>
    <row r="1310" spans="1:38"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t="s">
        <v>83</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60"/>
        <v>3-5 Years</v>
      </c>
      <c r="AK1310" s="24" t="str">
        <f t="shared" si="61"/>
        <v>Low-Income</v>
      </c>
      <c r="AL1310" t="str">
        <f t="shared" si="62"/>
        <v>Short-distance (&lt;7km)</v>
      </c>
    </row>
    <row r="1311" spans="1:38"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t="s">
        <v>83</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60"/>
        <v>6-10 Years</v>
      </c>
      <c r="AK1311" s="24" t="str">
        <f t="shared" si="61"/>
        <v>Low-Income</v>
      </c>
      <c r="AL1311" t="str">
        <f t="shared" si="62"/>
        <v>Mid-distance (7-15km)</v>
      </c>
    </row>
    <row r="1312" spans="1:38"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t="s">
        <v>84</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60"/>
        <v>0-2 Years</v>
      </c>
      <c r="AK1312" s="24" t="str">
        <f t="shared" si="61"/>
        <v>High-Income</v>
      </c>
      <c r="AL1312" t="str">
        <f t="shared" si="62"/>
        <v>Mid-distance (7-15km)</v>
      </c>
    </row>
    <row r="1313" spans="1:38"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t="s">
        <v>84</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60"/>
        <v>0-2 Years</v>
      </c>
      <c r="AK1313" s="24" t="str">
        <f t="shared" si="61"/>
        <v>Low-Income</v>
      </c>
      <c r="AL1313" t="str">
        <f t="shared" si="62"/>
        <v>Mid-distance (7-15km)</v>
      </c>
    </row>
    <row r="1314" spans="1:38"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t="s">
        <v>86</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60"/>
        <v>0-2 Years</v>
      </c>
      <c r="AK1314" s="24" t="str">
        <f t="shared" si="61"/>
        <v>Low-Income</v>
      </c>
      <c r="AL1314" t="str">
        <f t="shared" si="62"/>
        <v>Long-distance (&gt;15km)</v>
      </c>
    </row>
    <row r="1315" spans="1:38"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t="s">
        <v>86</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60"/>
        <v>0-2 Years</v>
      </c>
      <c r="AK1315" s="24" t="str">
        <f t="shared" si="61"/>
        <v>Low-Income</v>
      </c>
      <c r="AL1315" t="str">
        <f t="shared" si="62"/>
        <v>Mid-distance (7-15km)</v>
      </c>
    </row>
    <row r="1316" spans="1:38"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t="s">
        <v>84</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60"/>
        <v>6-10 Years</v>
      </c>
      <c r="AK1316" s="24" t="str">
        <f t="shared" si="61"/>
        <v>Low-Income</v>
      </c>
      <c r="AL1316" t="str">
        <f t="shared" si="62"/>
        <v>Short-distance (&lt;7km)</v>
      </c>
    </row>
    <row r="1317" spans="1:38"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t="s">
        <v>85</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60"/>
        <v>0-2 Years</v>
      </c>
      <c r="AK1317" s="24" t="str">
        <f t="shared" si="61"/>
        <v>Low-Income</v>
      </c>
      <c r="AL1317" t="str">
        <f t="shared" si="62"/>
        <v>Short-distance (&lt;7km)</v>
      </c>
    </row>
    <row r="1318" spans="1:38"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t="s">
        <v>83</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60"/>
        <v>6-10 Years</v>
      </c>
      <c r="AK1318" s="24" t="str">
        <f t="shared" si="61"/>
        <v>Low-Income</v>
      </c>
      <c r="AL1318" t="str">
        <f t="shared" si="62"/>
        <v>Short-distance (&lt;7km)</v>
      </c>
    </row>
    <row r="1319" spans="1:38"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t="s">
        <v>83</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60"/>
        <v>6-10 Years</v>
      </c>
      <c r="AK1319" s="24" t="str">
        <f t="shared" si="61"/>
        <v>Low-Income</v>
      </c>
      <c r="AL1319" t="str">
        <f t="shared" si="62"/>
        <v>Short-distance (&lt;7km)</v>
      </c>
    </row>
    <row r="1320" spans="1:38"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t="s">
        <v>83</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60"/>
        <v>10+ Years</v>
      </c>
      <c r="AK1320" s="24" t="str">
        <f t="shared" si="61"/>
        <v>Low-Income</v>
      </c>
      <c r="AL1320" t="str">
        <f t="shared" si="62"/>
        <v>Long-distance (&gt;15km)</v>
      </c>
    </row>
    <row r="1321" spans="1:38"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t="s">
        <v>83</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60"/>
        <v>0-2 Years</v>
      </c>
      <c r="AK1321" s="24" t="str">
        <f t="shared" si="61"/>
        <v>Low-Income</v>
      </c>
      <c r="AL1321" t="str">
        <f t="shared" si="62"/>
        <v>Mid-distance (7-15km)</v>
      </c>
    </row>
    <row r="1322" spans="1:38"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t="s">
        <v>84</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60"/>
        <v>6-10 Years</v>
      </c>
      <c r="AK1322" s="24" t="str">
        <f t="shared" si="61"/>
        <v>Low-Income</v>
      </c>
      <c r="AL1322" t="str">
        <f t="shared" si="62"/>
        <v>Mid-distance (7-15km)</v>
      </c>
    </row>
    <row r="1323" spans="1:38"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t="s">
        <v>84</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60"/>
        <v>0-2 Years</v>
      </c>
      <c r="AK1323" s="24" t="str">
        <f t="shared" si="61"/>
        <v>Low-Income</v>
      </c>
      <c r="AL1323" t="str">
        <f t="shared" si="62"/>
        <v>Mid-distance (7-15km)</v>
      </c>
    </row>
    <row r="1324" spans="1:38"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t="s">
        <v>83</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60"/>
        <v>6-10 Years</v>
      </c>
      <c r="AK1324" s="24" t="str">
        <f t="shared" si="61"/>
        <v>Mid-Income</v>
      </c>
      <c r="AL1324" t="str">
        <f t="shared" si="62"/>
        <v>Short-distance (&lt;7km)</v>
      </c>
    </row>
    <row r="1325" spans="1:38"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t="s">
        <v>83</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60"/>
        <v>3-5 Years</v>
      </c>
      <c r="AK1325" s="24" t="str">
        <f t="shared" si="61"/>
        <v>Low-Income</v>
      </c>
      <c r="AL1325" t="str">
        <f t="shared" si="62"/>
        <v>Short-distance (&lt;7km)</v>
      </c>
    </row>
    <row r="1326" spans="1:38"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t="s">
        <v>84</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60"/>
        <v>6-10 Years</v>
      </c>
      <c r="AK1326" s="24" t="str">
        <f t="shared" si="61"/>
        <v>Low-Income</v>
      </c>
      <c r="AL1326" t="str">
        <f t="shared" si="62"/>
        <v>Long-distance (&gt;15km)</v>
      </c>
    </row>
    <row r="1327" spans="1:38"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t="s">
        <v>84</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60"/>
        <v>0-2 Years</v>
      </c>
      <c r="AK1327" s="24" t="str">
        <f t="shared" si="61"/>
        <v>Low-Income</v>
      </c>
      <c r="AL1327" t="str">
        <f t="shared" si="62"/>
        <v>Mid-distance (7-15km)</v>
      </c>
    </row>
    <row r="1328" spans="1:38"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t="s">
        <v>85</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60"/>
        <v>0-2 Years</v>
      </c>
      <c r="AK1328" s="24" t="str">
        <f t="shared" si="61"/>
        <v>Mid-Income</v>
      </c>
      <c r="AL1328" t="str">
        <f t="shared" si="62"/>
        <v>Short-distance (&lt;7km)</v>
      </c>
    </row>
    <row r="1329" spans="1:38"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t="s">
        <v>86</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60"/>
        <v>10+ Years</v>
      </c>
      <c r="AK1329" s="24" t="str">
        <f t="shared" si="61"/>
        <v>High-Income</v>
      </c>
      <c r="AL1329" t="str">
        <f t="shared" si="62"/>
        <v>Short-distance (&lt;7km)</v>
      </c>
    </row>
    <row r="1330" spans="1:38"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t="s">
        <v>84</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60"/>
        <v>6-10 Years</v>
      </c>
      <c r="AK1330" s="24" t="str">
        <f t="shared" si="61"/>
        <v>Low-Income</v>
      </c>
      <c r="AL1330" t="str">
        <f t="shared" si="62"/>
        <v>Long-distance (&gt;15km)</v>
      </c>
    </row>
    <row r="1331" spans="1:38"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t="s">
        <v>85</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60"/>
        <v>0-2 Years</v>
      </c>
      <c r="AK1331" s="24" t="str">
        <f t="shared" si="61"/>
        <v>Low-Income</v>
      </c>
      <c r="AL1331" t="str">
        <f t="shared" si="62"/>
        <v>Short-distance (&lt;7km)</v>
      </c>
    </row>
    <row r="1332" spans="1:38"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t="s">
        <v>84</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60"/>
        <v>10+ Years</v>
      </c>
      <c r="AK1332" s="24" t="str">
        <f t="shared" si="61"/>
        <v>High-Income</v>
      </c>
      <c r="AL1332" t="str">
        <f t="shared" si="62"/>
        <v>Short-distance (&lt;7km)</v>
      </c>
    </row>
    <row r="1333" spans="1:38"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t="s">
        <v>85</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60"/>
        <v>10+ Years</v>
      </c>
      <c r="AK1333" s="24" t="str">
        <f t="shared" si="61"/>
        <v>High-Income</v>
      </c>
      <c r="AL1333" t="str">
        <f t="shared" si="62"/>
        <v>Mid-distance (7-15km)</v>
      </c>
    </row>
    <row r="1334" spans="1:38"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t="s">
        <v>83</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60"/>
        <v>0-2 Years</v>
      </c>
      <c r="AK1334" s="24" t="str">
        <f t="shared" si="61"/>
        <v>Low-Income</v>
      </c>
      <c r="AL1334" t="str">
        <f t="shared" si="62"/>
        <v>Long-distance (&gt;15km)</v>
      </c>
    </row>
    <row r="1335" spans="1:38"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t="s">
        <v>85</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60"/>
        <v>6-10 Years</v>
      </c>
      <c r="AK1335" s="24" t="str">
        <f t="shared" si="61"/>
        <v>Low-Income</v>
      </c>
      <c r="AL1335" t="str">
        <f t="shared" si="62"/>
        <v>Mid-distance (7-15km)</v>
      </c>
    </row>
    <row r="1336" spans="1:38"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t="s">
        <v>86</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60"/>
        <v>6-10 Years</v>
      </c>
      <c r="AK1336" s="24" t="str">
        <f t="shared" si="61"/>
        <v>Low-Income</v>
      </c>
      <c r="AL1336" t="str">
        <f t="shared" si="62"/>
        <v>Mid-distance (7-15km)</v>
      </c>
    </row>
    <row r="1337" spans="1:38"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t="s">
        <v>83</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60"/>
        <v>0-2 Years</v>
      </c>
      <c r="AK1337" s="24" t="str">
        <f t="shared" si="61"/>
        <v>Low-Income</v>
      </c>
      <c r="AL1337" t="str">
        <f t="shared" si="62"/>
        <v>Long-distance (&gt;15km)</v>
      </c>
    </row>
    <row r="1338" spans="1:38"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t="s">
        <v>83</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60"/>
        <v>6-10 Years</v>
      </c>
      <c r="AK1338" s="24" t="str">
        <f t="shared" si="61"/>
        <v>Low-Income</v>
      </c>
      <c r="AL1338" t="str">
        <f t="shared" si="62"/>
        <v>Short-distance (&lt;7km)</v>
      </c>
    </row>
    <row r="1339" spans="1:38"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t="s">
        <v>85</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60"/>
        <v>0-2 Years</v>
      </c>
      <c r="AK1339" s="24" t="str">
        <f t="shared" si="61"/>
        <v>Low-Income</v>
      </c>
      <c r="AL1339" t="str">
        <f t="shared" si="62"/>
        <v>Short-distance (&lt;7km)</v>
      </c>
    </row>
    <row r="1340" spans="1:38"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t="s">
        <v>83</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60"/>
        <v>0-2 Years</v>
      </c>
      <c r="AK1340" s="24" t="str">
        <f t="shared" si="61"/>
        <v>Low-Income</v>
      </c>
      <c r="AL1340" t="str">
        <f t="shared" si="62"/>
        <v>Mid-distance (7-15km)</v>
      </c>
    </row>
    <row r="1341" spans="1:38"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t="s">
        <v>85</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60"/>
        <v>0-2 Years</v>
      </c>
      <c r="AK1341" s="24" t="str">
        <f t="shared" si="61"/>
        <v>Low-Income</v>
      </c>
      <c r="AL1341" t="str">
        <f t="shared" si="62"/>
        <v>Short-distance (&lt;7km)</v>
      </c>
    </row>
    <row r="1342" spans="1:38"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t="s">
        <v>84</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60"/>
        <v>6-10 Years</v>
      </c>
      <c r="AK1342" s="24" t="str">
        <f t="shared" si="61"/>
        <v>Low-Income</v>
      </c>
      <c r="AL1342" t="str">
        <f t="shared" si="62"/>
        <v>Mid-distance (7-15km)</v>
      </c>
    </row>
    <row r="1343" spans="1:38"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t="s">
        <v>84</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60"/>
        <v>6-10 Years</v>
      </c>
      <c r="AK1343" s="24" t="str">
        <f t="shared" si="61"/>
        <v>Low-Income</v>
      </c>
      <c r="AL1343" t="str">
        <f t="shared" si="62"/>
        <v>Long-distance (&gt;15km)</v>
      </c>
    </row>
    <row r="1344" spans="1:38"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t="s">
        <v>83</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60"/>
        <v>6-10 Years</v>
      </c>
      <c r="AK1344" s="24" t="str">
        <f t="shared" si="61"/>
        <v>Mid-Income</v>
      </c>
      <c r="AL1344" t="str">
        <f t="shared" si="62"/>
        <v>Short-distance (&lt;7km)</v>
      </c>
    </row>
    <row r="1345" spans="1:38"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t="s">
        <v>86</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60"/>
        <v>3-5 Years</v>
      </c>
      <c r="AK1345" s="24" t="str">
        <f t="shared" si="61"/>
        <v>Low-Income</v>
      </c>
      <c r="AL1345" t="str">
        <f t="shared" si="62"/>
        <v>Short-distance (&lt;7km)</v>
      </c>
    </row>
    <row r="1346" spans="1:38"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t="s">
        <v>86</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ref="AJ1346:AJ1409" si="63">IF(AF:AF&lt;=2, "0-2 Years", IF(AF:AF&lt;5, "3-5 Years", IF(AF:AF&lt;=10, "6-10 Years", "10+ Years")))</f>
        <v>6-10 Years</v>
      </c>
      <c r="AK1346" s="24" t="str">
        <f t="shared" ref="AK1346:AK1409" si="64">IF(S1346&lt;=7500, "Low-Income", IF(AND(S1346&gt;7500, S1346&lt;=13000), "Mid-Income", "High-Income"))</f>
        <v>Low-Income</v>
      </c>
      <c r="AL1346" t="str">
        <f t="shared" ref="AL1346:AL1409" si="65">IF(F1346&lt;=7, "Short-distance (&lt;7km)", IF(AND(F1346&gt;7, F1346&lt;=15), "Mid-distance (7-15km)", "Long-distance (&gt;15km)"))</f>
        <v>Short-distance (&lt;7km)</v>
      </c>
    </row>
    <row r="1347" spans="1:38"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t="s">
        <v>85</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si="63"/>
        <v>3-5 Years</v>
      </c>
      <c r="AK1347" s="24" t="str">
        <f t="shared" si="64"/>
        <v>Low-Income</v>
      </c>
      <c r="AL1347" t="str">
        <f t="shared" si="65"/>
        <v>Long-distance (&gt;15km)</v>
      </c>
    </row>
    <row r="1348" spans="1:38"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t="s">
        <v>83</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63"/>
        <v>6-10 Years</v>
      </c>
      <c r="AK1348" s="24" t="str">
        <f t="shared" si="64"/>
        <v>Low-Income</v>
      </c>
      <c r="AL1348" t="str">
        <f t="shared" si="65"/>
        <v>Long-distance (&gt;15km)</v>
      </c>
    </row>
    <row r="1349" spans="1:38"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t="s">
        <v>83</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63"/>
        <v>6-10 Years</v>
      </c>
      <c r="AK1349" s="24" t="str">
        <f t="shared" si="64"/>
        <v>Low-Income</v>
      </c>
      <c r="AL1349" t="str">
        <f t="shared" si="65"/>
        <v>Short-distance (&lt;7km)</v>
      </c>
    </row>
    <row r="1350" spans="1:38"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t="s">
        <v>86</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63"/>
        <v>10+ Years</v>
      </c>
      <c r="AK1350" s="24" t="str">
        <f t="shared" si="64"/>
        <v>High-Income</v>
      </c>
      <c r="AL1350" t="str">
        <f t="shared" si="65"/>
        <v>Short-distance (&lt;7km)</v>
      </c>
    </row>
    <row r="1351" spans="1:38"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t="s">
        <v>84</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63"/>
        <v>0-2 Years</v>
      </c>
      <c r="AK1351" s="24" t="str">
        <f t="shared" si="64"/>
        <v>Low-Income</v>
      </c>
      <c r="AL1351" t="str">
        <f t="shared" si="65"/>
        <v>Short-distance (&lt;7km)</v>
      </c>
    </row>
    <row r="1352" spans="1:38"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t="s">
        <v>84</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63"/>
        <v>6-10 Years</v>
      </c>
      <c r="AK1352" s="24" t="str">
        <f t="shared" si="64"/>
        <v>Low-Income</v>
      </c>
      <c r="AL1352" t="str">
        <f t="shared" si="65"/>
        <v>Short-distance (&lt;7km)</v>
      </c>
    </row>
    <row r="1353" spans="1:38"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t="s">
        <v>83</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63"/>
        <v>10+ Years</v>
      </c>
      <c r="AK1353" s="24" t="str">
        <f t="shared" si="64"/>
        <v>High-Income</v>
      </c>
      <c r="AL1353" t="str">
        <f t="shared" si="65"/>
        <v>Long-distance (&gt;15km)</v>
      </c>
    </row>
    <row r="1354" spans="1:38"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t="s">
        <v>86</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63"/>
        <v>0-2 Years</v>
      </c>
      <c r="AK1354" s="24" t="str">
        <f t="shared" si="64"/>
        <v>Low-Income</v>
      </c>
      <c r="AL1354" t="str">
        <f t="shared" si="65"/>
        <v>Short-distance (&lt;7km)</v>
      </c>
    </row>
    <row r="1355" spans="1:38"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t="s">
        <v>86</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63"/>
        <v>6-10 Years</v>
      </c>
      <c r="AK1355" s="24" t="str">
        <f t="shared" si="64"/>
        <v>Low-Income</v>
      </c>
      <c r="AL1355" t="str">
        <f t="shared" si="65"/>
        <v>Long-distance (&gt;15km)</v>
      </c>
    </row>
    <row r="1356" spans="1:38"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t="s">
        <v>83</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63"/>
        <v>3-5 Years</v>
      </c>
      <c r="AK1356" s="24" t="str">
        <f t="shared" si="64"/>
        <v>Low-Income</v>
      </c>
      <c r="AL1356" t="str">
        <f t="shared" si="65"/>
        <v>Long-distance (&gt;15km)</v>
      </c>
    </row>
    <row r="1357" spans="1:38"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t="s">
        <v>85</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63"/>
        <v>3-5 Years</v>
      </c>
      <c r="AK1357" s="24" t="str">
        <f t="shared" si="64"/>
        <v>Low-Income</v>
      </c>
      <c r="AL1357" t="str">
        <f t="shared" si="65"/>
        <v>Long-distance (&gt;15km)</v>
      </c>
    </row>
    <row r="1358" spans="1:38"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t="s">
        <v>85</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63"/>
        <v>6-10 Years</v>
      </c>
      <c r="AK1358" s="24" t="str">
        <f t="shared" si="64"/>
        <v>Low-Income</v>
      </c>
      <c r="AL1358" t="str">
        <f t="shared" si="65"/>
        <v>Mid-distance (7-15km)</v>
      </c>
    </row>
    <row r="1359" spans="1:38"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t="s">
        <v>86</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63"/>
        <v>10+ Years</v>
      </c>
      <c r="AK1359" s="24" t="str">
        <f t="shared" si="64"/>
        <v>High-Income</v>
      </c>
      <c r="AL1359" t="str">
        <f t="shared" si="65"/>
        <v>Short-distance (&lt;7km)</v>
      </c>
    </row>
    <row r="1360" spans="1:38"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t="s">
        <v>83</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63"/>
        <v>6-10 Years</v>
      </c>
      <c r="AK1360" s="24" t="str">
        <f t="shared" si="64"/>
        <v>Low-Income</v>
      </c>
      <c r="AL1360" t="str">
        <f t="shared" si="65"/>
        <v>Mid-distance (7-15km)</v>
      </c>
    </row>
    <row r="1361" spans="1:38"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t="s">
        <v>83</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63"/>
        <v>3-5 Years</v>
      </c>
      <c r="AK1361" s="24" t="str">
        <f t="shared" si="64"/>
        <v>Mid-Income</v>
      </c>
      <c r="AL1361" t="str">
        <f t="shared" si="65"/>
        <v>Short-distance (&lt;7km)</v>
      </c>
    </row>
    <row r="1362" spans="1:38"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t="s">
        <v>84</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63"/>
        <v>0-2 Years</v>
      </c>
      <c r="AK1362" s="24" t="str">
        <f t="shared" si="64"/>
        <v>Low-Income</v>
      </c>
      <c r="AL1362" t="str">
        <f t="shared" si="65"/>
        <v>Short-distance (&lt;7km)</v>
      </c>
    </row>
    <row r="1363" spans="1:38"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t="s">
        <v>83</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63"/>
        <v>6-10 Years</v>
      </c>
      <c r="AK1363" s="24" t="str">
        <f t="shared" si="64"/>
        <v>Low-Income</v>
      </c>
      <c r="AL1363" t="str">
        <f t="shared" si="65"/>
        <v>Short-distance (&lt;7km)</v>
      </c>
    </row>
    <row r="1364" spans="1:38"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t="s">
        <v>84</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63"/>
        <v>3-5 Years</v>
      </c>
      <c r="AK1364" s="24" t="str">
        <f t="shared" si="64"/>
        <v>Low-Income</v>
      </c>
      <c r="AL1364" t="str">
        <f t="shared" si="65"/>
        <v>Short-distance (&lt;7km)</v>
      </c>
    </row>
    <row r="1365" spans="1:38"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t="s">
        <v>84</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63"/>
        <v>6-10 Years</v>
      </c>
      <c r="AK1365" s="24" t="str">
        <f t="shared" si="64"/>
        <v>Low-Income</v>
      </c>
      <c r="AL1365" t="str">
        <f t="shared" si="65"/>
        <v>Mid-distance (7-15km)</v>
      </c>
    </row>
    <row r="1366" spans="1:38"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t="s">
        <v>83</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63"/>
        <v>6-10 Years</v>
      </c>
      <c r="AK1366" s="24" t="str">
        <f t="shared" si="64"/>
        <v>Low-Income</v>
      </c>
      <c r="AL1366" t="str">
        <f t="shared" si="65"/>
        <v>Short-distance (&lt;7km)</v>
      </c>
    </row>
    <row r="1367" spans="1:38"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t="s">
        <v>86</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63"/>
        <v>0-2 Years</v>
      </c>
      <c r="AK1367" s="24" t="str">
        <f t="shared" si="64"/>
        <v>Low-Income</v>
      </c>
      <c r="AL1367" t="str">
        <f t="shared" si="65"/>
        <v>Long-distance (&gt;15km)</v>
      </c>
    </row>
    <row r="1368" spans="1:38"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t="s">
        <v>84</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63"/>
        <v>3-5 Years</v>
      </c>
      <c r="AK1368" s="24" t="str">
        <f t="shared" si="64"/>
        <v>Low-Income</v>
      </c>
      <c r="AL1368" t="str">
        <f t="shared" si="65"/>
        <v>Long-distance (&gt;15km)</v>
      </c>
    </row>
    <row r="1369" spans="1:38"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t="s">
        <v>85</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63"/>
        <v>6-10 Years</v>
      </c>
      <c r="AK1369" s="24" t="str">
        <f t="shared" si="64"/>
        <v>Low-Income</v>
      </c>
      <c r="AL1369" t="str">
        <f t="shared" si="65"/>
        <v>Short-distance (&lt;7km)</v>
      </c>
    </row>
    <row r="1370" spans="1:38"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t="s">
        <v>83</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63"/>
        <v>10+ Years</v>
      </c>
      <c r="AK1370" s="24" t="str">
        <f t="shared" si="64"/>
        <v>Low-Income</v>
      </c>
      <c r="AL1370" t="str">
        <f t="shared" si="65"/>
        <v>Long-distance (&gt;15km)</v>
      </c>
    </row>
    <row r="1371" spans="1:38"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t="s">
        <v>84</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63"/>
        <v>0-2 Years</v>
      </c>
      <c r="AK1371" s="24" t="str">
        <f t="shared" si="64"/>
        <v>Mid-Income</v>
      </c>
      <c r="AL1371" t="str">
        <f t="shared" si="65"/>
        <v>Mid-distance (7-15km)</v>
      </c>
    </row>
    <row r="1372" spans="1:38"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t="s">
        <v>85</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63"/>
        <v>6-10 Years</v>
      </c>
      <c r="AK1372" s="24" t="str">
        <f t="shared" si="64"/>
        <v>Low-Income</v>
      </c>
      <c r="AL1372" t="str">
        <f t="shared" si="65"/>
        <v>Mid-distance (7-15km)</v>
      </c>
    </row>
    <row r="1373" spans="1:38"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t="s">
        <v>86</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63"/>
        <v>0-2 Years</v>
      </c>
      <c r="AK1373" s="24" t="str">
        <f t="shared" si="64"/>
        <v>Low-Income</v>
      </c>
      <c r="AL1373" t="str">
        <f t="shared" si="65"/>
        <v>Mid-distance (7-15km)</v>
      </c>
    </row>
    <row r="1374" spans="1:38"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t="s">
        <v>86</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63"/>
        <v>6-10 Years</v>
      </c>
      <c r="AK1374" s="24" t="str">
        <f t="shared" si="64"/>
        <v>Low-Income</v>
      </c>
      <c r="AL1374" t="str">
        <f t="shared" si="65"/>
        <v>Mid-distance (7-15km)</v>
      </c>
    </row>
    <row r="1375" spans="1:38"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t="s">
        <v>85</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63"/>
        <v>10+ Years</v>
      </c>
      <c r="AK1375" s="24" t="str">
        <f t="shared" si="64"/>
        <v>Low-Income</v>
      </c>
      <c r="AL1375" t="str">
        <f t="shared" si="65"/>
        <v>Mid-distance (7-15km)</v>
      </c>
    </row>
    <row r="1376" spans="1:38"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t="s">
        <v>83</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63"/>
        <v>0-2 Years</v>
      </c>
      <c r="AK1376" s="24" t="str">
        <f t="shared" si="64"/>
        <v>High-Income</v>
      </c>
      <c r="AL1376" t="str">
        <f t="shared" si="65"/>
        <v>Long-distance (&gt;15km)</v>
      </c>
    </row>
    <row r="1377" spans="1:38"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t="s">
        <v>84</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63"/>
        <v>3-5 Years</v>
      </c>
      <c r="AK1377" s="24" t="str">
        <f t="shared" si="64"/>
        <v>Low-Income</v>
      </c>
      <c r="AL1377" t="str">
        <f t="shared" si="65"/>
        <v>Short-distance (&lt;7km)</v>
      </c>
    </row>
    <row r="1378" spans="1:38"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t="s">
        <v>83</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63"/>
        <v>6-10 Years</v>
      </c>
      <c r="AK1378" s="24" t="str">
        <f t="shared" si="64"/>
        <v>Low-Income</v>
      </c>
      <c r="AL1378" t="str">
        <f t="shared" si="65"/>
        <v>Mid-distance (7-15km)</v>
      </c>
    </row>
    <row r="1379" spans="1:38"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t="s">
        <v>83</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63"/>
        <v>6-10 Years</v>
      </c>
      <c r="AK1379" s="24" t="str">
        <f t="shared" si="64"/>
        <v>High-Income</v>
      </c>
      <c r="AL1379" t="str">
        <f t="shared" si="65"/>
        <v>Short-distance (&lt;7km)</v>
      </c>
    </row>
    <row r="1380" spans="1:38"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t="s">
        <v>83</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63"/>
        <v>0-2 Years</v>
      </c>
      <c r="AK1380" s="24" t="str">
        <f t="shared" si="64"/>
        <v>Low-Income</v>
      </c>
      <c r="AL1380" t="str">
        <f t="shared" si="65"/>
        <v>Mid-distance (7-15km)</v>
      </c>
    </row>
    <row r="1381" spans="1:38"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t="s">
        <v>85</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63"/>
        <v>0-2 Years</v>
      </c>
      <c r="AK1381" s="24" t="str">
        <f t="shared" si="64"/>
        <v>Low-Income</v>
      </c>
      <c r="AL1381" t="str">
        <f t="shared" si="65"/>
        <v>Long-distance (&gt;15km)</v>
      </c>
    </row>
    <row r="1382" spans="1:38"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t="s">
        <v>86</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63"/>
        <v>6-10 Years</v>
      </c>
      <c r="AK1382" s="24" t="str">
        <f t="shared" si="64"/>
        <v>Low-Income</v>
      </c>
      <c r="AL1382" t="str">
        <f t="shared" si="65"/>
        <v>Long-distance (&gt;15km)</v>
      </c>
    </row>
    <row r="1383" spans="1:38"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t="s">
        <v>84</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63"/>
        <v>6-10 Years</v>
      </c>
      <c r="AK1383" s="24" t="str">
        <f t="shared" si="64"/>
        <v>Low-Income</v>
      </c>
      <c r="AL1383" t="str">
        <f t="shared" si="65"/>
        <v>Long-distance (&gt;15km)</v>
      </c>
    </row>
    <row r="1384" spans="1:38"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t="s">
        <v>86</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63"/>
        <v>3-5 Years</v>
      </c>
      <c r="AK1384" s="24" t="str">
        <f t="shared" si="64"/>
        <v>Low-Income</v>
      </c>
      <c r="AL1384" t="str">
        <f t="shared" si="65"/>
        <v>Short-distance (&lt;7km)</v>
      </c>
    </row>
    <row r="1385" spans="1:38"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t="s">
        <v>85</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63"/>
        <v>6-10 Years</v>
      </c>
      <c r="AK1385" s="24" t="str">
        <f t="shared" si="64"/>
        <v>Low-Income</v>
      </c>
      <c r="AL1385" t="str">
        <f t="shared" si="65"/>
        <v>Mid-distance (7-15km)</v>
      </c>
    </row>
    <row r="1386" spans="1:38"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t="s">
        <v>83</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63"/>
        <v>10+ Years</v>
      </c>
      <c r="AK1386" s="24" t="str">
        <f t="shared" si="64"/>
        <v>Mid-Income</v>
      </c>
      <c r="AL1386" t="str">
        <f t="shared" si="65"/>
        <v>Short-distance (&lt;7km)</v>
      </c>
    </row>
    <row r="1387" spans="1:38"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t="s">
        <v>84</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63"/>
        <v>6-10 Years</v>
      </c>
      <c r="AK1387" s="24" t="str">
        <f t="shared" si="64"/>
        <v>Mid-Income</v>
      </c>
      <c r="AL1387" t="str">
        <f t="shared" si="65"/>
        <v>Mid-distance (7-15km)</v>
      </c>
    </row>
    <row r="1388" spans="1:38"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t="s">
        <v>86</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63"/>
        <v>6-10 Years</v>
      </c>
      <c r="AK1388" s="24" t="str">
        <f t="shared" si="64"/>
        <v>Low-Income</v>
      </c>
      <c r="AL1388" t="str">
        <f t="shared" si="65"/>
        <v>Short-distance (&lt;7km)</v>
      </c>
    </row>
    <row r="1389" spans="1:38"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t="s">
        <v>86</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63"/>
        <v>6-10 Years</v>
      </c>
      <c r="AK1389" s="24" t="str">
        <f t="shared" si="64"/>
        <v>Low-Income</v>
      </c>
      <c r="AL1389" t="str">
        <f t="shared" si="65"/>
        <v>Short-distance (&lt;7km)</v>
      </c>
    </row>
    <row r="1390" spans="1:38"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t="s">
        <v>83</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63"/>
        <v>6-10 Years</v>
      </c>
      <c r="AK1390" s="24" t="str">
        <f t="shared" si="64"/>
        <v>Low-Income</v>
      </c>
      <c r="AL1390" t="str">
        <f t="shared" si="65"/>
        <v>Mid-distance (7-15km)</v>
      </c>
    </row>
    <row r="1391" spans="1:38"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t="s">
        <v>86</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63"/>
        <v>6-10 Years</v>
      </c>
      <c r="AK1391" s="24" t="str">
        <f t="shared" si="64"/>
        <v>Low-Income</v>
      </c>
      <c r="AL1391" t="str">
        <f t="shared" si="65"/>
        <v>Short-distance (&lt;7km)</v>
      </c>
    </row>
    <row r="1392" spans="1:38"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t="s">
        <v>83</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63"/>
        <v>3-5 Years</v>
      </c>
      <c r="AK1392" s="24" t="str">
        <f t="shared" si="64"/>
        <v>Low-Income</v>
      </c>
      <c r="AL1392" t="str">
        <f t="shared" si="65"/>
        <v>Long-distance (&gt;15km)</v>
      </c>
    </row>
    <row r="1393" spans="1:38"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t="s">
        <v>86</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63"/>
        <v>0-2 Years</v>
      </c>
      <c r="AK1393" s="24" t="str">
        <f t="shared" si="64"/>
        <v>Low-Income</v>
      </c>
      <c r="AL1393" t="str">
        <f t="shared" si="65"/>
        <v>Short-distance (&lt;7km)</v>
      </c>
    </row>
    <row r="1394" spans="1:38"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t="s">
        <v>83</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63"/>
        <v>6-10 Years</v>
      </c>
      <c r="AK1394" s="24" t="str">
        <f t="shared" si="64"/>
        <v>Low-Income</v>
      </c>
      <c r="AL1394" t="str">
        <f t="shared" si="65"/>
        <v>Short-distance (&lt;7km)</v>
      </c>
    </row>
    <row r="1395" spans="1:38"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t="s">
        <v>83</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63"/>
        <v>6-10 Years</v>
      </c>
      <c r="AK1395" s="24" t="str">
        <f t="shared" si="64"/>
        <v>Low-Income</v>
      </c>
      <c r="AL1395" t="str">
        <f t="shared" si="65"/>
        <v>Mid-distance (7-15km)</v>
      </c>
    </row>
    <row r="1396" spans="1:38"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t="s">
        <v>83</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63"/>
        <v>0-2 Years</v>
      </c>
      <c r="AK1396" s="24" t="str">
        <f t="shared" si="64"/>
        <v>Mid-Income</v>
      </c>
      <c r="AL1396" t="str">
        <f t="shared" si="65"/>
        <v>Short-distance (&lt;7km)</v>
      </c>
    </row>
    <row r="1397" spans="1:38"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t="s">
        <v>83</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63"/>
        <v>6-10 Years</v>
      </c>
      <c r="AK1397" s="24" t="str">
        <f t="shared" si="64"/>
        <v>Low-Income</v>
      </c>
      <c r="AL1397" t="str">
        <f t="shared" si="65"/>
        <v>Long-distance (&gt;15km)</v>
      </c>
    </row>
    <row r="1398" spans="1:38"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t="s">
        <v>86</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63"/>
        <v>0-2 Years</v>
      </c>
      <c r="AK1398" s="24" t="str">
        <f t="shared" si="64"/>
        <v>Mid-Income</v>
      </c>
      <c r="AL1398" t="str">
        <f t="shared" si="65"/>
        <v>Long-distance (&gt;15km)</v>
      </c>
    </row>
    <row r="1399" spans="1:38"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t="s">
        <v>84</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63"/>
        <v>3-5 Years</v>
      </c>
      <c r="AK1399" s="24" t="str">
        <f t="shared" si="64"/>
        <v>Low-Income</v>
      </c>
      <c r="AL1399" t="str">
        <f t="shared" si="65"/>
        <v>Mid-distance (7-15km)</v>
      </c>
    </row>
    <row r="1400" spans="1:38"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t="s">
        <v>84</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63"/>
        <v>6-10 Years</v>
      </c>
      <c r="AK1400" s="24" t="str">
        <f t="shared" si="64"/>
        <v>Low-Income</v>
      </c>
      <c r="AL1400" t="str">
        <f t="shared" si="65"/>
        <v>Short-distance (&lt;7km)</v>
      </c>
    </row>
    <row r="1401" spans="1:38"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t="s">
        <v>84</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63"/>
        <v>6-10 Years</v>
      </c>
      <c r="AK1401" s="24" t="str">
        <f t="shared" si="64"/>
        <v>Mid-Income</v>
      </c>
      <c r="AL1401" t="str">
        <f t="shared" si="65"/>
        <v>Mid-distance (7-15km)</v>
      </c>
    </row>
    <row r="1402" spans="1:38"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t="s">
        <v>85</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63"/>
        <v>6-10 Years</v>
      </c>
      <c r="AK1402" s="24" t="str">
        <f t="shared" si="64"/>
        <v>Low-Income</v>
      </c>
      <c r="AL1402" t="str">
        <f t="shared" si="65"/>
        <v>Short-distance (&lt;7km)</v>
      </c>
    </row>
    <row r="1403" spans="1:38"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t="s">
        <v>85</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63"/>
        <v>6-10 Years</v>
      </c>
      <c r="AK1403" s="24" t="str">
        <f t="shared" si="64"/>
        <v>High-Income</v>
      </c>
      <c r="AL1403" t="str">
        <f t="shared" si="65"/>
        <v>Long-distance (&gt;15km)</v>
      </c>
    </row>
    <row r="1404" spans="1:38"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t="s">
        <v>83</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63"/>
        <v>0-2 Years</v>
      </c>
      <c r="AK1404" s="24" t="str">
        <f t="shared" si="64"/>
        <v>Low-Income</v>
      </c>
      <c r="AL1404" t="str">
        <f t="shared" si="65"/>
        <v>Short-distance (&lt;7km)</v>
      </c>
    </row>
    <row r="1405" spans="1:38"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t="s">
        <v>86</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63"/>
        <v>10+ Years</v>
      </c>
      <c r="AK1405" s="24" t="str">
        <f t="shared" si="64"/>
        <v>High-Income</v>
      </c>
      <c r="AL1405" t="str">
        <f t="shared" si="65"/>
        <v>Mid-distance (7-15km)</v>
      </c>
    </row>
    <row r="1406" spans="1:38"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t="s">
        <v>84</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63"/>
        <v>10+ Years</v>
      </c>
      <c r="AK1406" s="24" t="str">
        <f t="shared" si="64"/>
        <v>Low-Income</v>
      </c>
      <c r="AL1406" t="str">
        <f t="shared" si="65"/>
        <v>Long-distance (&gt;15km)</v>
      </c>
    </row>
    <row r="1407" spans="1:38"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t="s">
        <v>84</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63"/>
        <v>10+ Years</v>
      </c>
      <c r="AK1407" s="24" t="str">
        <f t="shared" si="64"/>
        <v>Mid-Income</v>
      </c>
      <c r="AL1407" t="str">
        <f t="shared" si="65"/>
        <v>Mid-distance (7-15km)</v>
      </c>
    </row>
    <row r="1408" spans="1:38"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t="s">
        <v>86</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63"/>
        <v>6-10 Years</v>
      </c>
      <c r="AK1408" s="24" t="str">
        <f t="shared" si="64"/>
        <v>Low-Income</v>
      </c>
      <c r="AL1408" t="str">
        <f t="shared" si="65"/>
        <v>Mid-distance (7-15km)</v>
      </c>
    </row>
    <row r="1409" spans="1:38"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t="s">
        <v>84</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63"/>
        <v>3-5 Years</v>
      </c>
      <c r="AK1409" s="24" t="str">
        <f t="shared" si="64"/>
        <v>Low-Income</v>
      </c>
      <c r="AL1409" t="str">
        <f t="shared" si="65"/>
        <v>Short-distance (&lt;7km)</v>
      </c>
    </row>
    <row r="1410" spans="1:38"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t="s">
        <v>83</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ref="AJ1410:AJ1471" si="66">IF(AF:AF&lt;=2, "0-2 Years", IF(AF:AF&lt;5, "3-5 Years", IF(AF:AF&lt;=10, "6-10 Years", "10+ Years")))</f>
        <v>6-10 Years</v>
      </c>
      <c r="AK1410" s="24" t="str">
        <f t="shared" ref="AK1410:AK1471" si="67">IF(S1410&lt;=7500, "Low-Income", IF(AND(S1410&gt;7500, S1410&lt;=13000), "Mid-Income", "High-Income"))</f>
        <v>Low-Income</v>
      </c>
      <c r="AL1410" t="str">
        <f t="shared" ref="AL1410:AL1471" si="68">IF(F1410&lt;=7, "Short-distance (&lt;7km)", IF(AND(F1410&gt;7, F1410&lt;=15), "Mid-distance (7-15km)", "Long-distance (&gt;15km)"))</f>
        <v>Mid-distance (7-15km)</v>
      </c>
    </row>
    <row r="1411" spans="1:38"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t="s">
        <v>84</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si="66"/>
        <v>6-10 Years</v>
      </c>
      <c r="AK1411" s="24" t="str">
        <f t="shared" si="67"/>
        <v>Low-Income</v>
      </c>
      <c r="AL1411" t="str">
        <f t="shared" si="68"/>
        <v>Mid-distance (7-15km)</v>
      </c>
    </row>
    <row r="1412" spans="1:38"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t="s">
        <v>85</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66"/>
        <v>10+ Years</v>
      </c>
      <c r="AK1412" s="24" t="str">
        <f t="shared" si="67"/>
        <v>Low-Income</v>
      </c>
      <c r="AL1412" t="str">
        <f t="shared" si="68"/>
        <v>Short-distance (&lt;7km)</v>
      </c>
    </row>
    <row r="1413" spans="1:38"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t="s">
        <v>85</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66"/>
        <v>0-2 Years</v>
      </c>
      <c r="AK1413" s="24" t="str">
        <f t="shared" si="67"/>
        <v>Low-Income</v>
      </c>
      <c r="AL1413" t="str">
        <f t="shared" si="68"/>
        <v>Short-distance (&lt;7km)</v>
      </c>
    </row>
    <row r="1414" spans="1:38"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t="s">
        <v>85</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66"/>
        <v>10+ Years</v>
      </c>
      <c r="AK1414" s="24" t="str">
        <f t="shared" si="67"/>
        <v>Low-Income</v>
      </c>
      <c r="AL1414" t="str">
        <f t="shared" si="68"/>
        <v>Short-distance (&lt;7km)</v>
      </c>
    </row>
    <row r="1415" spans="1:38"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t="s">
        <v>84</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66"/>
        <v>0-2 Years</v>
      </c>
      <c r="AK1415" s="24" t="str">
        <f t="shared" si="67"/>
        <v>Low-Income</v>
      </c>
      <c r="AL1415" t="str">
        <f t="shared" si="68"/>
        <v>Short-distance (&lt;7km)</v>
      </c>
    </row>
    <row r="1416" spans="1:38"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t="s">
        <v>84</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66"/>
        <v>10+ Years</v>
      </c>
      <c r="AK1416" s="24" t="str">
        <f t="shared" si="67"/>
        <v>Mid-Income</v>
      </c>
      <c r="AL1416" t="str">
        <f t="shared" si="68"/>
        <v>Long-distance (&gt;15km)</v>
      </c>
    </row>
    <row r="1417" spans="1:38"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t="s">
        <v>84</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66"/>
        <v>0-2 Years</v>
      </c>
      <c r="AK1417" s="24" t="str">
        <f t="shared" si="67"/>
        <v>Low-Income</v>
      </c>
      <c r="AL1417" t="str">
        <f t="shared" si="68"/>
        <v>Short-distance (&lt;7km)</v>
      </c>
    </row>
    <row r="1418" spans="1:38"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t="s">
        <v>85</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66"/>
        <v>10+ Years</v>
      </c>
      <c r="AK1418" s="24" t="str">
        <f t="shared" si="67"/>
        <v>Low-Income</v>
      </c>
      <c r="AL1418" t="str">
        <f t="shared" si="68"/>
        <v>Short-distance (&lt;7km)</v>
      </c>
    </row>
    <row r="1419" spans="1:38"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t="s">
        <v>84</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66"/>
        <v>0-2 Years</v>
      </c>
      <c r="AK1419" s="24" t="str">
        <f t="shared" si="67"/>
        <v>Low-Income</v>
      </c>
      <c r="AL1419" t="str">
        <f t="shared" si="68"/>
        <v>Short-distance (&lt;7km)</v>
      </c>
    </row>
    <row r="1420" spans="1:38"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t="s">
        <v>84</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66"/>
        <v>6-10 Years</v>
      </c>
      <c r="AK1420" s="24" t="str">
        <f t="shared" si="67"/>
        <v>Low-Income</v>
      </c>
      <c r="AL1420" t="str">
        <f t="shared" si="68"/>
        <v>Short-distance (&lt;7km)</v>
      </c>
    </row>
    <row r="1421" spans="1:38"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t="s">
        <v>86</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66"/>
        <v>3-5 Years</v>
      </c>
      <c r="AK1421" s="24" t="str">
        <f t="shared" si="67"/>
        <v>Low-Income</v>
      </c>
      <c r="AL1421" t="str">
        <f t="shared" si="68"/>
        <v>Long-distance (&gt;15km)</v>
      </c>
    </row>
    <row r="1422" spans="1:38"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t="s">
        <v>83</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66"/>
        <v>6-10 Years</v>
      </c>
      <c r="AK1422" s="24" t="str">
        <f t="shared" si="67"/>
        <v>Low-Income</v>
      </c>
      <c r="AL1422" t="str">
        <f t="shared" si="68"/>
        <v>Short-distance (&lt;7km)</v>
      </c>
    </row>
    <row r="1423" spans="1:38"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t="s">
        <v>85</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66"/>
        <v>10+ Years</v>
      </c>
      <c r="AK1423" s="24" t="str">
        <f t="shared" si="67"/>
        <v>Mid-Income</v>
      </c>
      <c r="AL1423" t="str">
        <f t="shared" si="68"/>
        <v>Short-distance (&lt;7km)</v>
      </c>
    </row>
    <row r="1424" spans="1:38"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t="s">
        <v>84</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66"/>
        <v>0-2 Years</v>
      </c>
      <c r="AK1424" s="24" t="str">
        <f t="shared" si="67"/>
        <v>Low-Income</v>
      </c>
      <c r="AL1424" t="str">
        <f t="shared" si="68"/>
        <v>Mid-distance (7-15km)</v>
      </c>
    </row>
    <row r="1425" spans="1:38"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t="s">
        <v>84</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66"/>
        <v>3-5 Years</v>
      </c>
      <c r="AK1425" s="24" t="str">
        <f t="shared" si="67"/>
        <v>Low-Income</v>
      </c>
      <c r="AL1425" t="str">
        <f t="shared" si="68"/>
        <v>Short-distance (&lt;7km)</v>
      </c>
    </row>
    <row r="1426" spans="1:38"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t="s">
        <v>84</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66"/>
        <v>6-10 Years</v>
      </c>
      <c r="AK1426" s="24" t="str">
        <f t="shared" si="67"/>
        <v>Low-Income</v>
      </c>
      <c r="AL1426" t="str">
        <f t="shared" si="68"/>
        <v>Mid-distance (7-15km)</v>
      </c>
    </row>
    <row r="1427" spans="1:38"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t="s">
        <v>83</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66"/>
        <v>6-10 Years</v>
      </c>
      <c r="AK1427" s="24" t="str">
        <f t="shared" si="67"/>
        <v>Low-Income</v>
      </c>
      <c r="AL1427" t="str">
        <f t="shared" si="68"/>
        <v>Mid-distance (7-15km)</v>
      </c>
    </row>
    <row r="1428" spans="1:38"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t="s">
        <v>85</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66"/>
        <v>6-10 Years</v>
      </c>
      <c r="AK1428" s="24" t="str">
        <f t="shared" si="67"/>
        <v>Low-Income</v>
      </c>
      <c r="AL1428" t="str">
        <f t="shared" si="68"/>
        <v>Long-distance (&gt;15km)</v>
      </c>
    </row>
    <row r="1429" spans="1:38"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t="s">
        <v>83</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66"/>
        <v>0-2 Years</v>
      </c>
      <c r="AK1429" s="24" t="str">
        <f t="shared" si="67"/>
        <v>Low-Income</v>
      </c>
      <c r="AL1429" t="str">
        <f t="shared" si="68"/>
        <v>Short-distance (&lt;7km)</v>
      </c>
    </row>
    <row r="1430" spans="1:38"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t="s">
        <v>85</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66"/>
        <v>0-2 Years</v>
      </c>
      <c r="AK1430" s="24" t="str">
        <f t="shared" si="67"/>
        <v>Low-Income</v>
      </c>
      <c r="AL1430" t="str">
        <f t="shared" si="68"/>
        <v>Short-distance (&lt;7km)</v>
      </c>
    </row>
    <row r="1431" spans="1:38"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t="s">
        <v>83</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66"/>
        <v>6-10 Years</v>
      </c>
      <c r="AK1431" s="24" t="str">
        <f t="shared" si="67"/>
        <v>Low-Income</v>
      </c>
      <c r="AL1431" t="str">
        <f t="shared" si="68"/>
        <v>Long-distance (&gt;15km)</v>
      </c>
    </row>
    <row r="1432" spans="1:38"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t="s">
        <v>84</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66"/>
        <v>10+ Years</v>
      </c>
      <c r="AK1432" s="24" t="str">
        <f t="shared" si="67"/>
        <v>High-Income</v>
      </c>
      <c r="AL1432" t="str">
        <f t="shared" si="68"/>
        <v>Mid-distance (7-15km)</v>
      </c>
    </row>
    <row r="1433" spans="1:38"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t="s">
        <v>83</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66"/>
        <v>10+ Years</v>
      </c>
      <c r="AK1433" s="24" t="str">
        <f t="shared" si="67"/>
        <v>Mid-Income</v>
      </c>
      <c r="AL1433" t="str">
        <f t="shared" si="68"/>
        <v>Short-distance (&lt;7km)</v>
      </c>
    </row>
    <row r="1434" spans="1:38"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t="s">
        <v>83</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66"/>
        <v>10+ Years</v>
      </c>
      <c r="AK1434" s="24" t="str">
        <f t="shared" si="67"/>
        <v>High-Income</v>
      </c>
      <c r="AL1434" t="str">
        <f t="shared" si="68"/>
        <v>Mid-distance (7-15km)</v>
      </c>
    </row>
    <row r="1435" spans="1:38"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t="s">
        <v>84</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66"/>
        <v>6-10 Years</v>
      </c>
      <c r="AK1435" s="24" t="str">
        <f t="shared" si="67"/>
        <v>Low-Income</v>
      </c>
      <c r="AL1435" t="str">
        <f t="shared" si="68"/>
        <v>Mid-distance (7-15km)</v>
      </c>
    </row>
    <row r="1436" spans="1:38"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t="s">
        <v>83</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66"/>
        <v>6-10 Years</v>
      </c>
      <c r="AK1436" s="24" t="str">
        <f t="shared" si="67"/>
        <v>Low-Income</v>
      </c>
      <c r="AL1436" t="str">
        <f t="shared" si="68"/>
        <v>Long-distance (&gt;15km)</v>
      </c>
    </row>
    <row r="1437" spans="1:38"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t="s">
        <v>83</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66"/>
        <v>3-5 Years</v>
      </c>
      <c r="AK1437" s="24" t="str">
        <f t="shared" si="67"/>
        <v>Low-Income</v>
      </c>
      <c r="AL1437" t="str">
        <f t="shared" si="68"/>
        <v>Short-distance (&lt;7km)</v>
      </c>
    </row>
    <row r="1438" spans="1:38"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t="s">
        <v>86</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66"/>
        <v>0-2 Years</v>
      </c>
      <c r="AK1438" s="24" t="str">
        <f t="shared" si="67"/>
        <v>Low-Income</v>
      </c>
      <c r="AL1438" t="str">
        <f t="shared" si="68"/>
        <v>Short-distance (&lt;7km)</v>
      </c>
    </row>
    <row r="1439" spans="1:38"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t="s">
        <v>83</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66"/>
        <v>6-10 Years</v>
      </c>
      <c r="AK1439" s="24" t="str">
        <f t="shared" si="67"/>
        <v>High-Income</v>
      </c>
      <c r="AL1439" t="str">
        <f t="shared" si="68"/>
        <v>Mid-distance (7-15km)</v>
      </c>
    </row>
    <row r="1440" spans="1:38"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t="s">
        <v>86</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66"/>
        <v>0-2 Years</v>
      </c>
      <c r="AK1440" s="24" t="str">
        <f t="shared" si="67"/>
        <v>Low-Income</v>
      </c>
      <c r="AL1440" t="str">
        <f t="shared" si="68"/>
        <v>Mid-distance (7-15km)</v>
      </c>
    </row>
    <row r="1441" spans="1:38"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t="s">
        <v>83</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66"/>
        <v>6-10 Years</v>
      </c>
      <c r="AK1441" s="24" t="str">
        <f t="shared" si="67"/>
        <v>Mid-Income</v>
      </c>
      <c r="AL1441" t="str">
        <f t="shared" si="68"/>
        <v>Short-distance (&lt;7km)</v>
      </c>
    </row>
    <row r="1442" spans="1:38"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t="s">
        <v>85</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66"/>
        <v>3-5 Years</v>
      </c>
      <c r="AK1442" s="24" t="str">
        <f t="shared" si="67"/>
        <v>Low-Income</v>
      </c>
      <c r="AL1442" t="str">
        <f t="shared" si="68"/>
        <v>Short-distance (&lt;7km)</v>
      </c>
    </row>
    <row r="1443" spans="1:38"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t="s">
        <v>84</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66"/>
        <v>10+ Years</v>
      </c>
      <c r="AK1443" s="24" t="str">
        <f t="shared" si="67"/>
        <v>Low-Income</v>
      </c>
      <c r="AL1443" t="str">
        <f t="shared" si="68"/>
        <v>Short-distance (&lt;7km)</v>
      </c>
    </row>
    <row r="1444" spans="1:38"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t="s">
        <v>83</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66"/>
        <v>0-2 Years</v>
      </c>
      <c r="AK1444" s="24" t="str">
        <f t="shared" si="67"/>
        <v>Low-Income</v>
      </c>
      <c r="AL1444" t="str">
        <f t="shared" si="68"/>
        <v>Short-distance (&lt;7km)</v>
      </c>
    </row>
    <row r="1445" spans="1:38"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t="s">
        <v>84</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66"/>
        <v>10+ Years</v>
      </c>
      <c r="AK1445" s="24" t="str">
        <f t="shared" si="67"/>
        <v>High-Income</v>
      </c>
      <c r="AL1445" t="str">
        <f t="shared" si="68"/>
        <v>Short-distance (&lt;7km)</v>
      </c>
    </row>
    <row r="1446" spans="1:38"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t="s">
        <v>84</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66"/>
        <v>6-10 Years</v>
      </c>
      <c r="AK1446" s="24" t="str">
        <f t="shared" si="67"/>
        <v>Low-Income</v>
      </c>
      <c r="AL1446" t="str">
        <f t="shared" si="68"/>
        <v>Short-distance (&lt;7km)</v>
      </c>
    </row>
    <row r="1447" spans="1:38"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t="s">
        <v>85</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66"/>
        <v>10+ Years</v>
      </c>
      <c r="AK1447" s="24" t="str">
        <f t="shared" si="67"/>
        <v>High-Income</v>
      </c>
      <c r="AL1447" t="str">
        <f t="shared" si="68"/>
        <v>Long-distance (&gt;15km)</v>
      </c>
    </row>
    <row r="1448" spans="1:38"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t="s">
        <v>84</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66"/>
        <v>6-10 Years</v>
      </c>
      <c r="AK1448" s="24" t="str">
        <f t="shared" si="67"/>
        <v>Low-Income</v>
      </c>
      <c r="AL1448" t="str">
        <f t="shared" si="68"/>
        <v>Long-distance (&gt;15km)</v>
      </c>
    </row>
    <row r="1449" spans="1:38"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t="s">
        <v>83</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66"/>
        <v>10+ Years</v>
      </c>
      <c r="AK1449" s="24" t="str">
        <f t="shared" si="67"/>
        <v>Low-Income</v>
      </c>
      <c r="AL1449" t="str">
        <f t="shared" si="68"/>
        <v>Mid-distance (7-15km)</v>
      </c>
    </row>
    <row r="1450" spans="1:38"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t="s">
        <v>85</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66"/>
        <v>6-10 Years</v>
      </c>
      <c r="AK1450" s="24" t="str">
        <f t="shared" si="67"/>
        <v>Mid-Income</v>
      </c>
      <c r="AL1450" t="str">
        <f t="shared" si="68"/>
        <v>Short-distance (&lt;7km)</v>
      </c>
    </row>
    <row r="1451" spans="1:38"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t="s">
        <v>86</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66"/>
        <v>3-5 Years</v>
      </c>
      <c r="AK1451" s="24" t="str">
        <f t="shared" si="67"/>
        <v>Low-Income</v>
      </c>
      <c r="AL1451" t="str">
        <f t="shared" si="68"/>
        <v>Short-distance (&lt;7km)</v>
      </c>
    </row>
    <row r="1452" spans="1:38"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t="s">
        <v>83</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66"/>
        <v>6-10 Years</v>
      </c>
      <c r="AK1452" s="24" t="str">
        <f t="shared" si="67"/>
        <v>Mid-Income</v>
      </c>
      <c r="AL1452" t="str">
        <f t="shared" si="68"/>
        <v>Long-distance (&gt;15km)</v>
      </c>
    </row>
    <row r="1453" spans="1:38"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t="s">
        <v>83</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66"/>
        <v>6-10 Years</v>
      </c>
      <c r="AK1453" s="24" t="str">
        <f t="shared" si="67"/>
        <v>Low-Income</v>
      </c>
      <c r="AL1453" t="str">
        <f t="shared" si="68"/>
        <v>Mid-distance (7-15km)</v>
      </c>
    </row>
    <row r="1454" spans="1:38"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t="s">
        <v>84</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66"/>
        <v>6-10 Years</v>
      </c>
      <c r="AK1454" s="24" t="str">
        <f t="shared" si="67"/>
        <v>Low-Income</v>
      </c>
      <c r="AL1454" t="str">
        <f t="shared" si="68"/>
        <v>Short-distance (&lt;7km)</v>
      </c>
    </row>
    <row r="1455" spans="1:38"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t="s">
        <v>83</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66"/>
        <v>6-10 Years</v>
      </c>
      <c r="AK1455" s="24" t="str">
        <f t="shared" si="67"/>
        <v>Low-Income</v>
      </c>
      <c r="AL1455" t="str">
        <f t="shared" si="68"/>
        <v>Mid-distance (7-15km)</v>
      </c>
    </row>
    <row r="1456" spans="1:38"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t="s">
        <v>84</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66"/>
        <v>6-10 Years</v>
      </c>
      <c r="AK1456" s="24" t="str">
        <f t="shared" si="67"/>
        <v>Low-Income</v>
      </c>
      <c r="AL1456" t="str">
        <f t="shared" si="68"/>
        <v>Long-distance (&gt;15km)</v>
      </c>
    </row>
    <row r="1457" spans="1:38"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t="s">
        <v>84</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66"/>
        <v>0-2 Years</v>
      </c>
      <c r="AK1457" s="24" t="str">
        <f t="shared" si="67"/>
        <v>Low-Income</v>
      </c>
      <c r="AL1457" t="str">
        <f t="shared" si="68"/>
        <v>Short-distance (&lt;7km)</v>
      </c>
    </row>
    <row r="1458" spans="1:38"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t="s">
        <v>84</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66"/>
        <v>6-10 Years</v>
      </c>
      <c r="AK1458" s="24" t="str">
        <f t="shared" si="67"/>
        <v>Low-Income</v>
      </c>
      <c r="AL1458" t="str">
        <f t="shared" si="68"/>
        <v>Long-distance (&gt;15km)</v>
      </c>
    </row>
    <row r="1459" spans="1:38"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t="s">
        <v>84</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66"/>
        <v>6-10 Years</v>
      </c>
      <c r="AK1459" s="24" t="str">
        <f t="shared" si="67"/>
        <v>Low-Income</v>
      </c>
      <c r="AL1459" t="str">
        <f t="shared" si="68"/>
        <v>Short-distance (&lt;7km)</v>
      </c>
    </row>
    <row r="1460" spans="1:38"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t="s">
        <v>83</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66"/>
        <v>3-5 Years</v>
      </c>
      <c r="AK1460" s="24" t="str">
        <f t="shared" si="67"/>
        <v>Low-Income</v>
      </c>
      <c r="AL1460" t="str">
        <f t="shared" si="68"/>
        <v>Short-distance (&lt;7km)</v>
      </c>
    </row>
    <row r="1461" spans="1:38"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t="s">
        <v>85</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66"/>
        <v>3-5 Years</v>
      </c>
      <c r="AK1461" s="24" t="str">
        <f t="shared" si="67"/>
        <v>Low-Income</v>
      </c>
      <c r="AL1461" t="str">
        <f t="shared" si="68"/>
        <v>Mid-distance (7-15km)</v>
      </c>
    </row>
    <row r="1462" spans="1:38"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t="s">
        <v>86</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66"/>
        <v>6-10 Years</v>
      </c>
      <c r="AK1462" s="24" t="str">
        <f t="shared" si="67"/>
        <v>Low-Income</v>
      </c>
      <c r="AL1462" t="str">
        <f t="shared" si="68"/>
        <v>Long-distance (&gt;15km)</v>
      </c>
    </row>
    <row r="1463" spans="1:38"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t="s">
        <v>86</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66"/>
        <v>3-5 Years</v>
      </c>
      <c r="AK1463" s="24" t="str">
        <f t="shared" si="67"/>
        <v>Mid-Income</v>
      </c>
      <c r="AL1463" t="str">
        <f t="shared" si="68"/>
        <v>Long-distance (&gt;15km)</v>
      </c>
    </row>
    <row r="1464" spans="1:38"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t="s">
        <v>83</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66"/>
        <v>10+ Years</v>
      </c>
      <c r="AK1464" s="24" t="str">
        <f t="shared" si="67"/>
        <v>Mid-Income</v>
      </c>
      <c r="AL1464" t="str">
        <f t="shared" si="68"/>
        <v>Long-distance (&gt;15km)</v>
      </c>
    </row>
    <row r="1465" spans="1:38"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t="s">
        <v>86</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66"/>
        <v>6-10 Years</v>
      </c>
      <c r="AK1465" s="24" t="str">
        <f t="shared" si="67"/>
        <v>Mid-Income</v>
      </c>
      <c r="AL1465" t="str">
        <f t="shared" si="68"/>
        <v>Short-distance (&lt;7km)</v>
      </c>
    </row>
    <row r="1466" spans="1:38"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t="s">
        <v>84</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66"/>
        <v>3-5 Years</v>
      </c>
      <c r="AK1466" s="24" t="str">
        <f t="shared" si="67"/>
        <v>Low-Income</v>
      </c>
      <c r="AL1466" t="str">
        <f t="shared" si="68"/>
        <v>Short-distance (&lt;7km)</v>
      </c>
    </row>
    <row r="1467" spans="1:38"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t="s">
        <v>83</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66"/>
        <v>6-10 Years</v>
      </c>
      <c r="AK1467" s="24" t="str">
        <f t="shared" si="67"/>
        <v>Low-Income</v>
      </c>
      <c r="AL1467" t="str">
        <f t="shared" si="68"/>
        <v>Long-distance (&gt;15km)</v>
      </c>
    </row>
    <row r="1468" spans="1:38"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t="s">
        <v>86</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66"/>
        <v>6-10 Years</v>
      </c>
      <c r="AK1468" s="24" t="str">
        <f t="shared" si="67"/>
        <v>Mid-Income</v>
      </c>
      <c r="AL1468" t="str">
        <f t="shared" si="68"/>
        <v>Short-distance (&lt;7km)</v>
      </c>
    </row>
    <row r="1469" spans="1:38"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t="s">
        <v>85</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66"/>
        <v>6-10 Years</v>
      </c>
      <c r="AK1469" s="24" t="str">
        <f t="shared" si="67"/>
        <v>Low-Income</v>
      </c>
      <c r="AL1469" t="str">
        <f t="shared" si="68"/>
        <v>Short-distance (&lt;7km)</v>
      </c>
    </row>
    <row r="1470" spans="1:38"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t="s">
        <v>85</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66"/>
        <v>6-10 Years</v>
      </c>
      <c r="AK1470" s="24" t="str">
        <f t="shared" si="67"/>
        <v>Low-Income</v>
      </c>
      <c r="AL1470" t="str">
        <f t="shared" si="68"/>
        <v>Short-distance (&lt;7km)</v>
      </c>
    </row>
    <row r="1471" spans="1:38"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t="s">
        <v>84</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66"/>
        <v>3-5 Years</v>
      </c>
      <c r="AK1471" s="24" t="str">
        <f t="shared" si="67"/>
        <v>Low-Income</v>
      </c>
      <c r="AL1471" t="str">
        <f t="shared" si="68"/>
        <v>Mid-distance (7-15km)</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7"/>
  <sheetViews>
    <sheetView workbookViewId="0">
      <selection activeCell="B14" sqref="B14"/>
    </sheetView>
  </sheetViews>
  <sheetFormatPr defaultRowHeight="14.4" x14ac:dyDescent="0.3"/>
  <cols>
    <col min="1" max="1" width="21.109375" bestFit="1" customWidth="1"/>
    <col min="2" max="2" width="15.5546875" customWidth="1"/>
    <col min="3" max="3" width="7" customWidth="1"/>
    <col min="4" max="4" width="10.77734375" customWidth="1"/>
    <col min="5" max="5" width="15.88671875" customWidth="1"/>
    <col min="6" max="6" width="26" bestFit="1" customWidth="1"/>
    <col min="7" max="7" width="20.6640625" bestFit="1" customWidth="1"/>
  </cols>
  <sheetData>
    <row r="3" spans="1:9" x14ac:dyDescent="0.3">
      <c r="A3" s="1" t="s">
        <v>73</v>
      </c>
      <c r="B3" s="1" t="s">
        <v>63</v>
      </c>
    </row>
    <row r="4" spans="1:9" x14ac:dyDescent="0.3">
      <c r="A4" s="1" t="s">
        <v>71</v>
      </c>
      <c r="B4" t="s">
        <v>43</v>
      </c>
      <c r="C4" t="s">
        <v>35</v>
      </c>
    </row>
    <row r="5" spans="1:9" x14ac:dyDescent="0.3">
      <c r="A5" s="2" t="s">
        <v>78</v>
      </c>
      <c r="B5" s="4">
        <v>0.70175438596491224</v>
      </c>
      <c r="C5" s="4">
        <v>0.2982456140350877</v>
      </c>
    </row>
    <row r="6" spans="1:9" x14ac:dyDescent="0.3">
      <c r="A6" s="2" t="s">
        <v>81</v>
      </c>
      <c r="B6" s="4">
        <v>0.88198757763975155</v>
      </c>
      <c r="C6" s="4">
        <v>0.11801242236024845</v>
      </c>
    </row>
    <row r="7" spans="1:9" x14ac:dyDescent="0.3">
      <c r="A7" s="2" t="s">
        <v>80</v>
      </c>
      <c r="B7" s="4">
        <v>0.83613445378151263</v>
      </c>
      <c r="C7" s="4">
        <v>0.1638655462184874</v>
      </c>
    </row>
    <row r="8" spans="1:9" x14ac:dyDescent="0.3">
      <c r="A8" s="2" t="s">
        <v>79</v>
      </c>
      <c r="B8" s="4">
        <v>0.91869918699186992</v>
      </c>
      <c r="C8" s="4">
        <v>8.1300813008130079E-2</v>
      </c>
    </row>
    <row r="13" spans="1:9" x14ac:dyDescent="0.3">
      <c r="F13" s="2"/>
      <c r="G13" s="4"/>
      <c r="H13" s="4"/>
      <c r="I13" s="4"/>
    </row>
    <row r="14" spans="1:9" x14ac:dyDescent="0.3">
      <c r="F14" s="2"/>
      <c r="G14" s="4"/>
      <c r="H14" s="4"/>
      <c r="I14" s="4"/>
    </row>
    <row r="15" spans="1:9" x14ac:dyDescent="0.3">
      <c r="F15" s="2"/>
      <c r="G15" s="4"/>
      <c r="H15" s="4"/>
      <c r="I15" s="4"/>
    </row>
    <row r="16" spans="1:9" x14ac:dyDescent="0.3">
      <c r="F16" s="2"/>
      <c r="G16" s="4"/>
      <c r="H16" s="4"/>
      <c r="I16" s="4"/>
    </row>
    <row r="17" spans="6:9" x14ac:dyDescent="0.3">
      <c r="F17" s="2"/>
      <c r="G17" s="4"/>
      <c r="H17" s="4"/>
      <c r="I1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K20" sqref="K20"/>
    </sheetView>
  </sheetViews>
  <sheetFormatPr defaultRowHeight="14.4" x14ac:dyDescent="0.3"/>
  <cols>
    <col min="3" max="4" width="12.6640625" bestFit="1" customWidth="1"/>
    <col min="5" max="5" width="17.6640625" bestFit="1" customWidth="1"/>
    <col min="6" max="6" width="12.6640625" bestFit="1" customWidth="1"/>
    <col min="7" max="7" width="21.44140625" bestFit="1" customWidth="1"/>
    <col min="8" max="8" width="12.6640625" bestFit="1" customWidth="1"/>
    <col min="9" max="9" width="14.44140625" bestFit="1" customWidth="1"/>
    <col min="10" max="10" width="12.6640625" bestFit="1" customWidth="1"/>
    <col min="11" max="11" width="13.77734375" bestFit="1" customWidth="1"/>
  </cols>
  <sheetData>
    <row r="1" spans="1:11" x14ac:dyDescent="0.3">
      <c r="A1" s="21"/>
      <c r="B1" s="21" t="s">
        <v>0</v>
      </c>
      <c r="C1" s="21" t="s">
        <v>1</v>
      </c>
      <c r="D1" s="21" t="s">
        <v>3</v>
      </c>
      <c r="E1" s="21" t="s">
        <v>5</v>
      </c>
      <c r="F1" s="21" t="s">
        <v>6</v>
      </c>
      <c r="G1" s="21" t="s">
        <v>10</v>
      </c>
      <c r="H1" s="21" t="s">
        <v>12</v>
      </c>
      <c r="I1" s="21" t="s">
        <v>13</v>
      </c>
      <c r="J1" s="21" t="s">
        <v>14</v>
      </c>
      <c r="K1" s="21" t="s">
        <v>16</v>
      </c>
    </row>
    <row r="2" spans="1:11" x14ac:dyDescent="0.3">
      <c r="A2" s="19" t="s">
        <v>0</v>
      </c>
      <c r="B2" s="19">
        <v>1</v>
      </c>
      <c r="C2" s="19"/>
      <c r="D2" s="19"/>
      <c r="E2" s="19"/>
      <c r="F2" s="19"/>
      <c r="G2" s="19"/>
      <c r="H2" s="19"/>
      <c r="I2" s="19"/>
      <c r="J2" s="19"/>
      <c r="K2" s="19"/>
    </row>
    <row r="3" spans="1:11" x14ac:dyDescent="0.3">
      <c r="A3" s="19" t="s">
        <v>1</v>
      </c>
      <c r="B3" s="19">
        <v>-0.15920500686577846</v>
      </c>
      <c r="C3" s="19">
        <v>1</v>
      </c>
      <c r="D3" s="19"/>
      <c r="E3" s="19"/>
      <c r="F3" s="19"/>
      <c r="G3" s="19"/>
      <c r="H3" s="19"/>
      <c r="I3" s="19"/>
      <c r="J3" s="19"/>
      <c r="K3" s="19"/>
    </row>
    <row r="4" spans="1:11" x14ac:dyDescent="0.3">
      <c r="A4" s="19" t="s">
        <v>3</v>
      </c>
      <c r="B4" s="19">
        <v>1.066094264553815E-2</v>
      </c>
      <c r="C4" s="19">
        <v>-5.6651991867629169E-2</v>
      </c>
      <c r="D4" s="19">
        <v>1</v>
      </c>
      <c r="E4" s="19"/>
      <c r="F4" s="19"/>
      <c r="G4" s="19"/>
      <c r="H4" s="19"/>
      <c r="I4" s="19"/>
      <c r="J4" s="19"/>
      <c r="K4" s="19"/>
    </row>
    <row r="5" spans="1:11" x14ac:dyDescent="0.3">
      <c r="A5" s="19" t="s">
        <v>5</v>
      </c>
      <c r="B5" s="19">
        <v>-1.6861201480870137E-3</v>
      </c>
      <c r="C5" s="19">
        <v>7.7923582955703577E-2</v>
      </c>
      <c r="D5" s="19">
        <v>-4.985337352552674E-3</v>
      </c>
      <c r="E5" s="19">
        <v>1</v>
      </c>
      <c r="F5" s="19"/>
      <c r="G5" s="19"/>
      <c r="H5" s="19"/>
      <c r="I5" s="19"/>
      <c r="J5" s="19"/>
      <c r="K5" s="19"/>
    </row>
    <row r="6" spans="1:11" x14ac:dyDescent="0.3">
      <c r="A6" s="19" t="s">
        <v>6</v>
      </c>
      <c r="B6" s="19">
        <v>0.20803373101424003</v>
      </c>
      <c r="C6" s="19">
        <v>-3.1372819640048968E-2</v>
      </c>
      <c r="D6" s="19">
        <v>-1.6806433209157649E-2</v>
      </c>
      <c r="E6" s="19">
        <v>2.1041825624123368E-2</v>
      </c>
      <c r="F6" s="19">
        <v>1</v>
      </c>
      <c r="G6" s="19"/>
      <c r="H6" s="19"/>
      <c r="I6" s="19"/>
      <c r="J6" s="19"/>
      <c r="K6" s="19"/>
    </row>
    <row r="7" spans="1:11" x14ac:dyDescent="0.3">
      <c r="A7" s="19" t="s">
        <v>10</v>
      </c>
      <c r="B7" s="19">
        <v>1.0146427861437251E-2</v>
      </c>
      <c r="C7" s="19">
        <v>-0.10336897833793524</v>
      </c>
      <c r="D7" s="19">
        <v>1.8354854300385467E-2</v>
      </c>
      <c r="E7" s="19">
        <v>-1.6075326996493468E-2</v>
      </c>
      <c r="F7" s="19">
        <v>-2.7128313256511653E-2</v>
      </c>
      <c r="G7" s="19">
        <v>1</v>
      </c>
      <c r="H7" s="19"/>
      <c r="I7" s="19"/>
      <c r="J7" s="19"/>
      <c r="K7" s="19"/>
    </row>
    <row r="8" spans="1:11" x14ac:dyDescent="0.3">
      <c r="A8" s="19" t="s">
        <v>12</v>
      </c>
      <c r="B8" s="19">
        <v>2.4286542550967339E-2</v>
      </c>
      <c r="C8" s="19">
        <v>-6.8455495721398219E-3</v>
      </c>
      <c r="D8" s="19">
        <v>2.3381421528320238E-2</v>
      </c>
      <c r="E8" s="19">
        <v>3.1130585611766019E-2</v>
      </c>
      <c r="F8" s="19">
        <v>1.6774828880960862E-2</v>
      </c>
      <c r="G8" s="19">
        <v>-4.9856956203000485E-2</v>
      </c>
      <c r="H8" s="19">
        <v>1</v>
      </c>
      <c r="I8" s="19"/>
      <c r="J8" s="19"/>
      <c r="K8" s="19"/>
    </row>
    <row r="9" spans="1:11" x14ac:dyDescent="0.3">
      <c r="A9" s="19" t="s">
        <v>13</v>
      </c>
      <c r="B9" s="19">
        <v>2.9819958629590554E-2</v>
      </c>
      <c r="C9" s="19">
        <v>-0.13001595678605382</v>
      </c>
      <c r="D9" s="19">
        <v>4.6134873997811313E-2</v>
      </c>
      <c r="E9" s="19">
        <v>8.7832798864442337E-3</v>
      </c>
      <c r="F9" s="19">
        <v>4.2437634318608121E-2</v>
      </c>
      <c r="G9" s="19">
        <v>-8.277598171759229E-3</v>
      </c>
      <c r="H9" s="19">
        <v>4.2860640971529959E-2</v>
      </c>
      <c r="I9" s="19">
        <v>1</v>
      </c>
      <c r="J9" s="19"/>
      <c r="K9" s="19"/>
    </row>
    <row r="10" spans="1:11" x14ac:dyDescent="0.3">
      <c r="A10" s="19" t="s">
        <v>14</v>
      </c>
      <c r="B10" s="19">
        <v>0.50960422843238773</v>
      </c>
      <c r="C10" s="19">
        <v>-0.16910475093102884</v>
      </c>
      <c r="D10" s="19">
        <v>2.9663348551117142E-3</v>
      </c>
      <c r="E10" s="19">
        <v>5.3027305544962305E-3</v>
      </c>
      <c r="F10" s="19">
        <v>0.10158888624850132</v>
      </c>
      <c r="G10" s="19">
        <v>1.2116994489139749E-3</v>
      </c>
      <c r="H10" s="19">
        <v>-2.7853486405547325E-2</v>
      </c>
      <c r="I10" s="19">
        <v>-1.2629882671190917E-2</v>
      </c>
      <c r="J10" s="19">
        <v>1</v>
      </c>
      <c r="K10" s="19"/>
    </row>
    <row r="11" spans="1:11" ht="15" thickBot="1" x14ac:dyDescent="0.35">
      <c r="A11" s="20" t="s">
        <v>16</v>
      </c>
      <c r="B11" s="20">
        <v>-4.8918771486873569E-3</v>
      </c>
      <c r="C11" s="20">
        <v>-0.10348112606902207</v>
      </c>
      <c r="D11" s="20">
        <v>3.0571007837144112E-2</v>
      </c>
      <c r="E11" s="20">
        <v>-3.6688391677204219E-3</v>
      </c>
      <c r="F11" s="20">
        <v>-1.1296116736574009E-2</v>
      </c>
      <c r="G11" s="20">
        <v>-6.7843525990751901E-3</v>
      </c>
      <c r="H11" s="20">
        <v>-7.1334624373788499E-2</v>
      </c>
      <c r="I11" s="20">
        <v>-2.1475910335307023E-2</v>
      </c>
      <c r="J11" s="20">
        <v>-1.9437080267456805E-3</v>
      </c>
      <c r="K11" s="20">
        <v>1</v>
      </c>
    </row>
  </sheetData>
  <conditionalFormatting sqref="B2:K11">
    <cfRule type="colorScale" priority="1">
      <colorScale>
        <cfvo type="num" val="0"/>
        <cfvo type="num" val="0.5"/>
        <color theme="0"/>
        <color theme="8"/>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H25" sqref="H25"/>
    </sheetView>
  </sheetViews>
  <sheetFormatPr defaultRowHeight="14.4" x14ac:dyDescent="0.3"/>
  <cols>
    <col min="1" max="1" width="20.77734375" bestFit="1" customWidth="1"/>
    <col min="4" max="4" width="14.33203125" bestFit="1" customWidth="1"/>
    <col min="7" max="7" width="12.6640625" bestFit="1" customWidth="1"/>
    <col min="8" max="8" width="17.88671875" customWidth="1"/>
    <col min="9" max="9" width="17.33203125" bestFit="1" customWidth="1"/>
    <col min="10" max="10" width="21.109375" bestFit="1" customWidth="1"/>
    <col min="11" max="11" width="17.109375" bestFit="1" customWidth="1"/>
    <col min="12" max="12" width="18.5546875" customWidth="1"/>
    <col min="13" max="13" width="11.21875" customWidth="1"/>
  </cols>
  <sheetData>
    <row r="1" spans="1:14" x14ac:dyDescent="0.3">
      <c r="A1" s="21"/>
      <c r="B1" s="21" t="s">
        <v>1</v>
      </c>
      <c r="C1" s="21" t="s">
        <v>17</v>
      </c>
      <c r="D1" s="21" t="s">
        <v>18</v>
      </c>
      <c r="E1" s="21" t="s">
        <v>19</v>
      </c>
      <c r="F1" s="21" t="s">
        <v>20</v>
      </c>
      <c r="G1" s="21" t="s">
        <v>22</v>
      </c>
      <c r="H1" s="21" t="s">
        <v>23</v>
      </c>
      <c r="I1" s="21" t="s">
        <v>24</v>
      </c>
      <c r="J1" s="21" t="s">
        <v>25</v>
      </c>
      <c r="K1" s="21" t="s">
        <v>28</v>
      </c>
      <c r="L1" s="21" t="s">
        <v>29</v>
      </c>
      <c r="M1" s="21" t="s">
        <v>30</v>
      </c>
      <c r="N1" s="21" t="s">
        <v>31</v>
      </c>
    </row>
    <row r="2" spans="1:14" x14ac:dyDescent="0.3">
      <c r="A2" s="19" t="s">
        <v>1</v>
      </c>
      <c r="B2" s="19">
        <v>1</v>
      </c>
      <c r="C2" s="19"/>
      <c r="D2" s="19"/>
      <c r="E2" s="19"/>
      <c r="F2" s="19"/>
      <c r="G2" s="19"/>
      <c r="H2" s="19"/>
      <c r="I2" s="19"/>
      <c r="J2" s="19"/>
      <c r="K2" s="19"/>
      <c r="L2" s="19"/>
      <c r="M2" s="19"/>
      <c r="N2" s="19"/>
    </row>
    <row r="3" spans="1:14" x14ac:dyDescent="0.3">
      <c r="A3" s="19" t="s">
        <v>17</v>
      </c>
      <c r="B3" s="19">
        <v>-0.16207023465701378</v>
      </c>
      <c r="C3" s="19">
        <v>1</v>
      </c>
      <c r="D3" s="19"/>
      <c r="E3" s="19"/>
      <c r="F3" s="19"/>
      <c r="G3" s="19"/>
      <c r="H3" s="19"/>
      <c r="I3" s="19"/>
      <c r="J3" s="19"/>
      <c r="K3" s="19"/>
      <c r="L3" s="19"/>
      <c r="M3" s="19"/>
      <c r="N3" s="19"/>
    </row>
    <row r="4" spans="1:14" x14ac:dyDescent="0.3">
      <c r="A4" s="19" t="s">
        <v>18</v>
      </c>
      <c r="B4" s="19">
        <v>-0.15983958238498774</v>
      </c>
      <c r="C4" s="19">
        <v>7.544958186377336E-2</v>
      </c>
      <c r="D4" s="19">
        <v>1</v>
      </c>
      <c r="E4" s="19"/>
      <c r="F4" s="19"/>
      <c r="G4" s="19"/>
      <c r="H4" s="19"/>
      <c r="I4" s="19"/>
      <c r="J4" s="19"/>
      <c r="K4" s="19"/>
      <c r="L4" s="19"/>
      <c r="M4" s="19"/>
      <c r="N4" s="19"/>
    </row>
    <row r="5" spans="1:14" x14ac:dyDescent="0.3">
      <c r="A5" s="19" t="s">
        <v>19</v>
      </c>
      <c r="B5" s="19">
        <v>1.5170212530471423E-2</v>
      </c>
      <c r="C5" s="19">
        <v>-2.3937426640408089E-2</v>
      </c>
      <c r="D5" s="19">
        <v>3.4813626134121839E-2</v>
      </c>
      <c r="E5" s="19">
        <v>1</v>
      </c>
      <c r="F5" s="19"/>
      <c r="G5" s="19"/>
      <c r="H5" s="19"/>
      <c r="I5" s="19"/>
      <c r="J5" s="19"/>
      <c r="K5" s="19"/>
      <c r="L5" s="19"/>
      <c r="M5" s="19"/>
      <c r="N5" s="19"/>
    </row>
    <row r="6" spans="1:14" x14ac:dyDescent="0.3">
      <c r="A6" s="19" t="s">
        <v>20</v>
      </c>
      <c r="B6" s="19">
        <v>4.349373905781375E-2</v>
      </c>
      <c r="C6" s="19">
        <v>3.5505388737449385E-2</v>
      </c>
      <c r="D6" s="19">
        <v>0.14951521598969761</v>
      </c>
      <c r="E6" s="19">
        <v>1.752135341557156E-2</v>
      </c>
      <c r="F6" s="19">
        <v>1</v>
      </c>
      <c r="G6" s="19"/>
      <c r="H6" s="19"/>
      <c r="I6" s="19"/>
      <c r="J6" s="19"/>
      <c r="K6" s="19"/>
      <c r="L6" s="19"/>
      <c r="M6" s="19"/>
      <c r="N6" s="19"/>
    </row>
    <row r="7" spans="1:14" x14ac:dyDescent="0.3">
      <c r="A7" s="19" t="s">
        <v>22</v>
      </c>
      <c r="B7" s="19">
        <v>0.24611799424579706</v>
      </c>
      <c r="C7" s="19">
        <v>1.7521381576973721E-2</v>
      </c>
      <c r="D7" s="19">
        <v>6.089285402589904E-3</v>
      </c>
      <c r="E7" s="19">
        <v>2.1431144567353389E-2</v>
      </c>
      <c r="F7" s="19">
        <v>-2.0785821366833976E-2</v>
      </c>
      <c r="G7" s="19">
        <v>1</v>
      </c>
      <c r="H7" s="19"/>
      <c r="I7" s="19"/>
      <c r="J7" s="19"/>
      <c r="K7" s="19"/>
      <c r="L7" s="19"/>
      <c r="M7" s="19"/>
      <c r="N7" s="19"/>
    </row>
    <row r="8" spans="1:14" x14ac:dyDescent="0.3">
      <c r="A8" s="19" t="s">
        <v>23</v>
      </c>
      <c r="B8" s="19">
        <v>-1.3478202057439093E-2</v>
      </c>
      <c r="C8" s="19">
        <v>-1.2492328795430276E-2</v>
      </c>
      <c r="D8" s="19">
        <v>-2.7268586440314494E-2</v>
      </c>
      <c r="E8" s="19">
        <v>-6.4293459467113486E-3</v>
      </c>
      <c r="F8" s="19">
        <v>-1.0238309359925533E-2</v>
      </c>
      <c r="G8" s="19">
        <v>-5.4328266507927252E-3</v>
      </c>
      <c r="H8" s="19">
        <v>1</v>
      </c>
      <c r="I8" s="19"/>
      <c r="J8" s="19"/>
      <c r="K8" s="19"/>
      <c r="L8" s="19"/>
      <c r="M8" s="19"/>
      <c r="N8" s="19"/>
    </row>
    <row r="9" spans="1:14" x14ac:dyDescent="0.3">
      <c r="A9" s="19" t="s">
        <v>24</v>
      </c>
      <c r="B9" s="19">
        <v>2.888751711080946E-3</v>
      </c>
      <c r="C9" s="19">
        <v>-5.2066260058520122E-3</v>
      </c>
      <c r="D9" s="19">
        <v>-1.7120138237390704E-2</v>
      </c>
      <c r="E9" s="19">
        <v>-9.8114284893607226E-3</v>
      </c>
      <c r="F9" s="19">
        <v>-1.4094872753535345E-2</v>
      </c>
      <c r="G9" s="19">
        <v>4.3691200616519663E-3</v>
      </c>
      <c r="H9" s="19">
        <v>0.77354999640126676</v>
      </c>
      <c r="I9" s="19">
        <v>1</v>
      </c>
      <c r="J9" s="19"/>
      <c r="K9" s="19"/>
      <c r="L9" s="19"/>
      <c r="M9" s="19"/>
      <c r="N9" s="19"/>
    </row>
    <row r="10" spans="1:14" x14ac:dyDescent="0.3">
      <c r="A10" s="19" t="s">
        <v>25</v>
      </c>
      <c r="B10" s="19">
        <v>-4.5872278881126112E-2</v>
      </c>
      <c r="C10" s="19">
        <v>-2.2549070679790208E-2</v>
      </c>
      <c r="D10" s="19">
        <v>2.5873436137557375E-2</v>
      </c>
      <c r="E10" s="19">
        <v>-4.0853293375194659E-3</v>
      </c>
      <c r="F10" s="19">
        <v>5.2733048564885469E-2</v>
      </c>
      <c r="G10" s="19">
        <v>4.8492802870137741E-2</v>
      </c>
      <c r="H10" s="19">
        <v>-4.0490081057077104E-2</v>
      </c>
      <c r="I10" s="19">
        <v>-3.1351455442454927E-2</v>
      </c>
      <c r="J10" s="19">
        <v>1</v>
      </c>
      <c r="K10" s="19"/>
      <c r="L10" s="19"/>
      <c r="M10" s="19"/>
      <c r="N10" s="19"/>
    </row>
    <row r="11" spans="1:14" x14ac:dyDescent="0.3">
      <c r="A11" s="19" t="s">
        <v>28</v>
      </c>
      <c r="B11" s="19">
        <v>-0.17106324613622528</v>
      </c>
      <c r="C11" s="19">
        <v>7.7886352038904594E-2</v>
      </c>
      <c r="D11" s="19">
        <v>0.77289324625435485</v>
      </c>
      <c r="E11" s="19">
        <v>2.6442471176015413E-2</v>
      </c>
      <c r="F11" s="19">
        <v>0.23763858978479377</v>
      </c>
      <c r="G11" s="19">
        <v>1.2754266341936301E-2</v>
      </c>
      <c r="H11" s="19">
        <v>-2.060848761769149E-2</v>
      </c>
      <c r="I11" s="19">
        <v>6.7436679059528831E-3</v>
      </c>
      <c r="J11" s="19">
        <v>2.4054291821341153E-2</v>
      </c>
      <c r="K11" s="19">
        <v>1</v>
      </c>
      <c r="L11" s="19"/>
      <c r="M11" s="19"/>
      <c r="N11" s="19"/>
    </row>
    <row r="12" spans="1:14" x14ac:dyDescent="0.3">
      <c r="A12" s="19" t="s">
        <v>29</v>
      </c>
      <c r="B12" s="19">
        <v>-5.9477798556420665E-2</v>
      </c>
      <c r="C12" s="19">
        <v>-1.0628607216852402E-2</v>
      </c>
      <c r="D12" s="19">
        <v>-2.1736276823893293E-2</v>
      </c>
      <c r="E12" s="19">
        <v>1.4668806322857694E-3</v>
      </c>
      <c r="F12" s="19">
        <v>-6.6054071727836325E-2</v>
      </c>
      <c r="G12" s="19">
        <v>-7.9113371551009823E-2</v>
      </c>
      <c r="H12" s="19">
        <v>-5.2210123517209888E-3</v>
      </c>
      <c r="I12" s="19">
        <v>-1.5578881739137221E-2</v>
      </c>
      <c r="J12" s="19">
        <v>2.4965263921170973E-3</v>
      </c>
      <c r="K12" s="19">
        <v>-3.5661571279618977E-2</v>
      </c>
      <c r="L12" s="19">
        <v>1</v>
      </c>
      <c r="M12" s="19"/>
      <c r="N12" s="19"/>
    </row>
    <row r="13" spans="1:14" x14ac:dyDescent="0.3">
      <c r="A13" s="19" t="s">
        <v>30</v>
      </c>
      <c r="B13" s="19">
        <v>-6.3939047217409117E-2</v>
      </c>
      <c r="C13" s="19">
        <v>-1.4708293809199875E-2</v>
      </c>
      <c r="D13" s="19">
        <v>3.0683081556940359E-2</v>
      </c>
      <c r="E13" s="19">
        <v>7.9631575169769719E-3</v>
      </c>
      <c r="F13" s="19">
        <v>-8.3656847900586574E-3</v>
      </c>
      <c r="G13" s="19">
        <v>-2.7091878472392382E-2</v>
      </c>
      <c r="H13" s="19">
        <v>-3.2796360093679377E-3</v>
      </c>
      <c r="I13" s="19">
        <v>2.5723613176823249E-3</v>
      </c>
      <c r="J13" s="19">
        <v>1.9604405703968618E-2</v>
      </c>
      <c r="K13" s="19">
        <v>1.0076456218964744E-3</v>
      </c>
      <c r="L13" s="19">
        <v>2.8072206603628899E-2</v>
      </c>
      <c r="M13" s="19">
        <v>1</v>
      </c>
      <c r="N13" s="19"/>
    </row>
    <row r="14" spans="1:14" ht="15" thickBot="1" x14ac:dyDescent="0.35">
      <c r="A14" s="20" t="s">
        <v>31</v>
      </c>
      <c r="B14" s="20">
        <v>-0.13439221398997619</v>
      </c>
      <c r="C14" s="20">
        <v>5.9986003933261402E-2</v>
      </c>
      <c r="D14" s="20">
        <v>0.51428482573319645</v>
      </c>
      <c r="E14" s="20">
        <v>-2.3655106706177233E-2</v>
      </c>
      <c r="F14" s="20">
        <v>-0.11842134024259048</v>
      </c>
      <c r="G14" s="20">
        <v>-1.1687120468355161E-2</v>
      </c>
      <c r="H14" s="20">
        <v>-3.5991262431953851E-2</v>
      </c>
      <c r="I14" s="20">
        <v>3.4351261159239524E-3</v>
      </c>
      <c r="J14" s="20">
        <v>1.9366786877455355E-2</v>
      </c>
      <c r="K14" s="20">
        <v>0.62813315526824787</v>
      </c>
      <c r="L14" s="20">
        <v>3.5686656784274969E-3</v>
      </c>
      <c r="M14" s="20">
        <v>1.2089185354581271E-2</v>
      </c>
      <c r="N14" s="20">
        <v>1</v>
      </c>
    </row>
  </sheetData>
  <conditionalFormatting sqref="B2:N14">
    <cfRule type="colorScale" priority="1">
      <colorScale>
        <cfvo type="num" val="0"/>
        <cfvo type="num" val="1"/>
        <color theme="0"/>
        <color rgb="FF0070C0"/>
      </colorScale>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71"/>
  <sheetViews>
    <sheetView workbookViewId="0">
      <selection activeCell="B1" sqref="B1:B1048576"/>
    </sheetView>
  </sheetViews>
  <sheetFormatPr defaultRowHeight="14.4" x14ac:dyDescent="0.3"/>
  <cols>
    <col min="5" max="5" width="13.77734375" bestFit="1" customWidth="1"/>
    <col min="6" max="6" width="22.77734375" bestFit="1" customWidth="1"/>
    <col min="8" max="8" width="18" bestFit="1" customWidth="1"/>
    <col min="9" max="9" width="19" bestFit="1" customWidth="1"/>
    <col min="10" max="10" width="23" bestFit="1" customWidth="1"/>
    <col min="11" max="11" width="18.77734375" bestFit="1" customWidth="1"/>
    <col min="12" max="12" width="21.6640625" bestFit="1" customWidth="1"/>
  </cols>
  <sheetData>
    <row r="1" spans="1:17" x14ac:dyDescent="0.3">
      <c r="A1" t="s">
        <v>0</v>
      </c>
      <c r="B1" t="s">
        <v>1</v>
      </c>
      <c r="C1" t="s">
        <v>17</v>
      </c>
      <c r="D1" t="s">
        <v>18</v>
      </c>
      <c r="E1" t="s">
        <v>19</v>
      </c>
      <c r="F1" t="s">
        <v>20</v>
      </c>
      <c r="G1" t="s">
        <v>22</v>
      </c>
      <c r="H1" t="s">
        <v>23</v>
      </c>
      <c r="I1" t="s">
        <v>24</v>
      </c>
      <c r="J1" t="s">
        <v>25</v>
      </c>
      <c r="K1" t="s">
        <v>28</v>
      </c>
      <c r="L1" t="s">
        <v>29</v>
      </c>
      <c r="M1" t="s">
        <v>30</v>
      </c>
      <c r="N1" t="s">
        <v>31</v>
      </c>
      <c r="O1" t="s">
        <v>32</v>
      </c>
      <c r="P1" t="s">
        <v>33</v>
      </c>
      <c r="Q1" t="s">
        <v>34</v>
      </c>
    </row>
    <row r="2" spans="1:17" x14ac:dyDescent="0.3">
      <c r="A2">
        <v>41</v>
      </c>
      <c r="B2">
        <v>1</v>
      </c>
      <c r="C2">
        <v>1</v>
      </c>
      <c r="D2">
        <v>5993</v>
      </c>
      <c r="E2">
        <v>19479</v>
      </c>
      <c r="F2">
        <v>8</v>
      </c>
      <c r="G2">
        <v>1</v>
      </c>
      <c r="H2">
        <v>11</v>
      </c>
      <c r="I2">
        <v>3</v>
      </c>
      <c r="J2">
        <v>1</v>
      </c>
      <c r="K2">
        <v>8</v>
      </c>
      <c r="L2">
        <v>0</v>
      </c>
      <c r="M2">
        <v>1</v>
      </c>
      <c r="N2">
        <v>6</v>
      </c>
      <c r="O2">
        <v>4</v>
      </c>
      <c r="P2">
        <v>0</v>
      </c>
      <c r="Q2">
        <v>5</v>
      </c>
    </row>
    <row r="3" spans="1:17" x14ac:dyDescent="0.3">
      <c r="A3">
        <v>49</v>
      </c>
      <c r="B3">
        <v>0</v>
      </c>
      <c r="C3">
        <v>2</v>
      </c>
      <c r="D3">
        <v>5130</v>
      </c>
      <c r="E3">
        <v>24907</v>
      </c>
      <c r="F3">
        <v>1</v>
      </c>
      <c r="G3">
        <v>0</v>
      </c>
      <c r="H3">
        <v>23</v>
      </c>
      <c r="I3">
        <v>4</v>
      </c>
      <c r="J3">
        <v>4</v>
      </c>
      <c r="K3">
        <v>10</v>
      </c>
      <c r="L3">
        <v>3</v>
      </c>
      <c r="M3">
        <v>3</v>
      </c>
      <c r="N3">
        <v>10</v>
      </c>
      <c r="O3">
        <v>7</v>
      </c>
      <c r="P3">
        <v>1</v>
      </c>
      <c r="Q3">
        <v>7</v>
      </c>
    </row>
    <row r="4" spans="1:17" x14ac:dyDescent="0.3">
      <c r="A4">
        <v>37</v>
      </c>
      <c r="B4">
        <v>1</v>
      </c>
      <c r="C4">
        <v>1</v>
      </c>
      <c r="D4">
        <v>2090</v>
      </c>
      <c r="E4">
        <v>2396</v>
      </c>
      <c r="F4">
        <v>6</v>
      </c>
      <c r="G4">
        <v>1</v>
      </c>
      <c r="H4">
        <v>15</v>
      </c>
      <c r="I4">
        <v>3</v>
      </c>
      <c r="J4">
        <v>2</v>
      </c>
      <c r="K4">
        <v>7</v>
      </c>
      <c r="L4">
        <v>3</v>
      </c>
      <c r="M4">
        <v>3</v>
      </c>
      <c r="N4">
        <v>0</v>
      </c>
      <c r="O4">
        <v>0</v>
      </c>
      <c r="P4">
        <v>0</v>
      </c>
      <c r="Q4">
        <v>0</v>
      </c>
    </row>
    <row r="5" spans="1:17" x14ac:dyDescent="0.3">
      <c r="A5">
        <v>33</v>
      </c>
      <c r="B5">
        <v>0</v>
      </c>
      <c r="C5">
        <v>2</v>
      </c>
      <c r="D5">
        <v>2909</v>
      </c>
      <c r="E5">
        <v>23159</v>
      </c>
      <c r="F5">
        <v>1</v>
      </c>
      <c r="G5">
        <v>1</v>
      </c>
      <c r="H5">
        <v>11</v>
      </c>
      <c r="I5">
        <v>3</v>
      </c>
      <c r="J5">
        <v>3</v>
      </c>
      <c r="K5">
        <v>8</v>
      </c>
      <c r="L5">
        <v>3</v>
      </c>
      <c r="M5">
        <v>3</v>
      </c>
      <c r="N5">
        <v>8</v>
      </c>
      <c r="O5">
        <v>7</v>
      </c>
      <c r="P5">
        <v>3</v>
      </c>
      <c r="Q5">
        <v>0</v>
      </c>
    </row>
    <row r="6" spans="1:17" x14ac:dyDescent="0.3">
      <c r="A6">
        <v>27</v>
      </c>
      <c r="B6">
        <v>0</v>
      </c>
      <c r="C6">
        <v>2</v>
      </c>
      <c r="D6">
        <v>3468</v>
      </c>
      <c r="E6">
        <v>16632</v>
      </c>
      <c r="F6">
        <v>9</v>
      </c>
      <c r="G6">
        <v>0</v>
      </c>
      <c r="H6">
        <v>12</v>
      </c>
      <c r="I6">
        <v>3</v>
      </c>
      <c r="J6">
        <v>4</v>
      </c>
      <c r="K6">
        <v>6</v>
      </c>
      <c r="L6">
        <v>3</v>
      </c>
      <c r="M6">
        <v>3</v>
      </c>
      <c r="N6">
        <v>2</v>
      </c>
      <c r="O6">
        <v>2</v>
      </c>
      <c r="P6">
        <v>2</v>
      </c>
      <c r="Q6">
        <v>2</v>
      </c>
    </row>
    <row r="7" spans="1:17" x14ac:dyDescent="0.3">
      <c r="A7">
        <v>32</v>
      </c>
      <c r="B7">
        <v>0</v>
      </c>
      <c r="C7">
        <v>1</v>
      </c>
      <c r="D7">
        <v>3068</v>
      </c>
      <c r="E7">
        <v>11864</v>
      </c>
      <c r="F7">
        <v>0</v>
      </c>
      <c r="G7">
        <v>0</v>
      </c>
      <c r="H7">
        <v>13</v>
      </c>
      <c r="I7">
        <v>3</v>
      </c>
      <c r="J7">
        <v>3</v>
      </c>
      <c r="K7">
        <v>8</v>
      </c>
      <c r="L7">
        <v>2</v>
      </c>
      <c r="M7">
        <v>2</v>
      </c>
      <c r="N7">
        <v>7</v>
      </c>
      <c r="O7">
        <v>7</v>
      </c>
      <c r="P7">
        <v>3</v>
      </c>
      <c r="Q7">
        <v>6</v>
      </c>
    </row>
    <row r="8" spans="1:17" x14ac:dyDescent="0.3">
      <c r="A8">
        <v>59</v>
      </c>
      <c r="B8">
        <v>0</v>
      </c>
      <c r="C8">
        <v>2</v>
      </c>
      <c r="D8">
        <v>2670</v>
      </c>
      <c r="E8">
        <v>9964</v>
      </c>
      <c r="F8">
        <v>4</v>
      </c>
      <c r="G8">
        <v>1</v>
      </c>
      <c r="H8">
        <v>20</v>
      </c>
      <c r="I8">
        <v>4</v>
      </c>
      <c r="J8">
        <v>1</v>
      </c>
      <c r="K8">
        <v>12</v>
      </c>
      <c r="L8">
        <v>3</v>
      </c>
      <c r="M8">
        <v>2</v>
      </c>
      <c r="N8">
        <v>1</v>
      </c>
      <c r="O8">
        <v>0</v>
      </c>
      <c r="P8">
        <v>0</v>
      </c>
      <c r="Q8">
        <v>0</v>
      </c>
    </row>
    <row r="9" spans="1:17" x14ac:dyDescent="0.3">
      <c r="A9">
        <v>30</v>
      </c>
      <c r="B9">
        <v>0</v>
      </c>
      <c r="C9">
        <v>3</v>
      </c>
      <c r="D9">
        <v>2693</v>
      </c>
      <c r="E9">
        <v>13335</v>
      </c>
      <c r="F9">
        <v>1</v>
      </c>
      <c r="G9">
        <v>0</v>
      </c>
      <c r="H9">
        <v>22</v>
      </c>
      <c r="I9">
        <v>4</v>
      </c>
      <c r="J9">
        <v>2</v>
      </c>
      <c r="K9">
        <v>1</v>
      </c>
      <c r="L9">
        <v>2</v>
      </c>
      <c r="M9">
        <v>3</v>
      </c>
      <c r="N9">
        <v>1</v>
      </c>
      <c r="O9">
        <v>0</v>
      </c>
      <c r="P9">
        <v>0</v>
      </c>
      <c r="Q9">
        <v>0</v>
      </c>
    </row>
    <row r="10" spans="1:17" x14ac:dyDescent="0.3">
      <c r="A10">
        <v>38</v>
      </c>
      <c r="B10">
        <v>0</v>
      </c>
      <c r="C10">
        <v>1</v>
      </c>
      <c r="D10">
        <v>9526</v>
      </c>
      <c r="E10">
        <v>8787</v>
      </c>
      <c r="F10">
        <v>0</v>
      </c>
      <c r="G10">
        <v>0</v>
      </c>
      <c r="H10">
        <v>21</v>
      </c>
      <c r="I10">
        <v>4</v>
      </c>
      <c r="J10">
        <v>2</v>
      </c>
      <c r="K10">
        <v>10</v>
      </c>
      <c r="L10">
        <v>2</v>
      </c>
      <c r="M10">
        <v>3</v>
      </c>
      <c r="N10">
        <v>9</v>
      </c>
      <c r="O10">
        <v>7</v>
      </c>
      <c r="P10">
        <v>1</v>
      </c>
      <c r="Q10">
        <v>8</v>
      </c>
    </row>
    <row r="11" spans="1:17" x14ac:dyDescent="0.3">
      <c r="A11">
        <v>36</v>
      </c>
      <c r="B11">
        <v>0</v>
      </c>
      <c r="C11">
        <v>2</v>
      </c>
      <c r="D11">
        <v>5237</v>
      </c>
      <c r="E11">
        <v>16577</v>
      </c>
      <c r="F11">
        <v>6</v>
      </c>
      <c r="G11">
        <v>0</v>
      </c>
      <c r="H11">
        <v>13</v>
      </c>
      <c r="I11">
        <v>3</v>
      </c>
      <c r="J11">
        <v>2</v>
      </c>
      <c r="K11">
        <v>17</v>
      </c>
      <c r="L11">
        <v>3</v>
      </c>
      <c r="M11">
        <v>2</v>
      </c>
      <c r="N11">
        <v>7</v>
      </c>
      <c r="O11">
        <v>7</v>
      </c>
      <c r="P11">
        <v>7</v>
      </c>
      <c r="Q11">
        <v>7</v>
      </c>
    </row>
    <row r="12" spans="1:17" x14ac:dyDescent="0.3">
      <c r="A12">
        <v>35</v>
      </c>
      <c r="B12">
        <v>0</v>
      </c>
      <c r="C12">
        <v>2</v>
      </c>
      <c r="D12">
        <v>2426</v>
      </c>
      <c r="E12">
        <v>16479</v>
      </c>
      <c r="F12">
        <v>0</v>
      </c>
      <c r="G12">
        <v>0</v>
      </c>
      <c r="H12">
        <v>13</v>
      </c>
      <c r="I12">
        <v>3</v>
      </c>
      <c r="J12">
        <v>3</v>
      </c>
      <c r="K12">
        <v>6</v>
      </c>
      <c r="L12">
        <v>5</v>
      </c>
      <c r="M12">
        <v>3</v>
      </c>
      <c r="N12">
        <v>5</v>
      </c>
      <c r="O12">
        <v>4</v>
      </c>
      <c r="P12">
        <v>0</v>
      </c>
      <c r="Q12">
        <v>3</v>
      </c>
    </row>
    <row r="13" spans="1:17" x14ac:dyDescent="0.3">
      <c r="A13">
        <v>29</v>
      </c>
      <c r="B13">
        <v>0</v>
      </c>
      <c r="C13">
        <v>1</v>
      </c>
      <c r="D13">
        <v>4193</v>
      </c>
      <c r="E13">
        <v>12682</v>
      </c>
      <c r="F13">
        <v>0</v>
      </c>
      <c r="G13">
        <v>1</v>
      </c>
      <c r="H13">
        <v>12</v>
      </c>
      <c r="I13">
        <v>3</v>
      </c>
      <c r="J13">
        <v>4</v>
      </c>
      <c r="K13">
        <v>10</v>
      </c>
      <c r="L13">
        <v>3</v>
      </c>
      <c r="M13">
        <v>3</v>
      </c>
      <c r="N13">
        <v>9</v>
      </c>
      <c r="O13">
        <v>5</v>
      </c>
      <c r="P13">
        <v>0</v>
      </c>
      <c r="Q13">
        <v>8</v>
      </c>
    </row>
    <row r="14" spans="1:17" x14ac:dyDescent="0.3">
      <c r="A14">
        <v>31</v>
      </c>
      <c r="B14">
        <v>0</v>
      </c>
      <c r="C14">
        <v>3</v>
      </c>
      <c r="D14">
        <v>2911</v>
      </c>
      <c r="E14">
        <v>15170</v>
      </c>
      <c r="F14">
        <v>1</v>
      </c>
      <c r="G14">
        <v>0</v>
      </c>
      <c r="H14">
        <v>17</v>
      </c>
      <c r="I14">
        <v>3</v>
      </c>
      <c r="J14">
        <v>4</v>
      </c>
      <c r="K14">
        <v>5</v>
      </c>
      <c r="L14">
        <v>1</v>
      </c>
      <c r="M14">
        <v>2</v>
      </c>
      <c r="N14">
        <v>5</v>
      </c>
      <c r="O14">
        <v>2</v>
      </c>
      <c r="P14">
        <v>4</v>
      </c>
      <c r="Q14">
        <v>3</v>
      </c>
    </row>
    <row r="15" spans="1:17" x14ac:dyDescent="0.3">
      <c r="A15">
        <v>34</v>
      </c>
      <c r="B15">
        <v>0</v>
      </c>
      <c r="C15">
        <v>3</v>
      </c>
      <c r="D15">
        <v>2661</v>
      </c>
      <c r="E15">
        <v>8758</v>
      </c>
      <c r="F15">
        <v>0</v>
      </c>
      <c r="G15">
        <v>0</v>
      </c>
      <c r="H15">
        <v>11</v>
      </c>
      <c r="I15">
        <v>3</v>
      </c>
      <c r="J15">
        <v>3</v>
      </c>
      <c r="K15">
        <v>3</v>
      </c>
      <c r="L15">
        <v>2</v>
      </c>
      <c r="M15">
        <v>3</v>
      </c>
      <c r="N15">
        <v>2</v>
      </c>
      <c r="O15">
        <v>2</v>
      </c>
      <c r="P15">
        <v>1</v>
      </c>
      <c r="Q15">
        <v>2</v>
      </c>
    </row>
    <row r="16" spans="1:17" x14ac:dyDescent="0.3">
      <c r="A16">
        <v>28</v>
      </c>
      <c r="B16">
        <v>1</v>
      </c>
      <c r="C16">
        <v>1</v>
      </c>
      <c r="D16">
        <v>2028</v>
      </c>
      <c r="E16">
        <v>12947</v>
      </c>
      <c r="F16">
        <v>5</v>
      </c>
      <c r="G16">
        <v>1</v>
      </c>
      <c r="H16">
        <v>14</v>
      </c>
      <c r="I16">
        <v>3</v>
      </c>
      <c r="J16">
        <v>2</v>
      </c>
      <c r="K16">
        <v>6</v>
      </c>
      <c r="L16">
        <v>4</v>
      </c>
      <c r="M16">
        <v>3</v>
      </c>
      <c r="N16">
        <v>4</v>
      </c>
      <c r="O16">
        <v>2</v>
      </c>
      <c r="P16">
        <v>0</v>
      </c>
      <c r="Q16">
        <v>3</v>
      </c>
    </row>
    <row r="17" spans="1:17" x14ac:dyDescent="0.3">
      <c r="A17">
        <v>29</v>
      </c>
      <c r="B17">
        <v>0</v>
      </c>
      <c r="C17">
        <v>3</v>
      </c>
      <c r="D17">
        <v>9980</v>
      </c>
      <c r="E17">
        <v>10195</v>
      </c>
      <c r="F17">
        <v>1</v>
      </c>
      <c r="G17">
        <v>0</v>
      </c>
      <c r="H17">
        <v>11</v>
      </c>
      <c r="I17">
        <v>3</v>
      </c>
      <c r="J17">
        <v>3</v>
      </c>
      <c r="K17">
        <v>10</v>
      </c>
      <c r="L17">
        <v>1</v>
      </c>
      <c r="M17">
        <v>3</v>
      </c>
      <c r="N17">
        <v>10</v>
      </c>
      <c r="O17">
        <v>9</v>
      </c>
      <c r="P17">
        <v>8</v>
      </c>
      <c r="Q17">
        <v>8</v>
      </c>
    </row>
    <row r="18" spans="1:17" x14ac:dyDescent="0.3">
      <c r="A18">
        <v>32</v>
      </c>
      <c r="B18">
        <v>0</v>
      </c>
      <c r="C18">
        <v>3</v>
      </c>
      <c r="D18">
        <v>3298</v>
      </c>
      <c r="E18">
        <v>15053</v>
      </c>
      <c r="F18">
        <v>0</v>
      </c>
      <c r="G18">
        <v>1</v>
      </c>
      <c r="H18">
        <v>12</v>
      </c>
      <c r="I18">
        <v>3</v>
      </c>
      <c r="J18">
        <v>4</v>
      </c>
      <c r="K18">
        <v>7</v>
      </c>
      <c r="L18">
        <v>5</v>
      </c>
      <c r="M18">
        <v>2</v>
      </c>
      <c r="N18">
        <v>6</v>
      </c>
      <c r="O18">
        <v>2</v>
      </c>
      <c r="P18">
        <v>0</v>
      </c>
      <c r="Q18">
        <v>5</v>
      </c>
    </row>
    <row r="19" spans="1:17" x14ac:dyDescent="0.3">
      <c r="A19">
        <v>22</v>
      </c>
      <c r="B19">
        <v>0</v>
      </c>
      <c r="C19">
        <v>3</v>
      </c>
      <c r="D19">
        <v>2935</v>
      </c>
      <c r="E19">
        <v>7324</v>
      </c>
      <c r="F19">
        <v>1</v>
      </c>
      <c r="G19">
        <v>1</v>
      </c>
      <c r="H19">
        <v>13</v>
      </c>
      <c r="I19">
        <v>3</v>
      </c>
      <c r="J19">
        <v>2</v>
      </c>
      <c r="K19">
        <v>1</v>
      </c>
      <c r="L19">
        <v>2</v>
      </c>
      <c r="M19">
        <v>2</v>
      </c>
      <c r="N19">
        <v>1</v>
      </c>
      <c r="O19">
        <v>0</v>
      </c>
      <c r="P19">
        <v>0</v>
      </c>
      <c r="Q19">
        <v>0</v>
      </c>
    </row>
    <row r="20" spans="1:17" x14ac:dyDescent="0.3">
      <c r="A20">
        <v>53</v>
      </c>
      <c r="B20">
        <v>0</v>
      </c>
      <c r="C20">
        <v>2</v>
      </c>
      <c r="D20">
        <v>15427</v>
      </c>
      <c r="E20">
        <v>22021</v>
      </c>
      <c r="F20">
        <v>2</v>
      </c>
      <c r="G20">
        <v>0</v>
      </c>
      <c r="H20">
        <v>16</v>
      </c>
      <c r="I20">
        <v>3</v>
      </c>
      <c r="J20">
        <v>3</v>
      </c>
      <c r="K20">
        <v>31</v>
      </c>
      <c r="L20">
        <v>3</v>
      </c>
      <c r="M20">
        <v>3</v>
      </c>
      <c r="N20">
        <v>25</v>
      </c>
      <c r="O20">
        <v>8</v>
      </c>
      <c r="P20">
        <v>3</v>
      </c>
      <c r="Q20">
        <v>7</v>
      </c>
    </row>
    <row r="21" spans="1:17" x14ac:dyDescent="0.3">
      <c r="A21">
        <v>38</v>
      </c>
      <c r="B21">
        <v>0</v>
      </c>
      <c r="C21">
        <v>1</v>
      </c>
      <c r="D21">
        <v>3944</v>
      </c>
      <c r="E21">
        <v>4306</v>
      </c>
      <c r="F21">
        <v>5</v>
      </c>
      <c r="G21">
        <v>1</v>
      </c>
      <c r="H21">
        <v>11</v>
      </c>
      <c r="I21">
        <v>3</v>
      </c>
      <c r="J21">
        <v>3</v>
      </c>
      <c r="K21">
        <v>6</v>
      </c>
      <c r="L21">
        <v>3</v>
      </c>
      <c r="M21">
        <v>3</v>
      </c>
      <c r="N21">
        <v>3</v>
      </c>
      <c r="O21">
        <v>2</v>
      </c>
      <c r="P21">
        <v>1</v>
      </c>
      <c r="Q21">
        <v>2</v>
      </c>
    </row>
    <row r="22" spans="1:17" x14ac:dyDescent="0.3">
      <c r="A22">
        <v>24</v>
      </c>
      <c r="B22">
        <v>0</v>
      </c>
      <c r="C22">
        <v>3</v>
      </c>
      <c r="D22">
        <v>4011</v>
      </c>
      <c r="E22">
        <v>8232</v>
      </c>
      <c r="F22">
        <v>0</v>
      </c>
      <c r="G22">
        <v>0</v>
      </c>
      <c r="H22">
        <v>18</v>
      </c>
      <c r="I22">
        <v>3</v>
      </c>
      <c r="J22">
        <v>4</v>
      </c>
      <c r="K22">
        <v>5</v>
      </c>
      <c r="L22">
        <v>5</v>
      </c>
      <c r="M22">
        <v>2</v>
      </c>
      <c r="N22">
        <v>4</v>
      </c>
      <c r="O22">
        <v>2</v>
      </c>
      <c r="P22">
        <v>1</v>
      </c>
      <c r="Q22">
        <v>3</v>
      </c>
    </row>
    <row r="23" spans="1:17" x14ac:dyDescent="0.3">
      <c r="A23">
        <v>36</v>
      </c>
      <c r="B23">
        <v>1</v>
      </c>
      <c r="C23">
        <v>1</v>
      </c>
      <c r="D23">
        <v>3407</v>
      </c>
      <c r="E23">
        <v>6986</v>
      </c>
      <c r="F23">
        <v>7</v>
      </c>
      <c r="G23">
        <v>0</v>
      </c>
      <c r="H23">
        <v>23</v>
      </c>
      <c r="I23">
        <v>4</v>
      </c>
      <c r="J23">
        <v>2</v>
      </c>
      <c r="K23">
        <v>10</v>
      </c>
      <c r="L23">
        <v>4</v>
      </c>
      <c r="M23">
        <v>3</v>
      </c>
      <c r="N23">
        <v>5</v>
      </c>
      <c r="O23">
        <v>3</v>
      </c>
      <c r="P23">
        <v>0</v>
      </c>
      <c r="Q23">
        <v>3</v>
      </c>
    </row>
    <row r="24" spans="1:17" x14ac:dyDescent="0.3">
      <c r="A24">
        <v>34</v>
      </c>
      <c r="B24">
        <v>0</v>
      </c>
      <c r="C24">
        <v>1</v>
      </c>
      <c r="D24">
        <v>11994</v>
      </c>
      <c r="E24">
        <v>21293</v>
      </c>
      <c r="F24">
        <v>0</v>
      </c>
      <c r="G24">
        <v>0</v>
      </c>
      <c r="H24">
        <v>11</v>
      </c>
      <c r="I24">
        <v>3</v>
      </c>
      <c r="J24">
        <v>3</v>
      </c>
      <c r="K24">
        <v>13</v>
      </c>
      <c r="L24">
        <v>4</v>
      </c>
      <c r="M24">
        <v>3</v>
      </c>
      <c r="N24">
        <v>12</v>
      </c>
      <c r="O24">
        <v>6</v>
      </c>
      <c r="P24">
        <v>2</v>
      </c>
      <c r="Q24">
        <v>11</v>
      </c>
    </row>
    <row r="25" spans="1:17" x14ac:dyDescent="0.3">
      <c r="A25">
        <v>21</v>
      </c>
      <c r="B25">
        <v>0</v>
      </c>
      <c r="C25">
        <v>1</v>
      </c>
      <c r="D25">
        <v>1232</v>
      </c>
      <c r="E25">
        <v>19281</v>
      </c>
      <c r="F25">
        <v>1</v>
      </c>
      <c r="G25">
        <v>0</v>
      </c>
      <c r="H25">
        <v>14</v>
      </c>
      <c r="I25">
        <v>3</v>
      </c>
      <c r="J25">
        <v>4</v>
      </c>
      <c r="K25">
        <v>0</v>
      </c>
      <c r="L25">
        <v>6</v>
      </c>
      <c r="M25">
        <v>3</v>
      </c>
      <c r="N25">
        <v>0</v>
      </c>
      <c r="O25">
        <v>0</v>
      </c>
      <c r="P25">
        <v>0</v>
      </c>
      <c r="Q25">
        <v>0</v>
      </c>
    </row>
    <row r="26" spans="1:17" x14ac:dyDescent="0.3">
      <c r="A26">
        <v>34</v>
      </c>
      <c r="B26">
        <v>1</v>
      </c>
      <c r="C26">
        <v>1</v>
      </c>
      <c r="D26">
        <v>2960</v>
      </c>
      <c r="E26">
        <v>17102</v>
      </c>
      <c r="F26">
        <v>2</v>
      </c>
      <c r="G26">
        <v>0</v>
      </c>
      <c r="H26">
        <v>11</v>
      </c>
      <c r="I26">
        <v>3</v>
      </c>
      <c r="J26">
        <v>3</v>
      </c>
      <c r="K26">
        <v>8</v>
      </c>
      <c r="L26">
        <v>2</v>
      </c>
      <c r="M26">
        <v>3</v>
      </c>
      <c r="N26">
        <v>4</v>
      </c>
      <c r="O26">
        <v>2</v>
      </c>
      <c r="P26">
        <v>1</v>
      </c>
      <c r="Q26">
        <v>3</v>
      </c>
    </row>
    <row r="27" spans="1:17" x14ac:dyDescent="0.3">
      <c r="A27">
        <v>53</v>
      </c>
      <c r="B27">
        <v>0</v>
      </c>
      <c r="C27">
        <v>3</v>
      </c>
      <c r="D27">
        <v>19094</v>
      </c>
      <c r="E27">
        <v>10735</v>
      </c>
      <c r="F27">
        <v>4</v>
      </c>
      <c r="G27">
        <v>0</v>
      </c>
      <c r="H27">
        <v>11</v>
      </c>
      <c r="I27">
        <v>3</v>
      </c>
      <c r="J27">
        <v>4</v>
      </c>
      <c r="K27">
        <v>26</v>
      </c>
      <c r="L27">
        <v>3</v>
      </c>
      <c r="M27">
        <v>2</v>
      </c>
      <c r="N27">
        <v>14</v>
      </c>
      <c r="O27">
        <v>13</v>
      </c>
      <c r="P27">
        <v>4</v>
      </c>
      <c r="Q27">
        <v>8</v>
      </c>
    </row>
    <row r="28" spans="1:17" x14ac:dyDescent="0.3">
      <c r="A28">
        <v>32</v>
      </c>
      <c r="B28">
        <v>1</v>
      </c>
      <c r="C28">
        <v>1</v>
      </c>
      <c r="D28">
        <v>3919</v>
      </c>
      <c r="E28">
        <v>4681</v>
      </c>
      <c r="F28">
        <v>1</v>
      </c>
      <c r="G28">
        <v>1</v>
      </c>
      <c r="H28">
        <v>22</v>
      </c>
      <c r="I28">
        <v>4</v>
      </c>
      <c r="J28">
        <v>2</v>
      </c>
      <c r="K28">
        <v>10</v>
      </c>
      <c r="L28">
        <v>5</v>
      </c>
      <c r="M28">
        <v>3</v>
      </c>
      <c r="N28">
        <v>10</v>
      </c>
      <c r="O28">
        <v>2</v>
      </c>
      <c r="P28">
        <v>6</v>
      </c>
      <c r="Q28">
        <v>7</v>
      </c>
    </row>
    <row r="29" spans="1:17" x14ac:dyDescent="0.3">
      <c r="A29">
        <v>42</v>
      </c>
      <c r="B29">
        <v>0</v>
      </c>
      <c r="C29">
        <v>2</v>
      </c>
      <c r="D29">
        <v>6825</v>
      </c>
      <c r="E29">
        <v>21173</v>
      </c>
      <c r="F29">
        <v>0</v>
      </c>
      <c r="G29">
        <v>0</v>
      </c>
      <c r="H29">
        <v>11</v>
      </c>
      <c r="I29">
        <v>3</v>
      </c>
      <c r="J29">
        <v>4</v>
      </c>
      <c r="K29">
        <v>10</v>
      </c>
      <c r="L29">
        <v>2</v>
      </c>
      <c r="M29">
        <v>3</v>
      </c>
      <c r="N29">
        <v>9</v>
      </c>
      <c r="O29">
        <v>7</v>
      </c>
      <c r="P29">
        <v>4</v>
      </c>
      <c r="Q29">
        <v>2</v>
      </c>
    </row>
    <row r="30" spans="1:17" x14ac:dyDescent="0.3">
      <c r="A30">
        <v>44</v>
      </c>
      <c r="B30">
        <v>0</v>
      </c>
      <c r="C30">
        <v>2</v>
      </c>
      <c r="D30">
        <v>10248</v>
      </c>
      <c r="E30">
        <v>2094</v>
      </c>
      <c r="F30">
        <v>3</v>
      </c>
      <c r="G30">
        <v>0</v>
      </c>
      <c r="H30">
        <v>14</v>
      </c>
      <c r="I30">
        <v>3</v>
      </c>
      <c r="J30">
        <v>4</v>
      </c>
      <c r="K30">
        <v>24</v>
      </c>
      <c r="L30">
        <v>4</v>
      </c>
      <c r="M30">
        <v>3</v>
      </c>
      <c r="N30">
        <v>22</v>
      </c>
      <c r="O30">
        <v>6</v>
      </c>
      <c r="P30">
        <v>5</v>
      </c>
      <c r="Q30">
        <v>17</v>
      </c>
    </row>
    <row r="31" spans="1:17" x14ac:dyDescent="0.3">
      <c r="A31">
        <v>46</v>
      </c>
      <c r="B31">
        <v>0</v>
      </c>
      <c r="C31">
        <v>1</v>
      </c>
      <c r="D31">
        <v>18947</v>
      </c>
      <c r="E31">
        <v>22822</v>
      </c>
      <c r="F31">
        <v>3</v>
      </c>
      <c r="G31">
        <v>0</v>
      </c>
      <c r="H31">
        <v>12</v>
      </c>
      <c r="I31">
        <v>3</v>
      </c>
      <c r="J31">
        <v>4</v>
      </c>
      <c r="K31">
        <v>22</v>
      </c>
      <c r="L31">
        <v>2</v>
      </c>
      <c r="M31">
        <v>2</v>
      </c>
      <c r="N31">
        <v>2</v>
      </c>
      <c r="O31">
        <v>2</v>
      </c>
      <c r="P31">
        <v>2</v>
      </c>
      <c r="Q31">
        <v>1</v>
      </c>
    </row>
    <row r="32" spans="1:17" x14ac:dyDescent="0.3">
      <c r="A32">
        <v>33</v>
      </c>
      <c r="B32">
        <v>0</v>
      </c>
      <c r="C32">
        <v>1</v>
      </c>
      <c r="D32">
        <v>2496</v>
      </c>
      <c r="E32">
        <v>6670</v>
      </c>
      <c r="F32">
        <v>4</v>
      </c>
      <c r="G32">
        <v>0</v>
      </c>
      <c r="H32">
        <v>11</v>
      </c>
      <c r="I32">
        <v>3</v>
      </c>
      <c r="J32">
        <v>4</v>
      </c>
      <c r="K32">
        <v>7</v>
      </c>
      <c r="L32">
        <v>3</v>
      </c>
      <c r="M32">
        <v>3</v>
      </c>
      <c r="N32">
        <v>1</v>
      </c>
      <c r="O32">
        <v>1</v>
      </c>
      <c r="P32">
        <v>0</v>
      </c>
      <c r="Q32">
        <v>0</v>
      </c>
    </row>
    <row r="33" spans="1:17" x14ac:dyDescent="0.3">
      <c r="A33">
        <v>44</v>
      </c>
      <c r="B33">
        <v>0</v>
      </c>
      <c r="C33">
        <v>2</v>
      </c>
      <c r="D33">
        <v>6465</v>
      </c>
      <c r="E33">
        <v>19121</v>
      </c>
      <c r="F33">
        <v>2</v>
      </c>
      <c r="G33">
        <v>1</v>
      </c>
      <c r="H33">
        <v>13</v>
      </c>
      <c r="I33">
        <v>3</v>
      </c>
      <c r="J33">
        <v>4</v>
      </c>
      <c r="K33">
        <v>9</v>
      </c>
      <c r="L33">
        <v>5</v>
      </c>
      <c r="M33">
        <v>4</v>
      </c>
      <c r="N33">
        <v>4</v>
      </c>
      <c r="O33">
        <v>2</v>
      </c>
      <c r="P33">
        <v>1</v>
      </c>
      <c r="Q33">
        <v>3</v>
      </c>
    </row>
    <row r="34" spans="1:17" x14ac:dyDescent="0.3">
      <c r="A34">
        <v>30</v>
      </c>
      <c r="B34">
        <v>0</v>
      </c>
      <c r="C34">
        <v>1</v>
      </c>
      <c r="D34">
        <v>2206</v>
      </c>
      <c r="E34">
        <v>16117</v>
      </c>
      <c r="F34">
        <v>1</v>
      </c>
      <c r="G34">
        <v>0</v>
      </c>
      <c r="H34">
        <v>13</v>
      </c>
      <c r="I34">
        <v>3</v>
      </c>
      <c r="J34">
        <v>1</v>
      </c>
      <c r="K34">
        <v>10</v>
      </c>
      <c r="L34">
        <v>5</v>
      </c>
      <c r="M34">
        <v>3</v>
      </c>
      <c r="N34">
        <v>10</v>
      </c>
      <c r="O34">
        <v>0</v>
      </c>
      <c r="P34">
        <v>1</v>
      </c>
      <c r="Q34">
        <v>8</v>
      </c>
    </row>
    <row r="35" spans="1:17" x14ac:dyDescent="0.3">
      <c r="A35">
        <v>39</v>
      </c>
      <c r="B35">
        <v>1</v>
      </c>
      <c r="C35">
        <v>2</v>
      </c>
      <c r="D35">
        <v>2086</v>
      </c>
      <c r="E35">
        <v>3335</v>
      </c>
      <c r="F35">
        <v>3</v>
      </c>
      <c r="G35">
        <v>0</v>
      </c>
      <c r="H35">
        <v>14</v>
      </c>
      <c r="I35">
        <v>3</v>
      </c>
      <c r="J35">
        <v>3</v>
      </c>
      <c r="K35">
        <v>19</v>
      </c>
      <c r="L35">
        <v>6</v>
      </c>
      <c r="M35">
        <v>4</v>
      </c>
      <c r="N35">
        <v>1</v>
      </c>
      <c r="O35">
        <v>0</v>
      </c>
      <c r="P35">
        <v>0</v>
      </c>
      <c r="Q35">
        <v>0</v>
      </c>
    </row>
    <row r="36" spans="1:17" x14ac:dyDescent="0.3">
      <c r="A36">
        <v>24</v>
      </c>
      <c r="B36">
        <v>1</v>
      </c>
      <c r="C36">
        <v>2</v>
      </c>
      <c r="D36">
        <v>2293</v>
      </c>
      <c r="E36">
        <v>3020</v>
      </c>
      <c r="F36">
        <v>2</v>
      </c>
      <c r="G36">
        <v>1</v>
      </c>
      <c r="H36">
        <v>16</v>
      </c>
      <c r="I36">
        <v>3</v>
      </c>
      <c r="J36">
        <v>1</v>
      </c>
      <c r="K36">
        <v>6</v>
      </c>
      <c r="L36">
        <v>2</v>
      </c>
      <c r="M36">
        <v>2</v>
      </c>
      <c r="N36">
        <v>2</v>
      </c>
      <c r="O36">
        <v>0</v>
      </c>
      <c r="P36">
        <v>2</v>
      </c>
      <c r="Q36">
        <v>0</v>
      </c>
    </row>
    <row r="37" spans="1:17" x14ac:dyDescent="0.3">
      <c r="A37">
        <v>43</v>
      </c>
      <c r="B37">
        <v>0</v>
      </c>
      <c r="C37">
        <v>3</v>
      </c>
      <c r="D37">
        <v>2645</v>
      </c>
      <c r="E37">
        <v>21923</v>
      </c>
      <c r="F37">
        <v>1</v>
      </c>
      <c r="G37">
        <v>0</v>
      </c>
      <c r="H37">
        <v>12</v>
      </c>
      <c r="I37">
        <v>3</v>
      </c>
      <c r="J37">
        <v>4</v>
      </c>
      <c r="K37">
        <v>6</v>
      </c>
      <c r="L37">
        <v>3</v>
      </c>
      <c r="M37">
        <v>2</v>
      </c>
      <c r="N37">
        <v>5</v>
      </c>
      <c r="O37">
        <v>3</v>
      </c>
      <c r="P37">
        <v>1</v>
      </c>
      <c r="Q37">
        <v>4</v>
      </c>
    </row>
    <row r="38" spans="1:17" x14ac:dyDescent="0.3">
      <c r="A38">
        <v>50</v>
      </c>
      <c r="B38">
        <v>1</v>
      </c>
      <c r="C38">
        <v>2</v>
      </c>
      <c r="D38">
        <v>2683</v>
      </c>
      <c r="E38">
        <v>3810</v>
      </c>
      <c r="F38">
        <v>1</v>
      </c>
      <c r="G38">
        <v>1</v>
      </c>
      <c r="H38">
        <v>14</v>
      </c>
      <c r="I38">
        <v>3</v>
      </c>
      <c r="J38">
        <v>3</v>
      </c>
      <c r="K38">
        <v>3</v>
      </c>
      <c r="L38">
        <v>2</v>
      </c>
      <c r="M38">
        <v>3</v>
      </c>
      <c r="N38">
        <v>3</v>
      </c>
      <c r="O38">
        <v>2</v>
      </c>
      <c r="P38">
        <v>0</v>
      </c>
      <c r="Q38">
        <v>2</v>
      </c>
    </row>
    <row r="39" spans="1:17" x14ac:dyDescent="0.3">
      <c r="A39">
        <v>35</v>
      </c>
      <c r="B39">
        <v>0</v>
      </c>
      <c r="C39">
        <v>2</v>
      </c>
      <c r="D39">
        <v>2014</v>
      </c>
      <c r="E39">
        <v>9687</v>
      </c>
      <c r="F39">
        <v>1</v>
      </c>
      <c r="G39">
        <v>0</v>
      </c>
      <c r="H39">
        <v>13</v>
      </c>
      <c r="I39">
        <v>3</v>
      </c>
      <c r="J39">
        <v>1</v>
      </c>
      <c r="K39">
        <v>2</v>
      </c>
      <c r="L39">
        <v>3</v>
      </c>
      <c r="M39">
        <v>3</v>
      </c>
      <c r="N39">
        <v>2</v>
      </c>
      <c r="O39">
        <v>2</v>
      </c>
      <c r="P39">
        <v>2</v>
      </c>
      <c r="Q39">
        <v>2</v>
      </c>
    </row>
    <row r="40" spans="1:17" x14ac:dyDescent="0.3">
      <c r="A40">
        <v>36</v>
      </c>
      <c r="B40">
        <v>0</v>
      </c>
      <c r="C40">
        <v>2</v>
      </c>
      <c r="D40">
        <v>3419</v>
      </c>
      <c r="E40">
        <v>13072</v>
      </c>
      <c r="F40">
        <v>9</v>
      </c>
      <c r="G40">
        <v>1</v>
      </c>
      <c r="H40">
        <v>14</v>
      </c>
      <c r="I40">
        <v>3</v>
      </c>
      <c r="J40">
        <v>4</v>
      </c>
      <c r="K40">
        <v>6</v>
      </c>
      <c r="L40">
        <v>3</v>
      </c>
      <c r="M40">
        <v>4</v>
      </c>
      <c r="N40">
        <v>1</v>
      </c>
      <c r="O40">
        <v>1</v>
      </c>
      <c r="P40">
        <v>0</v>
      </c>
      <c r="Q40">
        <v>0</v>
      </c>
    </row>
    <row r="41" spans="1:17" x14ac:dyDescent="0.3">
      <c r="A41">
        <v>33</v>
      </c>
      <c r="B41">
        <v>0</v>
      </c>
      <c r="C41">
        <v>2</v>
      </c>
      <c r="D41">
        <v>5376</v>
      </c>
      <c r="E41">
        <v>3193</v>
      </c>
      <c r="F41">
        <v>2</v>
      </c>
      <c r="G41">
        <v>0</v>
      </c>
      <c r="H41">
        <v>19</v>
      </c>
      <c r="I41">
        <v>3</v>
      </c>
      <c r="J41">
        <v>1</v>
      </c>
      <c r="K41">
        <v>10</v>
      </c>
      <c r="L41">
        <v>3</v>
      </c>
      <c r="M41">
        <v>3</v>
      </c>
      <c r="N41">
        <v>5</v>
      </c>
      <c r="O41">
        <v>3</v>
      </c>
      <c r="P41">
        <v>1</v>
      </c>
      <c r="Q41">
        <v>3</v>
      </c>
    </row>
    <row r="42" spans="1:17" x14ac:dyDescent="0.3">
      <c r="A42">
        <v>35</v>
      </c>
      <c r="B42">
        <v>0</v>
      </c>
      <c r="C42">
        <v>3</v>
      </c>
      <c r="D42">
        <v>1951</v>
      </c>
      <c r="E42">
        <v>10910</v>
      </c>
      <c r="F42">
        <v>1</v>
      </c>
      <c r="G42">
        <v>0</v>
      </c>
      <c r="H42">
        <v>12</v>
      </c>
      <c r="I42">
        <v>3</v>
      </c>
      <c r="J42">
        <v>3</v>
      </c>
      <c r="K42">
        <v>1</v>
      </c>
      <c r="L42">
        <v>3</v>
      </c>
      <c r="M42">
        <v>3</v>
      </c>
      <c r="N42">
        <v>1</v>
      </c>
      <c r="O42">
        <v>0</v>
      </c>
      <c r="P42">
        <v>0</v>
      </c>
      <c r="Q42">
        <v>0</v>
      </c>
    </row>
    <row r="43" spans="1:17" x14ac:dyDescent="0.3">
      <c r="A43">
        <v>27</v>
      </c>
      <c r="B43">
        <v>0</v>
      </c>
      <c r="C43">
        <v>3</v>
      </c>
      <c r="D43">
        <v>2341</v>
      </c>
      <c r="E43">
        <v>19715</v>
      </c>
      <c r="F43">
        <v>1</v>
      </c>
      <c r="G43">
        <v>0</v>
      </c>
      <c r="H43">
        <v>13</v>
      </c>
      <c r="I43">
        <v>3</v>
      </c>
      <c r="J43">
        <v>4</v>
      </c>
      <c r="K43">
        <v>1</v>
      </c>
      <c r="L43">
        <v>6</v>
      </c>
      <c r="M43">
        <v>3</v>
      </c>
      <c r="N43">
        <v>1</v>
      </c>
      <c r="O43">
        <v>0</v>
      </c>
      <c r="P43">
        <v>0</v>
      </c>
      <c r="Q43">
        <v>0</v>
      </c>
    </row>
    <row r="44" spans="1:17" x14ac:dyDescent="0.3">
      <c r="A44">
        <v>26</v>
      </c>
      <c r="B44">
        <v>1</v>
      </c>
      <c r="C44">
        <v>1</v>
      </c>
      <c r="D44">
        <v>2293</v>
      </c>
      <c r="E44">
        <v>10558</v>
      </c>
      <c r="F44">
        <v>1</v>
      </c>
      <c r="G44">
        <v>0</v>
      </c>
      <c r="H44">
        <v>12</v>
      </c>
      <c r="I44">
        <v>3</v>
      </c>
      <c r="J44">
        <v>3</v>
      </c>
      <c r="K44">
        <v>1</v>
      </c>
      <c r="L44">
        <v>2</v>
      </c>
      <c r="M44">
        <v>2</v>
      </c>
      <c r="N44">
        <v>1</v>
      </c>
      <c r="O44">
        <v>0</v>
      </c>
      <c r="P44">
        <v>0</v>
      </c>
      <c r="Q44">
        <v>1</v>
      </c>
    </row>
    <row r="45" spans="1:17" x14ac:dyDescent="0.3">
      <c r="A45">
        <v>27</v>
      </c>
      <c r="B45">
        <v>0</v>
      </c>
      <c r="C45">
        <v>1</v>
      </c>
      <c r="D45">
        <v>8726</v>
      </c>
      <c r="E45">
        <v>2975</v>
      </c>
      <c r="F45">
        <v>1</v>
      </c>
      <c r="G45">
        <v>0</v>
      </c>
      <c r="H45">
        <v>15</v>
      </c>
      <c r="I45">
        <v>3</v>
      </c>
      <c r="J45">
        <v>4</v>
      </c>
      <c r="K45">
        <v>9</v>
      </c>
      <c r="L45">
        <v>0</v>
      </c>
      <c r="M45">
        <v>3</v>
      </c>
      <c r="N45">
        <v>9</v>
      </c>
      <c r="O45">
        <v>8</v>
      </c>
      <c r="P45">
        <v>1</v>
      </c>
      <c r="Q45">
        <v>7</v>
      </c>
    </row>
    <row r="46" spans="1:17" x14ac:dyDescent="0.3">
      <c r="A46">
        <v>30</v>
      </c>
      <c r="B46">
        <v>0</v>
      </c>
      <c r="C46">
        <v>1</v>
      </c>
      <c r="D46">
        <v>4011</v>
      </c>
      <c r="E46">
        <v>10781</v>
      </c>
      <c r="F46">
        <v>1</v>
      </c>
      <c r="G46">
        <v>0</v>
      </c>
      <c r="H46">
        <v>23</v>
      </c>
      <c r="I46">
        <v>4</v>
      </c>
      <c r="J46">
        <v>4</v>
      </c>
      <c r="K46">
        <v>12</v>
      </c>
      <c r="L46">
        <v>2</v>
      </c>
      <c r="M46">
        <v>3</v>
      </c>
      <c r="N46">
        <v>12</v>
      </c>
      <c r="O46">
        <v>8</v>
      </c>
      <c r="P46">
        <v>3</v>
      </c>
      <c r="Q46">
        <v>7</v>
      </c>
    </row>
    <row r="47" spans="1:17" x14ac:dyDescent="0.3">
      <c r="A47">
        <v>41</v>
      </c>
      <c r="B47">
        <v>1</v>
      </c>
      <c r="C47">
        <v>2</v>
      </c>
      <c r="D47">
        <v>19545</v>
      </c>
      <c r="E47">
        <v>16280</v>
      </c>
      <c r="F47">
        <v>1</v>
      </c>
      <c r="G47">
        <v>0</v>
      </c>
      <c r="H47">
        <v>12</v>
      </c>
      <c r="I47">
        <v>3</v>
      </c>
      <c r="J47">
        <v>4</v>
      </c>
      <c r="K47">
        <v>23</v>
      </c>
      <c r="L47">
        <v>0</v>
      </c>
      <c r="M47">
        <v>3</v>
      </c>
      <c r="N47">
        <v>22</v>
      </c>
      <c r="O47">
        <v>15</v>
      </c>
      <c r="P47">
        <v>15</v>
      </c>
      <c r="Q47">
        <v>8</v>
      </c>
    </row>
    <row r="48" spans="1:17" x14ac:dyDescent="0.3">
      <c r="A48">
        <v>34</v>
      </c>
      <c r="B48">
        <v>0</v>
      </c>
      <c r="C48">
        <v>1</v>
      </c>
      <c r="D48">
        <v>4568</v>
      </c>
      <c r="E48">
        <v>10034</v>
      </c>
      <c r="F48">
        <v>0</v>
      </c>
      <c r="G48">
        <v>0</v>
      </c>
      <c r="H48">
        <v>20</v>
      </c>
      <c r="I48">
        <v>4</v>
      </c>
      <c r="J48">
        <v>3</v>
      </c>
      <c r="K48">
        <v>10</v>
      </c>
      <c r="L48">
        <v>2</v>
      </c>
      <c r="M48">
        <v>3</v>
      </c>
      <c r="N48">
        <v>9</v>
      </c>
      <c r="O48">
        <v>5</v>
      </c>
      <c r="P48">
        <v>8</v>
      </c>
      <c r="Q48">
        <v>7</v>
      </c>
    </row>
    <row r="49" spans="1:17" x14ac:dyDescent="0.3">
      <c r="A49">
        <v>37</v>
      </c>
      <c r="B49">
        <v>0</v>
      </c>
      <c r="C49">
        <v>2</v>
      </c>
      <c r="D49">
        <v>3022</v>
      </c>
      <c r="E49">
        <v>10227</v>
      </c>
      <c r="F49">
        <v>4</v>
      </c>
      <c r="G49">
        <v>0</v>
      </c>
      <c r="H49">
        <v>21</v>
      </c>
      <c r="I49">
        <v>4</v>
      </c>
      <c r="J49">
        <v>1</v>
      </c>
      <c r="K49">
        <v>8</v>
      </c>
      <c r="L49">
        <v>1</v>
      </c>
      <c r="M49">
        <v>3</v>
      </c>
      <c r="N49">
        <v>1</v>
      </c>
      <c r="O49">
        <v>0</v>
      </c>
      <c r="P49">
        <v>0</v>
      </c>
      <c r="Q49">
        <v>0</v>
      </c>
    </row>
    <row r="50" spans="1:17" x14ac:dyDescent="0.3">
      <c r="A50">
        <v>46</v>
      </c>
      <c r="B50">
        <v>0</v>
      </c>
      <c r="C50">
        <v>1</v>
      </c>
      <c r="D50">
        <v>5772</v>
      </c>
      <c r="E50">
        <v>20445</v>
      </c>
      <c r="F50">
        <v>4</v>
      </c>
      <c r="G50">
        <v>1</v>
      </c>
      <c r="H50">
        <v>21</v>
      </c>
      <c r="I50">
        <v>4</v>
      </c>
      <c r="J50">
        <v>3</v>
      </c>
      <c r="K50">
        <v>14</v>
      </c>
      <c r="L50">
        <v>4</v>
      </c>
      <c r="M50">
        <v>3</v>
      </c>
      <c r="N50">
        <v>9</v>
      </c>
      <c r="O50">
        <v>6</v>
      </c>
      <c r="P50">
        <v>0</v>
      </c>
      <c r="Q50">
        <v>8</v>
      </c>
    </row>
    <row r="51" spans="1:17" x14ac:dyDescent="0.3">
      <c r="A51">
        <v>35</v>
      </c>
      <c r="B51">
        <v>0</v>
      </c>
      <c r="C51">
        <v>2</v>
      </c>
      <c r="D51">
        <v>2269</v>
      </c>
      <c r="E51">
        <v>4892</v>
      </c>
      <c r="F51">
        <v>1</v>
      </c>
      <c r="G51">
        <v>0</v>
      </c>
      <c r="H51">
        <v>19</v>
      </c>
      <c r="I51">
        <v>3</v>
      </c>
      <c r="J51">
        <v>4</v>
      </c>
      <c r="K51">
        <v>1</v>
      </c>
      <c r="L51">
        <v>2</v>
      </c>
      <c r="M51">
        <v>3</v>
      </c>
      <c r="N51">
        <v>1</v>
      </c>
      <c r="O51">
        <v>0</v>
      </c>
      <c r="P51">
        <v>0</v>
      </c>
      <c r="Q51">
        <v>1</v>
      </c>
    </row>
    <row r="52" spans="1:17" x14ac:dyDescent="0.3">
      <c r="A52">
        <v>48</v>
      </c>
      <c r="B52">
        <v>1</v>
      </c>
      <c r="C52">
        <v>1</v>
      </c>
      <c r="D52">
        <v>5381</v>
      </c>
      <c r="E52">
        <v>19294</v>
      </c>
      <c r="F52">
        <v>9</v>
      </c>
      <c r="G52">
        <v>1</v>
      </c>
      <c r="H52">
        <v>13</v>
      </c>
      <c r="I52">
        <v>3</v>
      </c>
      <c r="J52">
        <v>4</v>
      </c>
      <c r="K52">
        <v>23</v>
      </c>
      <c r="L52">
        <v>2</v>
      </c>
      <c r="M52">
        <v>3</v>
      </c>
      <c r="N52">
        <v>1</v>
      </c>
      <c r="O52">
        <v>0</v>
      </c>
      <c r="P52">
        <v>0</v>
      </c>
      <c r="Q52">
        <v>0</v>
      </c>
    </row>
    <row r="53" spans="1:17" x14ac:dyDescent="0.3">
      <c r="A53">
        <v>28</v>
      </c>
      <c r="B53">
        <v>1</v>
      </c>
      <c r="C53">
        <v>1</v>
      </c>
      <c r="D53">
        <v>3441</v>
      </c>
      <c r="E53">
        <v>11179</v>
      </c>
      <c r="F53">
        <v>1</v>
      </c>
      <c r="G53">
        <v>1</v>
      </c>
      <c r="H53">
        <v>13</v>
      </c>
      <c r="I53">
        <v>3</v>
      </c>
      <c r="J53">
        <v>3</v>
      </c>
      <c r="K53">
        <v>2</v>
      </c>
      <c r="L53">
        <v>3</v>
      </c>
      <c r="M53">
        <v>2</v>
      </c>
      <c r="N53">
        <v>2</v>
      </c>
      <c r="O53">
        <v>2</v>
      </c>
      <c r="P53">
        <v>2</v>
      </c>
      <c r="Q53">
        <v>2</v>
      </c>
    </row>
    <row r="54" spans="1:17" x14ac:dyDescent="0.3">
      <c r="A54">
        <v>44</v>
      </c>
      <c r="B54">
        <v>0</v>
      </c>
      <c r="C54">
        <v>3</v>
      </c>
      <c r="D54">
        <v>5454</v>
      </c>
      <c r="E54">
        <v>4009</v>
      </c>
      <c r="F54">
        <v>5</v>
      </c>
      <c r="G54">
        <v>1</v>
      </c>
      <c r="H54">
        <v>21</v>
      </c>
      <c r="I54">
        <v>4</v>
      </c>
      <c r="J54">
        <v>3</v>
      </c>
      <c r="K54">
        <v>9</v>
      </c>
      <c r="L54">
        <v>2</v>
      </c>
      <c r="M54">
        <v>2</v>
      </c>
      <c r="N54">
        <v>4</v>
      </c>
      <c r="O54">
        <v>3</v>
      </c>
      <c r="P54">
        <v>1</v>
      </c>
      <c r="Q54">
        <v>3</v>
      </c>
    </row>
    <row r="55" spans="1:17" x14ac:dyDescent="0.3">
      <c r="A55">
        <v>35</v>
      </c>
      <c r="B55">
        <v>0</v>
      </c>
      <c r="C55">
        <v>2</v>
      </c>
      <c r="D55">
        <v>9884</v>
      </c>
      <c r="E55">
        <v>8302</v>
      </c>
      <c r="F55">
        <v>2</v>
      </c>
      <c r="G55">
        <v>1</v>
      </c>
      <c r="H55">
        <v>13</v>
      </c>
      <c r="I55">
        <v>3</v>
      </c>
      <c r="J55">
        <v>3</v>
      </c>
      <c r="K55">
        <v>10</v>
      </c>
      <c r="L55">
        <v>3</v>
      </c>
      <c r="M55">
        <v>3</v>
      </c>
      <c r="N55">
        <v>4</v>
      </c>
      <c r="O55">
        <v>0</v>
      </c>
      <c r="P55">
        <v>2</v>
      </c>
      <c r="Q55">
        <v>3</v>
      </c>
    </row>
    <row r="56" spans="1:17" x14ac:dyDescent="0.3">
      <c r="A56">
        <v>26</v>
      </c>
      <c r="B56">
        <v>0</v>
      </c>
      <c r="C56">
        <v>2</v>
      </c>
      <c r="D56">
        <v>4157</v>
      </c>
      <c r="E56">
        <v>21436</v>
      </c>
      <c r="F56">
        <v>7</v>
      </c>
      <c r="G56">
        <v>1</v>
      </c>
      <c r="H56">
        <v>19</v>
      </c>
      <c r="I56">
        <v>3</v>
      </c>
      <c r="J56">
        <v>3</v>
      </c>
      <c r="K56">
        <v>5</v>
      </c>
      <c r="L56">
        <v>2</v>
      </c>
      <c r="M56">
        <v>2</v>
      </c>
      <c r="N56">
        <v>2</v>
      </c>
      <c r="O56">
        <v>2</v>
      </c>
      <c r="P56">
        <v>0</v>
      </c>
      <c r="Q56">
        <v>0</v>
      </c>
    </row>
    <row r="57" spans="1:17" x14ac:dyDescent="0.3">
      <c r="A57">
        <v>33</v>
      </c>
      <c r="B57">
        <v>0</v>
      </c>
      <c r="C57">
        <v>1</v>
      </c>
      <c r="D57">
        <v>13458</v>
      </c>
      <c r="E57">
        <v>15146</v>
      </c>
      <c r="F57">
        <v>1</v>
      </c>
      <c r="G57">
        <v>1</v>
      </c>
      <c r="H57">
        <v>12</v>
      </c>
      <c r="I57">
        <v>3</v>
      </c>
      <c r="J57">
        <v>3</v>
      </c>
      <c r="K57">
        <v>15</v>
      </c>
      <c r="L57">
        <v>1</v>
      </c>
      <c r="M57">
        <v>3</v>
      </c>
      <c r="N57">
        <v>15</v>
      </c>
      <c r="O57">
        <v>14</v>
      </c>
      <c r="P57">
        <v>8</v>
      </c>
      <c r="Q57">
        <v>12</v>
      </c>
    </row>
    <row r="58" spans="1:17" x14ac:dyDescent="0.3">
      <c r="A58">
        <v>35</v>
      </c>
      <c r="B58">
        <v>0</v>
      </c>
      <c r="C58">
        <v>2</v>
      </c>
      <c r="D58">
        <v>9069</v>
      </c>
      <c r="E58">
        <v>11031</v>
      </c>
      <c r="F58">
        <v>1</v>
      </c>
      <c r="G58">
        <v>0</v>
      </c>
      <c r="H58">
        <v>22</v>
      </c>
      <c r="I58">
        <v>4</v>
      </c>
      <c r="J58">
        <v>4</v>
      </c>
      <c r="K58">
        <v>9</v>
      </c>
      <c r="L58">
        <v>3</v>
      </c>
      <c r="M58">
        <v>2</v>
      </c>
      <c r="N58">
        <v>9</v>
      </c>
      <c r="O58">
        <v>8</v>
      </c>
      <c r="P58">
        <v>1</v>
      </c>
      <c r="Q58">
        <v>8</v>
      </c>
    </row>
    <row r="59" spans="1:17" x14ac:dyDescent="0.3">
      <c r="A59">
        <v>35</v>
      </c>
      <c r="B59">
        <v>0</v>
      </c>
      <c r="C59">
        <v>2</v>
      </c>
      <c r="D59">
        <v>4014</v>
      </c>
      <c r="E59">
        <v>16002</v>
      </c>
      <c r="F59">
        <v>3</v>
      </c>
      <c r="G59">
        <v>1</v>
      </c>
      <c r="H59">
        <v>15</v>
      </c>
      <c r="I59">
        <v>3</v>
      </c>
      <c r="J59">
        <v>3</v>
      </c>
      <c r="K59">
        <v>4</v>
      </c>
      <c r="L59">
        <v>3</v>
      </c>
      <c r="M59">
        <v>3</v>
      </c>
      <c r="N59">
        <v>2</v>
      </c>
      <c r="O59">
        <v>2</v>
      </c>
      <c r="P59">
        <v>2</v>
      </c>
      <c r="Q59">
        <v>2</v>
      </c>
    </row>
    <row r="60" spans="1:17" x14ac:dyDescent="0.3">
      <c r="A60">
        <v>31</v>
      </c>
      <c r="B60">
        <v>0</v>
      </c>
      <c r="C60">
        <v>3</v>
      </c>
      <c r="D60">
        <v>5915</v>
      </c>
      <c r="E60">
        <v>9528</v>
      </c>
      <c r="F60">
        <v>3</v>
      </c>
      <c r="G60">
        <v>0</v>
      </c>
      <c r="H60">
        <v>22</v>
      </c>
      <c r="I60">
        <v>4</v>
      </c>
      <c r="J60">
        <v>4</v>
      </c>
      <c r="K60">
        <v>10</v>
      </c>
      <c r="L60">
        <v>3</v>
      </c>
      <c r="M60">
        <v>2</v>
      </c>
      <c r="N60">
        <v>7</v>
      </c>
      <c r="O60">
        <v>7</v>
      </c>
      <c r="P60">
        <v>1</v>
      </c>
      <c r="Q60">
        <v>7</v>
      </c>
    </row>
    <row r="61" spans="1:17" x14ac:dyDescent="0.3">
      <c r="A61">
        <v>37</v>
      </c>
      <c r="B61">
        <v>0</v>
      </c>
      <c r="C61">
        <v>3</v>
      </c>
      <c r="D61">
        <v>5993</v>
      </c>
      <c r="E61">
        <v>2689</v>
      </c>
      <c r="F61">
        <v>1</v>
      </c>
      <c r="G61">
        <v>0</v>
      </c>
      <c r="H61">
        <v>18</v>
      </c>
      <c r="I61">
        <v>3</v>
      </c>
      <c r="J61">
        <v>3</v>
      </c>
      <c r="K61">
        <v>7</v>
      </c>
      <c r="L61">
        <v>2</v>
      </c>
      <c r="M61">
        <v>4</v>
      </c>
      <c r="N61">
        <v>7</v>
      </c>
      <c r="O61">
        <v>5</v>
      </c>
      <c r="P61">
        <v>0</v>
      </c>
      <c r="Q61">
        <v>7</v>
      </c>
    </row>
    <row r="62" spans="1:17" x14ac:dyDescent="0.3">
      <c r="A62">
        <v>32</v>
      </c>
      <c r="B62">
        <v>0</v>
      </c>
      <c r="C62">
        <v>2</v>
      </c>
      <c r="D62">
        <v>6162</v>
      </c>
      <c r="E62">
        <v>10877</v>
      </c>
      <c r="F62">
        <v>1</v>
      </c>
      <c r="G62">
        <v>1</v>
      </c>
      <c r="H62">
        <v>22</v>
      </c>
      <c r="I62">
        <v>4</v>
      </c>
      <c r="J62">
        <v>2</v>
      </c>
      <c r="K62">
        <v>9</v>
      </c>
      <c r="L62">
        <v>3</v>
      </c>
      <c r="M62">
        <v>3</v>
      </c>
      <c r="N62">
        <v>9</v>
      </c>
      <c r="O62">
        <v>8</v>
      </c>
      <c r="P62">
        <v>7</v>
      </c>
      <c r="Q62">
        <v>8</v>
      </c>
    </row>
    <row r="63" spans="1:17" x14ac:dyDescent="0.3">
      <c r="A63">
        <v>38</v>
      </c>
      <c r="B63">
        <v>0</v>
      </c>
      <c r="C63">
        <v>1</v>
      </c>
      <c r="D63">
        <v>2406</v>
      </c>
      <c r="E63">
        <v>5456</v>
      </c>
      <c r="F63">
        <v>1</v>
      </c>
      <c r="G63">
        <v>0</v>
      </c>
      <c r="H63">
        <v>11</v>
      </c>
      <c r="I63">
        <v>3</v>
      </c>
      <c r="J63">
        <v>4</v>
      </c>
      <c r="K63">
        <v>10</v>
      </c>
      <c r="L63">
        <v>2</v>
      </c>
      <c r="M63">
        <v>3</v>
      </c>
      <c r="N63">
        <v>10</v>
      </c>
      <c r="O63">
        <v>3</v>
      </c>
      <c r="P63">
        <v>9</v>
      </c>
      <c r="Q63">
        <v>9</v>
      </c>
    </row>
    <row r="64" spans="1:17" x14ac:dyDescent="0.3">
      <c r="A64">
        <v>50</v>
      </c>
      <c r="B64">
        <v>0</v>
      </c>
      <c r="C64">
        <v>3</v>
      </c>
      <c r="D64">
        <v>18740</v>
      </c>
      <c r="E64">
        <v>16701</v>
      </c>
      <c r="F64">
        <v>5</v>
      </c>
      <c r="G64">
        <v>1</v>
      </c>
      <c r="H64">
        <v>12</v>
      </c>
      <c r="I64">
        <v>3</v>
      </c>
      <c r="J64">
        <v>4</v>
      </c>
      <c r="K64">
        <v>29</v>
      </c>
      <c r="L64">
        <v>2</v>
      </c>
      <c r="M64">
        <v>2</v>
      </c>
      <c r="N64">
        <v>27</v>
      </c>
      <c r="O64">
        <v>3</v>
      </c>
      <c r="P64">
        <v>13</v>
      </c>
      <c r="Q64">
        <v>8</v>
      </c>
    </row>
    <row r="65" spans="1:17" x14ac:dyDescent="0.3">
      <c r="A65">
        <v>59</v>
      </c>
      <c r="B65">
        <v>0</v>
      </c>
      <c r="C65">
        <v>1</v>
      </c>
      <c r="D65">
        <v>7637</v>
      </c>
      <c r="E65">
        <v>2354</v>
      </c>
      <c r="F65">
        <v>7</v>
      </c>
      <c r="G65">
        <v>0</v>
      </c>
      <c r="H65">
        <v>11</v>
      </c>
      <c r="I65">
        <v>3</v>
      </c>
      <c r="J65">
        <v>4</v>
      </c>
      <c r="K65">
        <v>28</v>
      </c>
      <c r="L65">
        <v>3</v>
      </c>
      <c r="M65">
        <v>2</v>
      </c>
      <c r="N65">
        <v>21</v>
      </c>
      <c r="O65">
        <v>16</v>
      </c>
      <c r="P65">
        <v>7</v>
      </c>
      <c r="Q65">
        <v>9</v>
      </c>
    </row>
    <row r="66" spans="1:17" x14ac:dyDescent="0.3">
      <c r="A66">
        <v>36</v>
      </c>
      <c r="B66">
        <v>0</v>
      </c>
      <c r="C66">
        <v>3</v>
      </c>
      <c r="D66">
        <v>10096</v>
      </c>
      <c r="E66">
        <v>8202</v>
      </c>
      <c r="F66">
        <v>1</v>
      </c>
      <c r="G66">
        <v>0</v>
      </c>
      <c r="H66">
        <v>13</v>
      </c>
      <c r="I66">
        <v>3</v>
      </c>
      <c r="J66">
        <v>2</v>
      </c>
      <c r="K66">
        <v>17</v>
      </c>
      <c r="L66">
        <v>2</v>
      </c>
      <c r="M66">
        <v>3</v>
      </c>
      <c r="N66">
        <v>17</v>
      </c>
      <c r="O66">
        <v>14</v>
      </c>
      <c r="P66">
        <v>12</v>
      </c>
      <c r="Q66">
        <v>8</v>
      </c>
    </row>
    <row r="67" spans="1:17" x14ac:dyDescent="0.3">
      <c r="A67">
        <v>55</v>
      </c>
      <c r="B67">
        <v>0</v>
      </c>
      <c r="C67">
        <v>3</v>
      </c>
      <c r="D67">
        <v>14756</v>
      </c>
      <c r="E67">
        <v>19730</v>
      </c>
      <c r="F67">
        <v>2</v>
      </c>
      <c r="G67">
        <v>1</v>
      </c>
      <c r="H67">
        <v>14</v>
      </c>
      <c r="I67">
        <v>3</v>
      </c>
      <c r="J67">
        <v>3</v>
      </c>
      <c r="K67">
        <v>21</v>
      </c>
      <c r="L67">
        <v>2</v>
      </c>
      <c r="M67">
        <v>3</v>
      </c>
      <c r="N67">
        <v>5</v>
      </c>
      <c r="O67">
        <v>0</v>
      </c>
      <c r="P67">
        <v>0</v>
      </c>
      <c r="Q67">
        <v>2</v>
      </c>
    </row>
    <row r="68" spans="1:17" x14ac:dyDescent="0.3">
      <c r="A68">
        <v>36</v>
      </c>
      <c r="B68">
        <v>0</v>
      </c>
      <c r="C68">
        <v>1</v>
      </c>
      <c r="D68">
        <v>6499</v>
      </c>
      <c r="E68">
        <v>22656</v>
      </c>
      <c r="F68">
        <v>1</v>
      </c>
      <c r="G68">
        <v>0</v>
      </c>
      <c r="H68">
        <v>13</v>
      </c>
      <c r="I68">
        <v>3</v>
      </c>
      <c r="J68">
        <v>3</v>
      </c>
      <c r="K68">
        <v>6</v>
      </c>
      <c r="L68">
        <v>3</v>
      </c>
      <c r="M68">
        <v>3</v>
      </c>
      <c r="N68">
        <v>6</v>
      </c>
      <c r="O68">
        <v>5</v>
      </c>
      <c r="P68">
        <v>0</v>
      </c>
      <c r="Q68">
        <v>3</v>
      </c>
    </row>
    <row r="69" spans="1:17" x14ac:dyDescent="0.3">
      <c r="A69">
        <v>45</v>
      </c>
      <c r="B69">
        <v>0</v>
      </c>
      <c r="C69">
        <v>3</v>
      </c>
      <c r="D69">
        <v>9724</v>
      </c>
      <c r="E69">
        <v>18787</v>
      </c>
      <c r="F69">
        <v>2</v>
      </c>
      <c r="G69">
        <v>0</v>
      </c>
      <c r="H69">
        <v>17</v>
      </c>
      <c r="I69">
        <v>3</v>
      </c>
      <c r="J69">
        <v>3</v>
      </c>
      <c r="K69">
        <v>25</v>
      </c>
      <c r="L69">
        <v>2</v>
      </c>
      <c r="M69">
        <v>3</v>
      </c>
      <c r="N69">
        <v>1</v>
      </c>
      <c r="O69">
        <v>0</v>
      </c>
      <c r="P69">
        <v>0</v>
      </c>
      <c r="Q69">
        <v>0</v>
      </c>
    </row>
    <row r="70" spans="1:17" x14ac:dyDescent="0.3">
      <c r="A70">
        <v>35</v>
      </c>
      <c r="B70">
        <v>0</v>
      </c>
      <c r="C70">
        <v>2</v>
      </c>
      <c r="D70">
        <v>2194</v>
      </c>
      <c r="E70">
        <v>5868</v>
      </c>
      <c r="F70">
        <v>4</v>
      </c>
      <c r="G70">
        <v>0</v>
      </c>
      <c r="H70">
        <v>13</v>
      </c>
      <c r="I70">
        <v>3</v>
      </c>
      <c r="J70">
        <v>4</v>
      </c>
      <c r="K70">
        <v>5</v>
      </c>
      <c r="L70">
        <v>2</v>
      </c>
      <c r="M70">
        <v>2</v>
      </c>
      <c r="N70">
        <v>3</v>
      </c>
      <c r="O70">
        <v>2</v>
      </c>
      <c r="P70">
        <v>1</v>
      </c>
      <c r="Q70">
        <v>2</v>
      </c>
    </row>
    <row r="71" spans="1:17" x14ac:dyDescent="0.3">
      <c r="A71">
        <v>36</v>
      </c>
      <c r="B71">
        <v>1</v>
      </c>
      <c r="C71">
        <v>2</v>
      </c>
      <c r="D71">
        <v>3388</v>
      </c>
      <c r="E71">
        <v>21777</v>
      </c>
      <c r="F71">
        <v>0</v>
      </c>
      <c r="G71">
        <v>1</v>
      </c>
      <c r="H71">
        <v>17</v>
      </c>
      <c r="I71">
        <v>3</v>
      </c>
      <c r="J71">
        <v>1</v>
      </c>
      <c r="K71">
        <v>2</v>
      </c>
      <c r="L71">
        <v>0</v>
      </c>
      <c r="M71">
        <v>2</v>
      </c>
      <c r="N71">
        <v>1</v>
      </c>
      <c r="O71">
        <v>0</v>
      </c>
      <c r="P71">
        <v>0</v>
      </c>
      <c r="Q71">
        <v>0</v>
      </c>
    </row>
    <row r="72" spans="1:17" x14ac:dyDescent="0.3">
      <c r="A72">
        <v>59</v>
      </c>
      <c r="B72">
        <v>0</v>
      </c>
      <c r="C72">
        <v>1</v>
      </c>
      <c r="D72">
        <v>5473</v>
      </c>
      <c r="E72">
        <v>24668</v>
      </c>
      <c r="F72">
        <v>7</v>
      </c>
      <c r="G72">
        <v>0</v>
      </c>
      <c r="H72">
        <v>11</v>
      </c>
      <c r="I72">
        <v>3</v>
      </c>
      <c r="J72">
        <v>4</v>
      </c>
      <c r="K72">
        <v>20</v>
      </c>
      <c r="L72">
        <v>2</v>
      </c>
      <c r="M72">
        <v>2</v>
      </c>
      <c r="N72">
        <v>4</v>
      </c>
      <c r="O72">
        <v>3</v>
      </c>
      <c r="P72">
        <v>1</v>
      </c>
      <c r="Q72">
        <v>3</v>
      </c>
    </row>
    <row r="73" spans="1:17" x14ac:dyDescent="0.3">
      <c r="A73">
        <v>29</v>
      </c>
      <c r="B73">
        <v>0</v>
      </c>
      <c r="C73">
        <v>2</v>
      </c>
      <c r="D73">
        <v>2703</v>
      </c>
      <c r="E73">
        <v>4956</v>
      </c>
      <c r="F73">
        <v>0</v>
      </c>
      <c r="G73">
        <v>0</v>
      </c>
      <c r="H73">
        <v>23</v>
      </c>
      <c r="I73">
        <v>4</v>
      </c>
      <c r="J73">
        <v>4</v>
      </c>
      <c r="K73">
        <v>6</v>
      </c>
      <c r="L73">
        <v>3</v>
      </c>
      <c r="M73">
        <v>3</v>
      </c>
      <c r="N73">
        <v>5</v>
      </c>
      <c r="O73">
        <v>4</v>
      </c>
      <c r="P73">
        <v>0</v>
      </c>
      <c r="Q73">
        <v>4</v>
      </c>
    </row>
    <row r="74" spans="1:17" x14ac:dyDescent="0.3">
      <c r="A74">
        <v>31</v>
      </c>
      <c r="B74">
        <v>0</v>
      </c>
      <c r="C74">
        <v>1</v>
      </c>
      <c r="D74">
        <v>2501</v>
      </c>
      <c r="E74">
        <v>18775</v>
      </c>
      <c r="F74">
        <v>1</v>
      </c>
      <c r="G74">
        <v>0</v>
      </c>
      <c r="H74">
        <v>17</v>
      </c>
      <c r="I74">
        <v>3</v>
      </c>
      <c r="J74">
        <v>2</v>
      </c>
      <c r="K74">
        <v>1</v>
      </c>
      <c r="L74">
        <v>4</v>
      </c>
      <c r="M74">
        <v>3</v>
      </c>
      <c r="N74">
        <v>1</v>
      </c>
      <c r="O74">
        <v>1</v>
      </c>
      <c r="P74">
        <v>1</v>
      </c>
      <c r="Q74">
        <v>0</v>
      </c>
    </row>
    <row r="75" spans="1:17" x14ac:dyDescent="0.3">
      <c r="A75">
        <v>32</v>
      </c>
      <c r="B75">
        <v>0</v>
      </c>
      <c r="C75">
        <v>2</v>
      </c>
      <c r="D75">
        <v>6220</v>
      </c>
      <c r="E75">
        <v>7346</v>
      </c>
      <c r="F75">
        <v>1</v>
      </c>
      <c r="G75">
        <v>0</v>
      </c>
      <c r="H75">
        <v>17</v>
      </c>
      <c r="I75">
        <v>3</v>
      </c>
      <c r="J75">
        <v>2</v>
      </c>
      <c r="K75">
        <v>10</v>
      </c>
      <c r="L75">
        <v>3</v>
      </c>
      <c r="M75">
        <v>3</v>
      </c>
      <c r="N75">
        <v>10</v>
      </c>
      <c r="O75">
        <v>4</v>
      </c>
      <c r="P75">
        <v>0</v>
      </c>
      <c r="Q75">
        <v>9</v>
      </c>
    </row>
    <row r="76" spans="1:17" x14ac:dyDescent="0.3">
      <c r="A76">
        <v>36</v>
      </c>
      <c r="B76">
        <v>0</v>
      </c>
      <c r="C76">
        <v>2</v>
      </c>
      <c r="D76">
        <v>3038</v>
      </c>
      <c r="E76">
        <v>22002</v>
      </c>
      <c r="F76">
        <v>3</v>
      </c>
      <c r="G76">
        <v>0</v>
      </c>
      <c r="H76">
        <v>12</v>
      </c>
      <c r="I76">
        <v>3</v>
      </c>
      <c r="J76">
        <v>2</v>
      </c>
      <c r="K76">
        <v>5</v>
      </c>
      <c r="L76">
        <v>3</v>
      </c>
      <c r="M76">
        <v>3</v>
      </c>
      <c r="N76">
        <v>1</v>
      </c>
      <c r="O76">
        <v>0</v>
      </c>
      <c r="P76">
        <v>0</v>
      </c>
      <c r="Q76">
        <v>0</v>
      </c>
    </row>
    <row r="77" spans="1:17" x14ac:dyDescent="0.3">
      <c r="A77">
        <v>31</v>
      </c>
      <c r="B77">
        <v>0</v>
      </c>
      <c r="C77">
        <v>1</v>
      </c>
      <c r="D77">
        <v>4424</v>
      </c>
      <c r="E77">
        <v>20682</v>
      </c>
      <c r="F77">
        <v>1</v>
      </c>
      <c r="G77">
        <v>0</v>
      </c>
      <c r="H77">
        <v>23</v>
      </c>
      <c r="I77">
        <v>4</v>
      </c>
      <c r="J77">
        <v>4</v>
      </c>
      <c r="K77">
        <v>11</v>
      </c>
      <c r="L77">
        <v>2</v>
      </c>
      <c r="M77">
        <v>3</v>
      </c>
      <c r="N77">
        <v>11</v>
      </c>
      <c r="O77">
        <v>7</v>
      </c>
      <c r="P77">
        <v>1</v>
      </c>
      <c r="Q77">
        <v>8</v>
      </c>
    </row>
    <row r="78" spans="1:17" x14ac:dyDescent="0.3">
      <c r="A78">
        <v>35</v>
      </c>
      <c r="B78">
        <v>0</v>
      </c>
      <c r="C78">
        <v>1</v>
      </c>
      <c r="D78">
        <v>4312</v>
      </c>
      <c r="E78">
        <v>23016</v>
      </c>
      <c r="F78">
        <v>0</v>
      </c>
      <c r="G78">
        <v>0</v>
      </c>
      <c r="H78">
        <v>14</v>
      </c>
      <c r="I78">
        <v>3</v>
      </c>
      <c r="J78">
        <v>2</v>
      </c>
      <c r="K78">
        <v>16</v>
      </c>
      <c r="L78">
        <v>2</v>
      </c>
      <c r="M78">
        <v>3</v>
      </c>
      <c r="N78">
        <v>15</v>
      </c>
      <c r="O78">
        <v>13</v>
      </c>
      <c r="P78">
        <v>2</v>
      </c>
      <c r="Q78">
        <v>8</v>
      </c>
    </row>
    <row r="79" spans="1:17" x14ac:dyDescent="0.3">
      <c r="A79">
        <v>45</v>
      </c>
      <c r="B79">
        <v>0</v>
      </c>
      <c r="C79">
        <v>2</v>
      </c>
      <c r="D79">
        <v>13245</v>
      </c>
      <c r="E79">
        <v>15067</v>
      </c>
      <c r="F79">
        <v>4</v>
      </c>
      <c r="G79">
        <v>1</v>
      </c>
      <c r="H79">
        <v>14</v>
      </c>
      <c r="I79">
        <v>3</v>
      </c>
      <c r="J79">
        <v>2</v>
      </c>
      <c r="K79">
        <v>17</v>
      </c>
      <c r="L79">
        <v>3</v>
      </c>
      <c r="M79">
        <v>4</v>
      </c>
      <c r="N79">
        <v>0</v>
      </c>
      <c r="O79">
        <v>0</v>
      </c>
      <c r="P79">
        <v>0</v>
      </c>
      <c r="Q79">
        <v>0</v>
      </c>
    </row>
    <row r="80" spans="1:17" x14ac:dyDescent="0.3">
      <c r="A80">
        <v>37</v>
      </c>
      <c r="B80">
        <v>0</v>
      </c>
      <c r="C80">
        <v>1</v>
      </c>
      <c r="D80">
        <v>13664</v>
      </c>
      <c r="E80">
        <v>25258</v>
      </c>
      <c r="F80">
        <v>4</v>
      </c>
      <c r="G80">
        <v>0</v>
      </c>
      <c r="H80">
        <v>13</v>
      </c>
      <c r="I80">
        <v>3</v>
      </c>
      <c r="J80">
        <v>1</v>
      </c>
      <c r="K80">
        <v>16</v>
      </c>
      <c r="L80">
        <v>3</v>
      </c>
      <c r="M80">
        <v>4</v>
      </c>
      <c r="N80">
        <v>5</v>
      </c>
      <c r="O80">
        <v>2</v>
      </c>
      <c r="P80">
        <v>0</v>
      </c>
      <c r="Q80">
        <v>2</v>
      </c>
    </row>
    <row r="81" spans="1:17" x14ac:dyDescent="0.3">
      <c r="A81">
        <v>46</v>
      </c>
      <c r="B81">
        <v>0</v>
      </c>
      <c r="C81">
        <v>3</v>
      </c>
      <c r="D81">
        <v>5021</v>
      </c>
      <c r="E81">
        <v>10425</v>
      </c>
      <c r="F81">
        <v>8</v>
      </c>
      <c r="G81">
        <v>1</v>
      </c>
      <c r="H81">
        <v>22</v>
      </c>
      <c r="I81">
        <v>4</v>
      </c>
      <c r="J81">
        <v>4</v>
      </c>
      <c r="K81">
        <v>16</v>
      </c>
      <c r="L81">
        <v>2</v>
      </c>
      <c r="M81">
        <v>3</v>
      </c>
      <c r="N81">
        <v>4</v>
      </c>
      <c r="O81">
        <v>2</v>
      </c>
      <c r="P81">
        <v>0</v>
      </c>
      <c r="Q81">
        <v>2</v>
      </c>
    </row>
    <row r="82" spans="1:17" x14ac:dyDescent="0.3">
      <c r="A82">
        <v>30</v>
      </c>
      <c r="B82">
        <v>0</v>
      </c>
      <c r="C82">
        <v>2</v>
      </c>
      <c r="D82">
        <v>5126</v>
      </c>
      <c r="E82">
        <v>15998</v>
      </c>
      <c r="F82">
        <v>1</v>
      </c>
      <c r="G82">
        <v>1</v>
      </c>
      <c r="H82">
        <v>12</v>
      </c>
      <c r="I82">
        <v>3</v>
      </c>
      <c r="J82">
        <v>3</v>
      </c>
      <c r="K82">
        <v>10</v>
      </c>
      <c r="L82">
        <v>1</v>
      </c>
      <c r="M82">
        <v>2</v>
      </c>
      <c r="N82">
        <v>10</v>
      </c>
      <c r="O82">
        <v>8</v>
      </c>
      <c r="P82">
        <v>3</v>
      </c>
      <c r="Q82">
        <v>0</v>
      </c>
    </row>
    <row r="83" spans="1:17" x14ac:dyDescent="0.3">
      <c r="A83">
        <v>35</v>
      </c>
      <c r="B83">
        <v>0</v>
      </c>
      <c r="C83">
        <v>1</v>
      </c>
      <c r="D83">
        <v>2859</v>
      </c>
      <c r="E83">
        <v>26278</v>
      </c>
      <c r="F83">
        <v>1</v>
      </c>
      <c r="G83">
        <v>0</v>
      </c>
      <c r="H83">
        <v>18</v>
      </c>
      <c r="I83">
        <v>3</v>
      </c>
      <c r="J83">
        <v>1</v>
      </c>
      <c r="K83">
        <v>6</v>
      </c>
      <c r="L83">
        <v>3</v>
      </c>
      <c r="M83">
        <v>3</v>
      </c>
      <c r="N83">
        <v>6</v>
      </c>
      <c r="O83">
        <v>4</v>
      </c>
      <c r="P83">
        <v>0</v>
      </c>
      <c r="Q83">
        <v>4</v>
      </c>
    </row>
    <row r="84" spans="1:17" x14ac:dyDescent="0.3">
      <c r="A84">
        <v>55</v>
      </c>
      <c r="B84">
        <v>0</v>
      </c>
      <c r="C84">
        <v>2</v>
      </c>
      <c r="D84">
        <v>10239</v>
      </c>
      <c r="E84">
        <v>18092</v>
      </c>
      <c r="F84">
        <v>3</v>
      </c>
      <c r="G84">
        <v>0</v>
      </c>
      <c r="H84">
        <v>14</v>
      </c>
      <c r="I84">
        <v>3</v>
      </c>
      <c r="J84">
        <v>4</v>
      </c>
      <c r="K84">
        <v>24</v>
      </c>
      <c r="L84">
        <v>4</v>
      </c>
      <c r="M84">
        <v>3</v>
      </c>
      <c r="N84">
        <v>1</v>
      </c>
      <c r="O84">
        <v>0</v>
      </c>
      <c r="P84">
        <v>1</v>
      </c>
      <c r="Q84">
        <v>0</v>
      </c>
    </row>
    <row r="85" spans="1:17" x14ac:dyDescent="0.3">
      <c r="A85">
        <v>38</v>
      </c>
      <c r="B85">
        <v>0</v>
      </c>
      <c r="C85">
        <v>3</v>
      </c>
      <c r="D85">
        <v>5329</v>
      </c>
      <c r="E85">
        <v>15717</v>
      </c>
      <c r="F85">
        <v>7</v>
      </c>
      <c r="G85">
        <v>1</v>
      </c>
      <c r="H85">
        <v>12</v>
      </c>
      <c r="I85">
        <v>3</v>
      </c>
      <c r="J85">
        <v>4</v>
      </c>
      <c r="K85">
        <v>17</v>
      </c>
      <c r="L85">
        <v>3</v>
      </c>
      <c r="M85">
        <v>3</v>
      </c>
      <c r="N85">
        <v>13</v>
      </c>
      <c r="O85">
        <v>11</v>
      </c>
      <c r="P85">
        <v>1</v>
      </c>
      <c r="Q85">
        <v>9</v>
      </c>
    </row>
    <row r="86" spans="1:17" x14ac:dyDescent="0.3">
      <c r="A86">
        <v>34</v>
      </c>
      <c r="B86">
        <v>0</v>
      </c>
      <c r="C86">
        <v>2</v>
      </c>
      <c r="D86">
        <v>4325</v>
      </c>
      <c r="E86">
        <v>17736</v>
      </c>
      <c r="F86">
        <v>1</v>
      </c>
      <c r="G86">
        <v>0</v>
      </c>
      <c r="H86">
        <v>15</v>
      </c>
      <c r="I86">
        <v>3</v>
      </c>
      <c r="J86">
        <v>3</v>
      </c>
      <c r="K86">
        <v>5</v>
      </c>
      <c r="L86">
        <v>2</v>
      </c>
      <c r="M86">
        <v>3</v>
      </c>
      <c r="N86">
        <v>5</v>
      </c>
      <c r="O86">
        <v>2</v>
      </c>
      <c r="P86">
        <v>1</v>
      </c>
      <c r="Q86">
        <v>3</v>
      </c>
    </row>
    <row r="87" spans="1:17" x14ac:dyDescent="0.3">
      <c r="A87">
        <v>56</v>
      </c>
      <c r="B87">
        <v>0</v>
      </c>
      <c r="C87">
        <v>1</v>
      </c>
      <c r="D87">
        <v>7260</v>
      </c>
      <c r="E87">
        <v>21698</v>
      </c>
      <c r="F87">
        <v>4</v>
      </c>
      <c r="G87">
        <v>0</v>
      </c>
      <c r="H87">
        <v>11</v>
      </c>
      <c r="I87">
        <v>3</v>
      </c>
      <c r="J87">
        <v>1</v>
      </c>
      <c r="K87">
        <v>37</v>
      </c>
      <c r="L87">
        <v>3</v>
      </c>
      <c r="M87">
        <v>2</v>
      </c>
      <c r="N87">
        <v>6</v>
      </c>
      <c r="O87">
        <v>4</v>
      </c>
      <c r="P87">
        <v>0</v>
      </c>
      <c r="Q87">
        <v>2</v>
      </c>
    </row>
    <row r="88" spans="1:17" x14ac:dyDescent="0.3">
      <c r="A88">
        <v>23</v>
      </c>
      <c r="B88">
        <v>0</v>
      </c>
      <c r="C88">
        <v>3</v>
      </c>
      <c r="D88">
        <v>2322</v>
      </c>
      <c r="E88">
        <v>9518</v>
      </c>
      <c r="F88">
        <v>3</v>
      </c>
      <c r="G88">
        <v>0</v>
      </c>
      <c r="H88">
        <v>13</v>
      </c>
      <c r="I88">
        <v>3</v>
      </c>
      <c r="J88">
        <v>3</v>
      </c>
      <c r="K88">
        <v>3</v>
      </c>
      <c r="L88">
        <v>3</v>
      </c>
      <c r="M88">
        <v>3</v>
      </c>
      <c r="N88">
        <v>0</v>
      </c>
      <c r="O88">
        <v>0</v>
      </c>
      <c r="P88">
        <v>0</v>
      </c>
      <c r="Q88">
        <v>0</v>
      </c>
    </row>
    <row r="89" spans="1:17" x14ac:dyDescent="0.3">
      <c r="A89">
        <v>51</v>
      </c>
      <c r="B89">
        <v>0</v>
      </c>
      <c r="C89">
        <v>2</v>
      </c>
      <c r="D89">
        <v>2075</v>
      </c>
      <c r="E89">
        <v>18725</v>
      </c>
      <c r="F89">
        <v>3</v>
      </c>
      <c r="G89">
        <v>0</v>
      </c>
      <c r="H89">
        <v>23</v>
      </c>
      <c r="I89">
        <v>4</v>
      </c>
      <c r="J89">
        <v>2</v>
      </c>
      <c r="K89">
        <v>10</v>
      </c>
      <c r="L89">
        <v>4</v>
      </c>
      <c r="M89">
        <v>3</v>
      </c>
      <c r="N89">
        <v>4</v>
      </c>
      <c r="O89">
        <v>2</v>
      </c>
      <c r="P89">
        <v>0</v>
      </c>
      <c r="Q89">
        <v>3</v>
      </c>
    </row>
    <row r="90" spans="1:17" x14ac:dyDescent="0.3">
      <c r="A90">
        <v>30</v>
      </c>
      <c r="B90">
        <v>0</v>
      </c>
      <c r="C90">
        <v>2</v>
      </c>
      <c r="D90">
        <v>4152</v>
      </c>
      <c r="E90">
        <v>15830</v>
      </c>
      <c r="F90">
        <v>1</v>
      </c>
      <c r="G90">
        <v>0</v>
      </c>
      <c r="H90">
        <v>19</v>
      </c>
      <c r="I90">
        <v>3</v>
      </c>
      <c r="J90">
        <v>1</v>
      </c>
      <c r="K90">
        <v>11</v>
      </c>
      <c r="L90">
        <v>3</v>
      </c>
      <c r="M90">
        <v>3</v>
      </c>
      <c r="N90">
        <v>11</v>
      </c>
      <c r="O90">
        <v>10</v>
      </c>
      <c r="P90">
        <v>10</v>
      </c>
      <c r="Q90">
        <v>8</v>
      </c>
    </row>
    <row r="91" spans="1:17" x14ac:dyDescent="0.3">
      <c r="A91">
        <v>46</v>
      </c>
      <c r="B91">
        <v>1</v>
      </c>
      <c r="C91">
        <v>1</v>
      </c>
      <c r="D91">
        <v>9619</v>
      </c>
      <c r="E91">
        <v>13596</v>
      </c>
      <c r="F91">
        <v>1</v>
      </c>
      <c r="G91">
        <v>0</v>
      </c>
      <c r="H91">
        <v>16</v>
      </c>
      <c r="I91">
        <v>3</v>
      </c>
      <c r="J91">
        <v>4</v>
      </c>
      <c r="K91">
        <v>9</v>
      </c>
      <c r="L91">
        <v>3</v>
      </c>
      <c r="M91">
        <v>3</v>
      </c>
      <c r="N91">
        <v>9</v>
      </c>
      <c r="O91">
        <v>8</v>
      </c>
      <c r="P91">
        <v>4</v>
      </c>
      <c r="Q91">
        <v>7</v>
      </c>
    </row>
    <row r="92" spans="1:17" x14ac:dyDescent="0.3">
      <c r="A92">
        <v>40</v>
      </c>
      <c r="B92">
        <v>0</v>
      </c>
      <c r="C92">
        <v>2</v>
      </c>
      <c r="D92">
        <v>13503</v>
      </c>
      <c r="E92">
        <v>14115</v>
      </c>
      <c r="F92">
        <v>1</v>
      </c>
      <c r="G92">
        <v>0</v>
      </c>
      <c r="H92">
        <v>22</v>
      </c>
      <c r="I92">
        <v>4</v>
      </c>
      <c r="J92">
        <v>4</v>
      </c>
      <c r="K92">
        <v>22</v>
      </c>
      <c r="L92">
        <v>3</v>
      </c>
      <c r="M92">
        <v>2</v>
      </c>
      <c r="N92">
        <v>22</v>
      </c>
      <c r="O92">
        <v>3</v>
      </c>
      <c r="P92">
        <v>11</v>
      </c>
      <c r="Q92">
        <v>11</v>
      </c>
    </row>
    <row r="93" spans="1:17" x14ac:dyDescent="0.3">
      <c r="A93">
        <v>51</v>
      </c>
      <c r="B93">
        <v>0</v>
      </c>
      <c r="C93">
        <v>1</v>
      </c>
      <c r="D93">
        <v>5441</v>
      </c>
      <c r="E93">
        <v>8423</v>
      </c>
      <c r="F93">
        <v>0</v>
      </c>
      <c r="G93">
        <v>1</v>
      </c>
      <c r="H93">
        <v>22</v>
      </c>
      <c r="I93">
        <v>4</v>
      </c>
      <c r="J93">
        <v>4</v>
      </c>
      <c r="K93">
        <v>11</v>
      </c>
      <c r="L93">
        <v>2</v>
      </c>
      <c r="M93">
        <v>1</v>
      </c>
      <c r="N93">
        <v>10</v>
      </c>
      <c r="O93">
        <v>7</v>
      </c>
      <c r="P93">
        <v>1</v>
      </c>
      <c r="Q93">
        <v>0</v>
      </c>
    </row>
    <row r="94" spans="1:17" x14ac:dyDescent="0.3">
      <c r="A94">
        <v>30</v>
      </c>
      <c r="B94">
        <v>0</v>
      </c>
      <c r="C94">
        <v>3</v>
      </c>
      <c r="D94">
        <v>5209</v>
      </c>
      <c r="E94">
        <v>19760</v>
      </c>
      <c r="F94">
        <v>1</v>
      </c>
      <c r="G94">
        <v>1</v>
      </c>
      <c r="H94">
        <v>12</v>
      </c>
      <c r="I94">
        <v>3</v>
      </c>
      <c r="J94">
        <v>2</v>
      </c>
      <c r="K94">
        <v>11</v>
      </c>
      <c r="L94">
        <v>4</v>
      </c>
      <c r="M94">
        <v>2</v>
      </c>
      <c r="N94">
        <v>11</v>
      </c>
      <c r="O94">
        <v>8</v>
      </c>
      <c r="P94">
        <v>2</v>
      </c>
      <c r="Q94">
        <v>7</v>
      </c>
    </row>
    <row r="95" spans="1:17" x14ac:dyDescent="0.3">
      <c r="A95">
        <v>46</v>
      </c>
      <c r="B95">
        <v>0</v>
      </c>
      <c r="C95">
        <v>2</v>
      </c>
      <c r="D95">
        <v>10673</v>
      </c>
      <c r="E95">
        <v>3142</v>
      </c>
      <c r="F95">
        <v>2</v>
      </c>
      <c r="G95">
        <v>1</v>
      </c>
      <c r="H95">
        <v>13</v>
      </c>
      <c r="I95">
        <v>3</v>
      </c>
      <c r="J95">
        <v>3</v>
      </c>
      <c r="K95">
        <v>21</v>
      </c>
      <c r="L95">
        <v>5</v>
      </c>
      <c r="M95">
        <v>2</v>
      </c>
      <c r="N95">
        <v>10</v>
      </c>
      <c r="O95">
        <v>9</v>
      </c>
      <c r="P95">
        <v>9</v>
      </c>
      <c r="Q95">
        <v>5</v>
      </c>
    </row>
    <row r="96" spans="1:17" x14ac:dyDescent="0.3">
      <c r="A96">
        <v>32</v>
      </c>
      <c r="B96">
        <v>0</v>
      </c>
      <c r="C96">
        <v>1</v>
      </c>
      <c r="D96">
        <v>5010</v>
      </c>
      <c r="E96">
        <v>24301</v>
      </c>
      <c r="F96">
        <v>1</v>
      </c>
      <c r="G96">
        <v>0</v>
      </c>
      <c r="H96">
        <v>16</v>
      </c>
      <c r="I96">
        <v>3</v>
      </c>
      <c r="J96">
        <v>1</v>
      </c>
      <c r="K96">
        <v>12</v>
      </c>
      <c r="L96">
        <v>0</v>
      </c>
      <c r="M96">
        <v>3</v>
      </c>
      <c r="N96">
        <v>11</v>
      </c>
      <c r="O96">
        <v>8</v>
      </c>
      <c r="P96">
        <v>5</v>
      </c>
      <c r="Q96">
        <v>7</v>
      </c>
    </row>
    <row r="97" spans="1:17" x14ac:dyDescent="0.3">
      <c r="A97">
        <v>54</v>
      </c>
      <c r="B97">
        <v>0</v>
      </c>
      <c r="C97">
        <v>2</v>
      </c>
      <c r="D97">
        <v>13549</v>
      </c>
      <c r="E97">
        <v>24001</v>
      </c>
      <c r="F97">
        <v>9</v>
      </c>
      <c r="G97">
        <v>0</v>
      </c>
      <c r="H97">
        <v>12</v>
      </c>
      <c r="I97">
        <v>3</v>
      </c>
      <c r="J97">
        <v>1</v>
      </c>
      <c r="K97">
        <v>16</v>
      </c>
      <c r="L97">
        <v>5</v>
      </c>
      <c r="M97">
        <v>1</v>
      </c>
      <c r="N97">
        <v>4</v>
      </c>
      <c r="O97">
        <v>3</v>
      </c>
      <c r="P97">
        <v>0</v>
      </c>
      <c r="Q97">
        <v>3</v>
      </c>
    </row>
    <row r="98" spans="1:17" x14ac:dyDescent="0.3">
      <c r="A98">
        <v>24</v>
      </c>
      <c r="B98">
        <v>0</v>
      </c>
      <c r="C98">
        <v>2</v>
      </c>
      <c r="D98">
        <v>4999</v>
      </c>
      <c r="E98">
        <v>17519</v>
      </c>
      <c r="F98">
        <v>0</v>
      </c>
      <c r="G98">
        <v>0</v>
      </c>
      <c r="H98">
        <v>21</v>
      </c>
      <c r="I98">
        <v>4</v>
      </c>
      <c r="J98">
        <v>1</v>
      </c>
      <c r="K98">
        <v>4</v>
      </c>
      <c r="L98">
        <v>2</v>
      </c>
      <c r="M98">
        <v>2</v>
      </c>
      <c r="N98">
        <v>3</v>
      </c>
      <c r="O98">
        <v>2</v>
      </c>
      <c r="P98">
        <v>0</v>
      </c>
      <c r="Q98">
        <v>2</v>
      </c>
    </row>
    <row r="99" spans="1:17" x14ac:dyDescent="0.3">
      <c r="A99">
        <v>28</v>
      </c>
      <c r="B99">
        <v>0</v>
      </c>
      <c r="C99">
        <v>2</v>
      </c>
      <c r="D99">
        <v>4221</v>
      </c>
      <c r="E99">
        <v>8863</v>
      </c>
      <c r="F99">
        <v>1</v>
      </c>
      <c r="G99">
        <v>0</v>
      </c>
      <c r="H99">
        <v>15</v>
      </c>
      <c r="I99">
        <v>3</v>
      </c>
      <c r="J99">
        <v>2</v>
      </c>
      <c r="K99">
        <v>5</v>
      </c>
      <c r="L99">
        <v>3</v>
      </c>
      <c r="M99">
        <v>4</v>
      </c>
      <c r="N99">
        <v>5</v>
      </c>
      <c r="O99">
        <v>4</v>
      </c>
      <c r="P99">
        <v>0</v>
      </c>
      <c r="Q99">
        <v>4</v>
      </c>
    </row>
    <row r="100" spans="1:17" x14ac:dyDescent="0.3">
      <c r="A100">
        <v>58</v>
      </c>
      <c r="B100">
        <v>0</v>
      </c>
      <c r="C100">
        <v>1</v>
      </c>
      <c r="D100">
        <v>13872</v>
      </c>
      <c r="E100">
        <v>24409</v>
      </c>
      <c r="F100">
        <v>0</v>
      </c>
      <c r="G100">
        <v>0</v>
      </c>
      <c r="H100">
        <v>13</v>
      </c>
      <c r="I100">
        <v>3</v>
      </c>
      <c r="J100">
        <v>3</v>
      </c>
      <c r="K100">
        <v>38</v>
      </c>
      <c r="L100">
        <v>1</v>
      </c>
      <c r="M100">
        <v>2</v>
      </c>
      <c r="N100">
        <v>37</v>
      </c>
      <c r="O100">
        <v>10</v>
      </c>
      <c r="P100">
        <v>1</v>
      </c>
      <c r="Q100">
        <v>8</v>
      </c>
    </row>
    <row r="101" spans="1:17" x14ac:dyDescent="0.3">
      <c r="A101">
        <v>44</v>
      </c>
      <c r="B101">
        <v>0</v>
      </c>
      <c r="C101">
        <v>2</v>
      </c>
      <c r="D101">
        <v>2042</v>
      </c>
      <c r="E101">
        <v>25043</v>
      </c>
      <c r="F101">
        <v>4</v>
      </c>
      <c r="G101">
        <v>0</v>
      </c>
      <c r="H101">
        <v>12</v>
      </c>
      <c r="I101">
        <v>3</v>
      </c>
      <c r="J101">
        <v>3</v>
      </c>
      <c r="K101">
        <v>17</v>
      </c>
      <c r="L101">
        <v>3</v>
      </c>
      <c r="M101">
        <v>4</v>
      </c>
      <c r="N101">
        <v>3</v>
      </c>
      <c r="O101">
        <v>2</v>
      </c>
      <c r="P101">
        <v>1</v>
      </c>
      <c r="Q101">
        <v>2</v>
      </c>
    </row>
    <row r="102" spans="1:17" x14ac:dyDescent="0.3">
      <c r="A102">
        <v>37</v>
      </c>
      <c r="B102">
        <v>1</v>
      </c>
      <c r="C102">
        <v>3</v>
      </c>
      <c r="D102">
        <v>2073</v>
      </c>
      <c r="E102">
        <v>23648</v>
      </c>
      <c r="F102">
        <v>4</v>
      </c>
      <c r="G102">
        <v>1</v>
      </c>
      <c r="H102">
        <v>22</v>
      </c>
      <c r="I102">
        <v>4</v>
      </c>
      <c r="J102">
        <v>4</v>
      </c>
      <c r="K102">
        <v>7</v>
      </c>
      <c r="L102">
        <v>3</v>
      </c>
      <c r="M102">
        <v>3</v>
      </c>
      <c r="N102">
        <v>3</v>
      </c>
      <c r="O102">
        <v>2</v>
      </c>
      <c r="P102">
        <v>0</v>
      </c>
      <c r="Q102">
        <v>2</v>
      </c>
    </row>
    <row r="103" spans="1:17" x14ac:dyDescent="0.3">
      <c r="A103">
        <v>32</v>
      </c>
      <c r="B103">
        <v>0</v>
      </c>
      <c r="C103">
        <v>1</v>
      </c>
      <c r="D103">
        <v>2956</v>
      </c>
      <c r="E103">
        <v>15178</v>
      </c>
      <c r="F103">
        <v>1</v>
      </c>
      <c r="G103">
        <v>0</v>
      </c>
      <c r="H103">
        <v>13</v>
      </c>
      <c r="I103">
        <v>3</v>
      </c>
      <c r="J103">
        <v>4</v>
      </c>
      <c r="K103">
        <v>1</v>
      </c>
      <c r="L103">
        <v>2</v>
      </c>
      <c r="M103">
        <v>3</v>
      </c>
      <c r="N103">
        <v>1</v>
      </c>
      <c r="O103">
        <v>0</v>
      </c>
      <c r="P103">
        <v>0</v>
      </c>
      <c r="Q103">
        <v>0</v>
      </c>
    </row>
    <row r="104" spans="1:17" x14ac:dyDescent="0.3">
      <c r="A104">
        <v>20</v>
      </c>
      <c r="B104">
        <v>1</v>
      </c>
      <c r="C104">
        <v>1</v>
      </c>
      <c r="D104">
        <v>2926</v>
      </c>
      <c r="E104">
        <v>19783</v>
      </c>
      <c r="F104">
        <v>1</v>
      </c>
      <c r="G104">
        <v>1</v>
      </c>
      <c r="H104">
        <v>18</v>
      </c>
      <c r="I104">
        <v>3</v>
      </c>
      <c r="J104">
        <v>2</v>
      </c>
      <c r="K104">
        <v>1</v>
      </c>
      <c r="L104">
        <v>5</v>
      </c>
      <c r="M104">
        <v>3</v>
      </c>
      <c r="N104">
        <v>1</v>
      </c>
      <c r="O104">
        <v>0</v>
      </c>
      <c r="P104">
        <v>1</v>
      </c>
      <c r="Q104">
        <v>0</v>
      </c>
    </row>
    <row r="105" spans="1:17" x14ac:dyDescent="0.3">
      <c r="A105">
        <v>34</v>
      </c>
      <c r="B105">
        <v>0</v>
      </c>
      <c r="C105">
        <v>1</v>
      </c>
      <c r="D105">
        <v>4809</v>
      </c>
      <c r="E105">
        <v>12482</v>
      </c>
      <c r="F105">
        <v>1</v>
      </c>
      <c r="G105">
        <v>0</v>
      </c>
      <c r="H105">
        <v>14</v>
      </c>
      <c r="I105">
        <v>3</v>
      </c>
      <c r="J105">
        <v>3</v>
      </c>
      <c r="K105">
        <v>16</v>
      </c>
      <c r="L105">
        <v>3</v>
      </c>
      <c r="M105">
        <v>3</v>
      </c>
      <c r="N105">
        <v>16</v>
      </c>
      <c r="O105">
        <v>13</v>
      </c>
      <c r="P105">
        <v>2</v>
      </c>
      <c r="Q105">
        <v>10</v>
      </c>
    </row>
    <row r="106" spans="1:17" x14ac:dyDescent="0.3">
      <c r="A106">
        <v>37</v>
      </c>
      <c r="B106">
        <v>0</v>
      </c>
      <c r="C106">
        <v>3</v>
      </c>
      <c r="D106">
        <v>5163</v>
      </c>
      <c r="E106">
        <v>15850</v>
      </c>
      <c r="F106">
        <v>5</v>
      </c>
      <c r="G106">
        <v>0</v>
      </c>
      <c r="H106">
        <v>14</v>
      </c>
      <c r="I106">
        <v>3</v>
      </c>
      <c r="J106">
        <v>4</v>
      </c>
      <c r="K106">
        <v>17</v>
      </c>
      <c r="L106">
        <v>2</v>
      </c>
      <c r="M106">
        <v>4</v>
      </c>
      <c r="N106">
        <v>1</v>
      </c>
      <c r="O106">
        <v>0</v>
      </c>
      <c r="P106">
        <v>0</v>
      </c>
      <c r="Q106">
        <v>0</v>
      </c>
    </row>
    <row r="107" spans="1:17" x14ac:dyDescent="0.3">
      <c r="A107">
        <v>59</v>
      </c>
      <c r="B107">
        <v>0</v>
      </c>
      <c r="C107">
        <v>2</v>
      </c>
      <c r="D107">
        <v>18844</v>
      </c>
      <c r="E107">
        <v>21922</v>
      </c>
      <c r="F107">
        <v>9</v>
      </c>
      <c r="G107">
        <v>0</v>
      </c>
      <c r="H107">
        <v>21</v>
      </c>
      <c r="I107">
        <v>4</v>
      </c>
      <c r="J107">
        <v>4</v>
      </c>
      <c r="K107">
        <v>30</v>
      </c>
      <c r="L107">
        <v>3</v>
      </c>
      <c r="M107">
        <v>3</v>
      </c>
      <c r="N107">
        <v>3</v>
      </c>
      <c r="O107">
        <v>2</v>
      </c>
      <c r="P107">
        <v>2</v>
      </c>
      <c r="Q107">
        <v>2</v>
      </c>
    </row>
    <row r="108" spans="1:17" x14ac:dyDescent="0.3">
      <c r="A108">
        <v>50</v>
      </c>
      <c r="B108">
        <v>0</v>
      </c>
      <c r="C108">
        <v>2</v>
      </c>
      <c r="D108">
        <v>18172</v>
      </c>
      <c r="E108">
        <v>9755</v>
      </c>
      <c r="F108">
        <v>3</v>
      </c>
      <c r="G108">
        <v>1</v>
      </c>
      <c r="H108">
        <v>19</v>
      </c>
      <c r="I108">
        <v>3</v>
      </c>
      <c r="J108">
        <v>1</v>
      </c>
      <c r="K108">
        <v>28</v>
      </c>
      <c r="L108">
        <v>1</v>
      </c>
      <c r="M108">
        <v>2</v>
      </c>
      <c r="N108">
        <v>8</v>
      </c>
      <c r="O108">
        <v>3</v>
      </c>
      <c r="P108">
        <v>0</v>
      </c>
      <c r="Q108">
        <v>7</v>
      </c>
    </row>
    <row r="109" spans="1:17" x14ac:dyDescent="0.3">
      <c r="A109">
        <v>25</v>
      </c>
      <c r="B109">
        <v>1</v>
      </c>
      <c r="C109">
        <v>1</v>
      </c>
      <c r="D109">
        <v>5744</v>
      </c>
      <c r="E109">
        <v>26959</v>
      </c>
      <c r="F109">
        <v>1</v>
      </c>
      <c r="G109">
        <v>1</v>
      </c>
      <c r="H109">
        <v>11</v>
      </c>
      <c r="I109">
        <v>3</v>
      </c>
      <c r="J109">
        <v>4</v>
      </c>
      <c r="K109">
        <v>6</v>
      </c>
      <c r="L109">
        <v>1</v>
      </c>
      <c r="M109">
        <v>3</v>
      </c>
      <c r="N109">
        <v>6</v>
      </c>
      <c r="O109">
        <v>4</v>
      </c>
      <c r="P109">
        <v>0</v>
      </c>
      <c r="Q109">
        <v>3</v>
      </c>
    </row>
    <row r="110" spans="1:17" x14ac:dyDescent="0.3">
      <c r="A110">
        <v>25</v>
      </c>
      <c r="B110">
        <v>0</v>
      </c>
      <c r="C110">
        <v>2</v>
      </c>
      <c r="D110">
        <v>2889</v>
      </c>
      <c r="E110">
        <v>26897</v>
      </c>
      <c r="F110">
        <v>1</v>
      </c>
      <c r="G110">
        <v>0</v>
      </c>
      <c r="H110">
        <v>11</v>
      </c>
      <c r="I110">
        <v>3</v>
      </c>
      <c r="J110">
        <v>3</v>
      </c>
      <c r="K110">
        <v>2</v>
      </c>
      <c r="L110">
        <v>2</v>
      </c>
      <c r="M110">
        <v>3</v>
      </c>
      <c r="N110">
        <v>2</v>
      </c>
      <c r="O110">
        <v>2</v>
      </c>
      <c r="P110">
        <v>2</v>
      </c>
      <c r="Q110">
        <v>1</v>
      </c>
    </row>
    <row r="111" spans="1:17" x14ac:dyDescent="0.3">
      <c r="A111">
        <v>22</v>
      </c>
      <c r="B111">
        <v>0</v>
      </c>
      <c r="C111">
        <v>1</v>
      </c>
      <c r="D111">
        <v>2871</v>
      </c>
      <c r="E111">
        <v>23785</v>
      </c>
      <c r="F111">
        <v>1</v>
      </c>
      <c r="G111">
        <v>0</v>
      </c>
      <c r="H111">
        <v>15</v>
      </c>
      <c r="I111">
        <v>3</v>
      </c>
      <c r="J111">
        <v>3</v>
      </c>
      <c r="K111">
        <v>1</v>
      </c>
      <c r="L111">
        <v>5</v>
      </c>
      <c r="M111">
        <v>3</v>
      </c>
      <c r="N111">
        <v>0</v>
      </c>
      <c r="O111">
        <v>0</v>
      </c>
      <c r="P111">
        <v>0</v>
      </c>
      <c r="Q111">
        <v>0</v>
      </c>
    </row>
    <row r="112" spans="1:17" x14ac:dyDescent="0.3">
      <c r="A112">
        <v>51</v>
      </c>
      <c r="B112">
        <v>0</v>
      </c>
      <c r="C112">
        <v>1</v>
      </c>
      <c r="D112">
        <v>7484</v>
      </c>
      <c r="E112">
        <v>25796</v>
      </c>
      <c r="F112">
        <v>3</v>
      </c>
      <c r="G112">
        <v>0</v>
      </c>
      <c r="H112">
        <v>20</v>
      </c>
      <c r="I112">
        <v>4</v>
      </c>
      <c r="J112">
        <v>3</v>
      </c>
      <c r="K112">
        <v>23</v>
      </c>
      <c r="L112">
        <v>1</v>
      </c>
      <c r="M112">
        <v>2</v>
      </c>
      <c r="N112">
        <v>13</v>
      </c>
      <c r="O112">
        <v>12</v>
      </c>
      <c r="P112">
        <v>12</v>
      </c>
      <c r="Q112">
        <v>8</v>
      </c>
    </row>
    <row r="113" spans="1:17" x14ac:dyDescent="0.3">
      <c r="A113">
        <v>34</v>
      </c>
      <c r="B113">
        <v>1</v>
      </c>
      <c r="C113">
        <v>1</v>
      </c>
      <c r="D113">
        <v>6074</v>
      </c>
      <c r="E113">
        <v>22887</v>
      </c>
      <c r="F113">
        <v>1</v>
      </c>
      <c r="G113">
        <v>1</v>
      </c>
      <c r="H113">
        <v>24</v>
      </c>
      <c r="I113">
        <v>4</v>
      </c>
      <c r="J113">
        <v>4</v>
      </c>
      <c r="K113">
        <v>9</v>
      </c>
      <c r="L113">
        <v>3</v>
      </c>
      <c r="M113">
        <v>3</v>
      </c>
      <c r="N113">
        <v>9</v>
      </c>
      <c r="O113">
        <v>7</v>
      </c>
      <c r="P113">
        <v>0</v>
      </c>
      <c r="Q113">
        <v>6</v>
      </c>
    </row>
    <row r="114" spans="1:17" x14ac:dyDescent="0.3">
      <c r="A114">
        <v>54</v>
      </c>
      <c r="B114">
        <v>0</v>
      </c>
      <c r="C114">
        <v>1</v>
      </c>
      <c r="D114">
        <v>17328</v>
      </c>
      <c r="E114">
        <v>13871</v>
      </c>
      <c r="F114">
        <v>2</v>
      </c>
      <c r="G114">
        <v>1</v>
      </c>
      <c r="H114">
        <v>12</v>
      </c>
      <c r="I114">
        <v>3</v>
      </c>
      <c r="J114">
        <v>3</v>
      </c>
      <c r="K114">
        <v>23</v>
      </c>
      <c r="L114">
        <v>3</v>
      </c>
      <c r="M114">
        <v>3</v>
      </c>
      <c r="N114">
        <v>5</v>
      </c>
      <c r="O114">
        <v>3</v>
      </c>
      <c r="P114">
        <v>4</v>
      </c>
      <c r="Q114">
        <v>4</v>
      </c>
    </row>
    <row r="115" spans="1:17" x14ac:dyDescent="0.3">
      <c r="A115">
        <v>24</v>
      </c>
      <c r="B115">
        <v>0</v>
      </c>
      <c r="C115">
        <v>2</v>
      </c>
      <c r="D115">
        <v>2774</v>
      </c>
      <c r="E115">
        <v>13257</v>
      </c>
      <c r="F115">
        <v>0</v>
      </c>
      <c r="G115">
        <v>0</v>
      </c>
      <c r="H115">
        <v>12</v>
      </c>
      <c r="I115">
        <v>3</v>
      </c>
      <c r="J115">
        <v>3</v>
      </c>
      <c r="K115">
        <v>6</v>
      </c>
      <c r="L115">
        <v>2</v>
      </c>
      <c r="M115">
        <v>3</v>
      </c>
      <c r="N115">
        <v>5</v>
      </c>
      <c r="O115">
        <v>3</v>
      </c>
      <c r="P115">
        <v>1</v>
      </c>
      <c r="Q115">
        <v>2</v>
      </c>
    </row>
    <row r="116" spans="1:17" x14ac:dyDescent="0.3">
      <c r="A116">
        <v>34</v>
      </c>
      <c r="B116">
        <v>0</v>
      </c>
      <c r="C116">
        <v>3</v>
      </c>
      <c r="D116">
        <v>4505</v>
      </c>
      <c r="E116">
        <v>15000</v>
      </c>
      <c r="F116">
        <v>6</v>
      </c>
      <c r="G116">
        <v>0</v>
      </c>
      <c r="H116">
        <v>15</v>
      </c>
      <c r="I116">
        <v>3</v>
      </c>
      <c r="J116">
        <v>3</v>
      </c>
      <c r="K116">
        <v>12</v>
      </c>
      <c r="L116">
        <v>3</v>
      </c>
      <c r="M116">
        <v>3</v>
      </c>
      <c r="N116">
        <v>1</v>
      </c>
      <c r="O116">
        <v>0</v>
      </c>
      <c r="P116">
        <v>0</v>
      </c>
      <c r="Q116">
        <v>0</v>
      </c>
    </row>
    <row r="117" spans="1:17" x14ac:dyDescent="0.3">
      <c r="A117">
        <v>37</v>
      </c>
      <c r="B117">
        <v>0</v>
      </c>
      <c r="C117">
        <v>1</v>
      </c>
      <c r="D117">
        <v>7428</v>
      </c>
      <c r="E117">
        <v>14506</v>
      </c>
      <c r="F117">
        <v>2</v>
      </c>
      <c r="G117">
        <v>0</v>
      </c>
      <c r="H117">
        <v>12</v>
      </c>
      <c r="I117">
        <v>3</v>
      </c>
      <c r="J117">
        <v>1</v>
      </c>
      <c r="K117">
        <v>12</v>
      </c>
      <c r="L117">
        <v>3</v>
      </c>
      <c r="M117">
        <v>3</v>
      </c>
      <c r="N117">
        <v>5</v>
      </c>
      <c r="O117">
        <v>3</v>
      </c>
      <c r="P117">
        <v>1</v>
      </c>
      <c r="Q117">
        <v>3</v>
      </c>
    </row>
    <row r="118" spans="1:17" x14ac:dyDescent="0.3">
      <c r="A118">
        <v>34</v>
      </c>
      <c r="B118">
        <v>0</v>
      </c>
      <c r="C118">
        <v>1</v>
      </c>
      <c r="D118">
        <v>11631</v>
      </c>
      <c r="E118">
        <v>5615</v>
      </c>
      <c r="F118">
        <v>2</v>
      </c>
      <c r="G118">
        <v>0</v>
      </c>
      <c r="H118">
        <v>12</v>
      </c>
      <c r="I118">
        <v>3</v>
      </c>
      <c r="J118">
        <v>4</v>
      </c>
      <c r="K118">
        <v>14</v>
      </c>
      <c r="L118">
        <v>6</v>
      </c>
      <c r="M118">
        <v>3</v>
      </c>
      <c r="N118">
        <v>11</v>
      </c>
      <c r="O118">
        <v>10</v>
      </c>
      <c r="P118">
        <v>5</v>
      </c>
      <c r="Q118">
        <v>8</v>
      </c>
    </row>
    <row r="119" spans="1:17" x14ac:dyDescent="0.3">
      <c r="A119">
        <v>36</v>
      </c>
      <c r="B119">
        <v>0</v>
      </c>
      <c r="C119">
        <v>2</v>
      </c>
      <c r="D119">
        <v>9738</v>
      </c>
      <c r="E119">
        <v>22952</v>
      </c>
      <c r="F119">
        <v>0</v>
      </c>
      <c r="G119">
        <v>0</v>
      </c>
      <c r="H119">
        <v>14</v>
      </c>
      <c r="I119">
        <v>3</v>
      </c>
      <c r="J119">
        <v>3</v>
      </c>
      <c r="K119">
        <v>10</v>
      </c>
      <c r="L119">
        <v>6</v>
      </c>
      <c r="M119">
        <v>3</v>
      </c>
      <c r="N119">
        <v>9</v>
      </c>
      <c r="O119">
        <v>7</v>
      </c>
      <c r="P119">
        <v>2</v>
      </c>
      <c r="Q119">
        <v>8</v>
      </c>
    </row>
    <row r="120" spans="1:17" x14ac:dyDescent="0.3">
      <c r="A120">
        <v>36</v>
      </c>
      <c r="B120">
        <v>0</v>
      </c>
      <c r="C120">
        <v>3</v>
      </c>
      <c r="D120">
        <v>2835</v>
      </c>
      <c r="E120">
        <v>2561</v>
      </c>
      <c r="F120">
        <v>5</v>
      </c>
      <c r="G120">
        <v>0</v>
      </c>
      <c r="H120">
        <v>22</v>
      </c>
      <c r="I120">
        <v>4</v>
      </c>
      <c r="J120">
        <v>1</v>
      </c>
      <c r="K120">
        <v>7</v>
      </c>
      <c r="L120">
        <v>2</v>
      </c>
      <c r="M120">
        <v>3</v>
      </c>
      <c r="N120">
        <v>1</v>
      </c>
      <c r="O120">
        <v>0</v>
      </c>
      <c r="P120">
        <v>0</v>
      </c>
      <c r="Q120">
        <v>0</v>
      </c>
    </row>
    <row r="121" spans="1:17" x14ac:dyDescent="0.3">
      <c r="A121">
        <v>43</v>
      </c>
      <c r="B121">
        <v>0</v>
      </c>
      <c r="C121">
        <v>2</v>
      </c>
      <c r="D121">
        <v>16959</v>
      </c>
      <c r="E121">
        <v>19494</v>
      </c>
      <c r="F121">
        <v>1</v>
      </c>
      <c r="G121">
        <v>1</v>
      </c>
      <c r="H121">
        <v>12</v>
      </c>
      <c r="I121">
        <v>3</v>
      </c>
      <c r="J121">
        <v>4</v>
      </c>
      <c r="K121">
        <v>25</v>
      </c>
      <c r="L121">
        <v>3</v>
      </c>
      <c r="M121">
        <v>4</v>
      </c>
      <c r="N121">
        <v>25</v>
      </c>
      <c r="O121">
        <v>12</v>
      </c>
      <c r="P121">
        <v>4</v>
      </c>
      <c r="Q121">
        <v>12</v>
      </c>
    </row>
    <row r="122" spans="1:17" x14ac:dyDescent="0.3">
      <c r="A122">
        <v>30</v>
      </c>
      <c r="B122">
        <v>0</v>
      </c>
      <c r="C122">
        <v>3</v>
      </c>
      <c r="D122">
        <v>2613</v>
      </c>
      <c r="E122">
        <v>22310</v>
      </c>
      <c r="F122">
        <v>1</v>
      </c>
      <c r="G122">
        <v>0</v>
      </c>
      <c r="H122">
        <v>25</v>
      </c>
      <c r="I122">
        <v>4</v>
      </c>
      <c r="J122">
        <v>3</v>
      </c>
      <c r="K122">
        <v>10</v>
      </c>
      <c r="L122">
        <v>2</v>
      </c>
      <c r="M122">
        <v>2</v>
      </c>
      <c r="N122">
        <v>10</v>
      </c>
      <c r="O122">
        <v>7</v>
      </c>
      <c r="P122">
        <v>0</v>
      </c>
      <c r="Q122">
        <v>9</v>
      </c>
    </row>
    <row r="123" spans="1:17" x14ac:dyDescent="0.3">
      <c r="A123">
        <v>33</v>
      </c>
      <c r="B123">
        <v>0</v>
      </c>
      <c r="C123">
        <v>2</v>
      </c>
      <c r="D123">
        <v>6146</v>
      </c>
      <c r="E123">
        <v>15480</v>
      </c>
      <c r="F123">
        <v>0</v>
      </c>
      <c r="G123">
        <v>0</v>
      </c>
      <c r="H123">
        <v>13</v>
      </c>
      <c r="I123">
        <v>3</v>
      </c>
      <c r="J123">
        <v>1</v>
      </c>
      <c r="K123">
        <v>8</v>
      </c>
      <c r="L123">
        <v>2</v>
      </c>
      <c r="M123">
        <v>4</v>
      </c>
      <c r="N123">
        <v>7</v>
      </c>
      <c r="O123">
        <v>7</v>
      </c>
      <c r="P123">
        <v>0</v>
      </c>
      <c r="Q123">
        <v>7</v>
      </c>
    </row>
    <row r="124" spans="1:17" x14ac:dyDescent="0.3">
      <c r="A124">
        <v>56</v>
      </c>
      <c r="B124">
        <v>1</v>
      </c>
      <c r="C124">
        <v>2</v>
      </c>
      <c r="D124">
        <v>4963</v>
      </c>
      <c r="E124">
        <v>4510</v>
      </c>
      <c r="F124">
        <v>9</v>
      </c>
      <c r="G124">
        <v>1</v>
      </c>
      <c r="H124">
        <v>18</v>
      </c>
      <c r="I124">
        <v>3</v>
      </c>
      <c r="J124">
        <v>1</v>
      </c>
      <c r="K124">
        <v>7</v>
      </c>
      <c r="L124">
        <v>2</v>
      </c>
      <c r="M124">
        <v>3</v>
      </c>
      <c r="N124">
        <v>5</v>
      </c>
      <c r="O124">
        <v>4</v>
      </c>
      <c r="P124">
        <v>4</v>
      </c>
      <c r="Q124">
        <v>3</v>
      </c>
    </row>
    <row r="125" spans="1:17" x14ac:dyDescent="0.3">
      <c r="A125">
        <v>51</v>
      </c>
      <c r="B125">
        <v>0</v>
      </c>
      <c r="C125">
        <v>1</v>
      </c>
      <c r="D125">
        <v>19537</v>
      </c>
      <c r="E125">
        <v>6462</v>
      </c>
      <c r="F125">
        <v>7</v>
      </c>
      <c r="G125">
        <v>0</v>
      </c>
      <c r="H125">
        <v>13</v>
      </c>
      <c r="I125">
        <v>3</v>
      </c>
      <c r="J125">
        <v>3</v>
      </c>
      <c r="K125">
        <v>23</v>
      </c>
      <c r="L125">
        <v>5</v>
      </c>
      <c r="M125">
        <v>3</v>
      </c>
      <c r="N125">
        <v>20</v>
      </c>
      <c r="O125">
        <v>18</v>
      </c>
      <c r="P125">
        <v>15</v>
      </c>
      <c r="Q125">
        <v>15</v>
      </c>
    </row>
    <row r="126" spans="1:17" x14ac:dyDescent="0.3">
      <c r="A126">
        <v>31</v>
      </c>
      <c r="B126">
        <v>1</v>
      </c>
      <c r="C126">
        <v>2</v>
      </c>
      <c r="D126">
        <v>6172</v>
      </c>
      <c r="E126">
        <v>20739</v>
      </c>
      <c r="F126">
        <v>4</v>
      </c>
      <c r="G126">
        <v>1</v>
      </c>
      <c r="H126">
        <v>18</v>
      </c>
      <c r="I126">
        <v>3</v>
      </c>
      <c r="J126">
        <v>2</v>
      </c>
      <c r="K126">
        <v>12</v>
      </c>
      <c r="L126">
        <v>3</v>
      </c>
      <c r="M126">
        <v>2</v>
      </c>
      <c r="N126">
        <v>7</v>
      </c>
      <c r="O126">
        <v>7</v>
      </c>
      <c r="P126">
        <v>7</v>
      </c>
      <c r="Q126">
        <v>7</v>
      </c>
    </row>
    <row r="127" spans="1:17" x14ac:dyDescent="0.3">
      <c r="A127">
        <v>26</v>
      </c>
      <c r="B127">
        <v>0</v>
      </c>
      <c r="C127">
        <v>2</v>
      </c>
      <c r="D127">
        <v>2368</v>
      </c>
      <c r="E127">
        <v>23300</v>
      </c>
      <c r="F127">
        <v>1</v>
      </c>
      <c r="G127">
        <v>0</v>
      </c>
      <c r="H127">
        <v>19</v>
      </c>
      <c r="I127">
        <v>3</v>
      </c>
      <c r="J127">
        <v>3</v>
      </c>
      <c r="K127">
        <v>5</v>
      </c>
      <c r="L127">
        <v>3</v>
      </c>
      <c r="M127">
        <v>2</v>
      </c>
      <c r="N127">
        <v>5</v>
      </c>
      <c r="O127">
        <v>4</v>
      </c>
      <c r="P127">
        <v>4</v>
      </c>
      <c r="Q127">
        <v>3</v>
      </c>
    </row>
    <row r="128" spans="1:17" x14ac:dyDescent="0.3">
      <c r="A128">
        <v>58</v>
      </c>
      <c r="B128">
        <v>1</v>
      </c>
      <c r="C128">
        <v>2</v>
      </c>
      <c r="D128">
        <v>10312</v>
      </c>
      <c r="E128">
        <v>3465</v>
      </c>
      <c r="F128">
        <v>1</v>
      </c>
      <c r="G128">
        <v>0</v>
      </c>
      <c r="H128">
        <v>12</v>
      </c>
      <c r="I128">
        <v>3</v>
      </c>
      <c r="J128">
        <v>4</v>
      </c>
      <c r="K128">
        <v>40</v>
      </c>
      <c r="L128">
        <v>3</v>
      </c>
      <c r="M128">
        <v>2</v>
      </c>
      <c r="N128">
        <v>40</v>
      </c>
      <c r="O128">
        <v>10</v>
      </c>
      <c r="P128">
        <v>15</v>
      </c>
      <c r="Q128">
        <v>6</v>
      </c>
    </row>
    <row r="129" spans="1:17" x14ac:dyDescent="0.3">
      <c r="A129">
        <v>19</v>
      </c>
      <c r="B129">
        <v>1</v>
      </c>
      <c r="C129">
        <v>1</v>
      </c>
      <c r="D129">
        <v>1675</v>
      </c>
      <c r="E129">
        <v>26820</v>
      </c>
      <c r="F129">
        <v>1</v>
      </c>
      <c r="G129">
        <v>1</v>
      </c>
      <c r="H129">
        <v>19</v>
      </c>
      <c r="I129">
        <v>3</v>
      </c>
      <c r="J129">
        <v>4</v>
      </c>
      <c r="K129">
        <v>0</v>
      </c>
      <c r="L129">
        <v>2</v>
      </c>
      <c r="M129">
        <v>2</v>
      </c>
      <c r="N129">
        <v>0</v>
      </c>
      <c r="O129">
        <v>0</v>
      </c>
      <c r="P129">
        <v>0</v>
      </c>
      <c r="Q129">
        <v>0</v>
      </c>
    </row>
    <row r="130" spans="1:17" x14ac:dyDescent="0.3">
      <c r="A130">
        <v>22</v>
      </c>
      <c r="B130">
        <v>0</v>
      </c>
      <c r="C130">
        <v>2</v>
      </c>
      <c r="D130">
        <v>2523</v>
      </c>
      <c r="E130">
        <v>19299</v>
      </c>
      <c r="F130">
        <v>0</v>
      </c>
      <c r="G130">
        <v>0</v>
      </c>
      <c r="H130">
        <v>14</v>
      </c>
      <c r="I130">
        <v>3</v>
      </c>
      <c r="J130">
        <v>3</v>
      </c>
      <c r="K130">
        <v>3</v>
      </c>
      <c r="L130">
        <v>2</v>
      </c>
      <c r="M130">
        <v>3</v>
      </c>
      <c r="N130">
        <v>2</v>
      </c>
      <c r="O130">
        <v>1</v>
      </c>
      <c r="P130">
        <v>2</v>
      </c>
      <c r="Q130">
        <v>1</v>
      </c>
    </row>
    <row r="131" spans="1:17" x14ac:dyDescent="0.3">
      <c r="A131">
        <v>49</v>
      </c>
      <c r="B131">
        <v>0</v>
      </c>
      <c r="C131">
        <v>2</v>
      </c>
      <c r="D131">
        <v>6567</v>
      </c>
      <c r="E131">
        <v>5549</v>
      </c>
      <c r="F131">
        <v>1</v>
      </c>
      <c r="G131">
        <v>0</v>
      </c>
      <c r="H131">
        <v>14</v>
      </c>
      <c r="I131">
        <v>3</v>
      </c>
      <c r="J131">
        <v>3</v>
      </c>
      <c r="K131">
        <v>16</v>
      </c>
      <c r="L131">
        <v>2</v>
      </c>
      <c r="M131">
        <v>2</v>
      </c>
      <c r="N131">
        <v>15</v>
      </c>
      <c r="O131">
        <v>11</v>
      </c>
      <c r="P131">
        <v>5</v>
      </c>
      <c r="Q131">
        <v>11</v>
      </c>
    </row>
    <row r="132" spans="1:17" x14ac:dyDescent="0.3">
      <c r="A132">
        <v>43</v>
      </c>
      <c r="B132">
        <v>0</v>
      </c>
      <c r="C132">
        <v>1</v>
      </c>
      <c r="D132">
        <v>4739</v>
      </c>
      <c r="E132">
        <v>16090</v>
      </c>
      <c r="F132">
        <v>4</v>
      </c>
      <c r="G132">
        <v>0</v>
      </c>
      <c r="H132">
        <v>12</v>
      </c>
      <c r="I132">
        <v>3</v>
      </c>
      <c r="J132">
        <v>4</v>
      </c>
      <c r="K132">
        <v>18</v>
      </c>
      <c r="L132">
        <v>2</v>
      </c>
      <c r="M132">
        <v>3</v>
      </c>
      <c r="N132">
        <v>3</v>
      </c>
      <c r="O132">
        <v>2</v>
      </c>
      <c r="P132">
        <v>1</v>
      </c>
      <c r="Q132">
        <v>2</v>
      </c>
    </row>
    <row r="133" spans="1:17" x14ac:dyDescent="0.3">
      <c r="A133">
        <v>50</v>
      </c>
      <c r="B133">
        <v>0</v>
      </c>
      <c r="C133">
        <v>1</v>
      </c>
      <c r="D133">
        <v>9208</v>
      </c>
      <c r="E133">
        <v>6645</v>
      </c>
      <c r="F133">
        <v>4</v>
      </c>
      <c r="G133">
        <v>0</v>
      </c>
      <c r="H133">
        <v>11</v>
      </c>
      <c r="I133">
        <v>3</v>
      </c>
      <c r="J133">
        <v>4</v>
      </c>
      <c r="K133">
        <v>16</v>
      </c>
      <c r="L133">
        <v>3</v>
      </c>
      <c r="M133">
        <v>3</v>
      </c>
      <c r="N133">
        <v>2</v>
      </c>
      <c r="O133">
        <v>2</v>
      </c>
      <c r="P133">
        <v>2</v>
      </c>
      <c r="Q133">
        <v>1</v>
      </c>
    </row>
    <row r="134" spans="1:17" x14ac:dyDescent="0.3">
      <c r="A134">
        <v>31</v>
      </c>
      <c r="B134">
        <v>1</v>
      </c>
      <c r="C134">
        <v>2</v>
      </c>
      <c r="D134">
        <v>4559</v>
      </c>
      <c r="E134">
        <v>24788</v>
      </c>
      <c r="F134">
        <v>3</v>
      </c>
      <c r="G134">
        <v>1</v>
      </c>
      <c r="H134">
        <v>11</v>
      </c>
      <c r="I134">
        <v>3</v>
      </c>
      <c r="J134">
        <v>3</v>
      </c>
      <c r="K134">
        <v>4</v>
      </c>
      <c r="L134">
        <v>2</v>
      </c>
      <c r="M134">
        <v>3</v>
      </c>
      <c r="N134">
        <v>2</v>
      </c>
      <c r="O134">
        <v>2</v>
      </c>
      <c r="P134">
        <v>2</v>
      </c>
      <c r="Q134">
        <v>2</v>
      </c>
    </row>
    <row r="135" spans="1:17" x14ac:dyDescent="0.3">
      <c r="A135">
        <v>41</v>
      </c>
      <c r="B135">
        <v>0</v>
      </c>
      <c r="C135">
        <v>3</v>
      </c>
      <c r="D135">
        <v>8189</v>
      </c>
      <c r="E135">
        <v>21196</v>
      </c>
      <c r="F135">
        <v>3</v>
      </c>
      <c r="G135">
        <v>1</v>
      </c>
      <c r="H135">
        <v>13</v>
      </c>
      <c r="I135">
        <v>3</v>
      </c>
      <c r="J135">
        <v>3</v>
      </c>
      <c r="K135">
        <v>12</v>
      </c>
      <c r="L135">
        <v>2</v>
      </c>
      <c r="M135">
        <v>3</v>
      </c>
      <c r="N135">
        <v>9</v>
      </c>
      <c r="O135">
        <v>7</v>
      </c>
      <c r="P135">
        <v>0</v>
      </c>
      <c r="Q135">
        <v>7</v>
      </c>
    </row>
    <row r="136" spans="1:17" x14ac:dyDescent="0.3">
      <c r="A136">
        <v>26</v>
      </c>
      <c r="B136">
        <v>0</v>
      </c>
      <c r="C136">
        <v>2</v>
      </c>
      <c r="D136">
        <v>2942</v>
      </c>
      <c r="E136">
        <v>8916</v>
      </c>
      <c r="F136">
        <v>1</v>
      </c>
      <c r="G136">
        <v>0</v>
      </c>
      <c r="H136">
        <v>23</v>
      </c>
      <c r="I136">
        <v>4</v>
      </c>
      <c r="J136">
        <v>4</v>
      </c>
      <c r="K136">
        <v>8</v>
      </c>
      <c r="L136">
        <v>3</v>
      </c>
      <c r="M136">
        <v>3</v>
      </c>
      <c r="N136">
        <v>8</v>
      </c>
      <c r="O136">
        <v>7</v>
      </c>
      <c r="P136">
        <v>5</v>
      </c>
      <c r="Q136">
        <v>7</v>
      </c>
    </row>
    <row r="137" spans="1:17" x14ac:dyDescent="0.3">
      <c r="A137">
        <v>36</v>
      </c>
      <c r="B137">
        <v>0</v>
      </c>
      <c r="C137">
        <v>3</v>
      </c>
      <c r="D137">
        <v>4941</v>
      </c>
      <c r="E137">
        <v>2819</v>
      </c>
      <c r="F137">
        <v>6</v>
      </c>
      <c r="G137">
        <v>0</v>
      </c>
      <c r="H137">
        <v>20</v>
      </c>
      <c r="I137">
        <v>4</v>
      </c>
      <c r="J137">
        <v>4</v>
      </c>
      <c r="K137">
        <v>7</v>
      </c>
      <c r="L137">
        <v>0</v>
      </c>
      <c r="M137">
        <v>3</v>
      </c>
      <c r="N137">
        <v>3</v>
      </c>
      <c r="O137">
        <v>2</v>
      </c>
      <c r="P137">
        <v>0</v>
      </c>
      <c r="Q137">
        <v>1</v>
      </c>
    </row>
    <row r="138" spans="1:17" x14ac:dyDescent="0.3">
      <c r="A138">
        <v>51</v>
      </c>
      <c r="B138">
        <v>1</v>
      </c>
      <c r="C138">
        <v>1</v>
      </c>
      <c r="D138">
        <v>10650</v>
      </c>
      <c r="E138">
        <v>25150</v>
      </c>
      <c r="F138">
        <v>2</v>
      </c>
      <c r="G138">
        <v>0</v>
      </c>
      <c r="H138">
        <v>15</v>
      </c>
      <c r="I138">
        <v>3</v>
      </c>
      <c r="J138">
        <v>4</v>
      </c>
      <c r="K138">
        <v>18</v>
      </c>
      <c r="L138">
        <v>2</v>
      </c>
      <c r="M138">
        <v>3</v>
      </c>
      <c r="N138">
        <v>4</v>
      </c>
      <c r="O138">
        <v>2</v>
      </c>
      <c r="P138">
        <v>0</v>
      </c>
      <c r="Q138">
        <v>3</v>
      </c>
    </row>
    <row r="139" spans="1:17" x14ac:dyDescent="0.3">
      <c r="A139">
        <v>39</v>
      </c>
      <c r="B139">
        <v>0</v>
      </c>
      <c r="C139">
        <v>2</v>
      </c>
      <c r="D139">
        <v>5902</v>
      </c>
      <c r="E139">
        <v>14590</v>
      </c>
      <c r="F139">
        <v>4</v>
      </c>
      <c r="G139">
        <v>0</v>
      </c>
      <c r="H139">
        <v>14</v>
      </c>
      <c r="I139">
        <v>3</v>
      </c>
      <c r="J139">
        <v>3</v>
      </c>
      <c r="K139">
        <v>17</v>
      </c>
      <c r="L139">
        <v>1</v>
      </c>
      <c r="M139">
        <v>4</v>
      </c>
      <c r="N139">
        <v>15</v>
      </c>
      <c r="O139">
        <v>11</v>
      </c>
      <c r="P139">
        <v>5</v>
      </c>
      <c r="Q139">
        <v>9</v>
      </c>
    </row>
    <row r="140" spans="1:17" x14ac:dyDescent="0.3">
      <c r="A140">
        <v>25</v>
      </c>
      <c r="B140">
        <v>0</v>
      </c>
      <c r="C140">
        <v>2</v>
      </c>
      <c r="D140">
        <v>8639</v>
      </c>
      <c r="E140">
        <v>24835</v>
      </c>
      <c r="F140">
        <v>2</v>
      </c>
      <c r="G140">
        <v>0</v>
      </c>
      <c r="H140">
        <v>18</v>
      </c>
      <c r="I140">
        <v>3</v>
      </c>
      <c r="J140">
        <v>4</v>
      </c>
      <c r="K140">
        <v>6</v>
      </c>
      <c r="L140">
        <v>3</v>
      </c>
      <c r="M140">
        <v>3</v>
      </c>
      <c r="N140">
        <v>2</v>
      </c>
      <c r="O140">
        <v>2</v>
      </c>
      <c r="P140">
        <v>2</v>
      </c>
      <c r="Q140">
        <v>2</v>
      </c>
    </row>
    <row r="141" spans="1:17" x14ac:dyDescent="0.3">
      <c r="A141">
        <v>30</v>
      </c>
      <c r="B141">
        <v>0</v>
      </c>
      <c r="C141">
        <v>2</v>
      </c>
      <c r="D141">
        <v>6347</v>
      </c>
      <c r="E141">
        <v>13982</v>
      </c>
      <c r="F141">
        <v>0</v>
      </c>
      <c r="G141">
        <v>1</v>
      </c>
      <c r="H141">
        <v>19</v>
      </c>
      <c r="I141">
        <v>3</v>
      </c>
      <c r="J141">
        <v>4</v>
      </c>
      <c r="K141">
        <v>12</v>
      </c>
      <c r="L141">
        <v>2</v>
      </c>
      <c r="M141">
        <v>1</v>
      </c>
      <c r="N141">
        <v>11</v>
      </c>
      <c r="O141">
        <v>9</v>
      </c>
      <c r="P141">
        <v>4</v>
      </c>
      <c r="Q141">
        <v>7</v>
      </c>
    </row>
    <row r="142" spans="1:17" x14ac:dyDescent="0.3">
      <c r="A142">
        <v>32</v>
      </c>
      <c r="B142">
        <v>1</v>
      </c>
      <c r="C142">
        <v>1</v>
      </c>
      <c r="D142">
        <v>4200</v>
      </c>
      <c r="E142">
        <v>10224</v>
      </c>
      <c r="F142">
        <v>7</v>
      </c>
      <c r="G142">
        <v>0</v>
      </c>
      <c r="H142">
        <v>22</v>
      </c>
      <c r="I142">
        <v>4</v>
      </c>
      <c r="J142">
        <v>1</v>
      </c>
      <c r="K142">
        <v>10</v>
      </c>
      <c r="L142">
        <v>2</v>
      </c>
      <c r="M142">
        <v>4</v>
      </c>
      <c r="N142">
        <v>5</v>
      </c>
      <c r="O142">
        <v>4</v>
      </c>
      <c r="P142">
        <v>0</v>
      </c>
      <c r="Q142">
        <v>4</v>
      </c>
    </row>
    <row r="143" spans="1:17" x14ac:dyDescent="0.3">
      <c r="A143">
        <v>45</v>
      </c>
      <c r="B143">
        <v>0</v>
      </c>
      <c r="C143">
        <v>1</v>
      </c>
      <c r="D143">
        <v>3452</v>
      </c>
      <c r="E143">
        <v>9752</v>
      </c>
      <c r="F143">
        <v>5</v>
      </c>
      <c r="G143">
        <v>0</v>
      </c>
      <c r="H143">
        <v>13</v>
      </c>
      <c r="I143">
        <v>3</v>
      </c>
      <c r="J143">
        <v>2</v>
      </c>
      <c r="K143">
        <v>9</v>
      </c>
      <c r="L143">
        <v>2</v>
      </c>
      <c r="M143">
        <v>2</v>
      </c>
      <c r="N143">
        <v>6</v>
      </c>
      <c r="O143">
        <v>5</v>
      </c>
      <c r="P143">
        <v>0</v>
      </c>
      <c r="Q143">
        <v>3</v>
      </c>
    </row>
    <row r="144" spans="1:17" x14ac:dyDescent="0.3">
      <c r="A144">
        <v>38</v>
      </c>
      <c r="B144">
        <v>0</v>
      </c>
      <c r="C144">
        <v>1</v>
      </c>
      <c r="D144">
        <v>4317</v>
      </c>
      <c r="E144">
        <v>2302</v>
      </c>
      <c r="F144">
        <v>3</v>
      </c>
      <c r="G144">
        <v>1</v>
      </c>
      <c r="H144">
        <v>20</v>
      </c>
      <c r="I144">
        <v>4</v>
      </c>
      <c r="J144">
        <v>2</v>
      </c>
      <c r="K144">
        <v>19</v>
      </c>
      <c r="L144">
        <v>2</v>
      </c>
      <c r="M144">
        <v>3</v>
      </c>
      <c r="N144">
        <v>3</v>
      </c>
      <c r="O144">
        <v>2</v>
      </c>
      <c r="P144">
        <v>2</v>
      </c>
      <c r="Q144">
        <v>2</v>
      </c>
    </row>
    <row r="145" spans="1:17" x14ac:dyDescent="0.3">
      <c r="A145">
        <v>30</v>
      </c>
      <c r="B145">
        <v>0</v>
      </c>
      <c r="C145">
        <v>1</v>
      </c>
      <c r="D145">
        <v>2632</v>
      </c>
      <c r="E145">
        <v>23910</v>
      </c>
      <c r="F145">
        <v>1</v>
      </c>
      <c r="G145">
        <v>0</v>
      </c>
      <c r="H145">
        <v>14</v>
      </c>
      <c r="I145">
        <v>3</v>
      </c>
      <c r="J145">
        <v>3</v>
      </c>
      <c r="K145">
        <v>5</v>
      </c>
      <c r="L145">
        <v>4</v>
      </c>
      <c r="M145">
        <v>2</v>
      </c>
      <c r="N145">
        <v>5</v>
      </c>
      <c r="O145">
        <v>4</v>
      </c>
      <c r="P145">
        <v>0</v>
      </c>
      <c r="Q145">
        <v>4</v>
      </c>
    </row>
    <row r="146" spans="1:17" x14ac:dyDescent="0.3">
      <c r="A146">
        <v>32</v>
      </c>
      <c r="B146">
        <v>0</v>
      </c>
      <c r="C146">
        <v>3</v>
      </c>
      <c r="D146">
        <v>4668</v>
      </c>
      <c r="E146">
        <v>22812</v>
      </c>
      <c r="F146">
        <v>0</v>
      </c>
      <c r="G146">
        <v>0</v>
      </c>
      <c r="H146">
        <v>17</v>
      </c>
      <c r="I146">
        <v>3</v>
      </c>
      <c r="J146">
        <v>4</v>
      </c>
      <c r="K146">
        <v>9</v>
      </c>
      <c r="L146">
        <v>2</v>
      </c>
      <c r="M146">
        <v>4</v>
      </c>
      <c r="N146">
        <v>8</v>
      </c>
      <c r="O146">
        <v>7</v>
      </c>
      <c r="P146">
        <v>0</v>
      </c>
      <c r="Q146">
        <v>7</v>
      </c>
    </row>
    <row r="147" spans="1:17" x14ac:dyDescent="0.3">
      <c r="A147">
        <v>30</v>
      </c>
      <c r="B147">
        <v>0</v>
      </c>
      <c r="C147">
        <v>3</v>
      </c>
      <c r="D147">
        <v>3204</v>
      </c>
      <c r="E147">
        <v>10415</v>
      </c>
      <c r="F147">
        <v>5</v>
      </c>
      <c r="G147">
        <v>0</v>
      </c>
      <c r="H147">
        <v>14</v>
      </c>
      <c r="I147">
        <v>3</v>
      </c>
      <c r="J147">
        <v>4</v>
      </c>
      <c r="K147">
        <v>8</v>
      </c>
      <c r="L147">
        <v>3</v>
      </c>
      <c r="M147">
        <v>3</v>
      </c>
      <c r="N147">
        <v>3</v>
      </c>
      <c r="O147">
        <v>2</v>
      </c>
      <c r="P147">
        <v>2</v>
      </c>
      <c r="Q147">
        <v>2</v>
      </c>
    </row>
    <row r="148" spans="1:17" x14ac:dyDescent="0.3">
      <c r="A148">
        <v>30</v>
      </c>
      <c r="B148">
        <v>0</v>
      </c>
      <c r="C148">
        <v>1</v>
      </c>
      <c r="D148">
        <v>2720</v>
      </c>
      <c r="E148">
        <v>11162</v>
      </c>
      <c r="F148">
        <v>0</v>
      </c>
      <c r="G148">
        <v>0</v>
      </c>
      <c r="H148">
        <v>13</v>
      </c>
      <c r="I148">
        <v>3</v>
      </c>
      <c r="J148">
        <v>4</v>
      </c>
      <c r="K148">
        <v>6</v>
      </c>
      <c r="L148">
        <v>3</v>
      </c>
      <c r="M148">
        <v>3</v>
      </c>
      <c r="N148">
        <v>5</v>
      </c>
      <c r="O148">
        <v>3</v>
      </c>
      <c r="P148">
        <v>1</v>
      </c>
      <c r="Q148">
        <v>2</v>
      </c>
    </row>
    <row r="149" spans="1:17" x14ac:dyDescent="0.3">
      <c r="A149">
        <v>41</v>
      </c>
      <c r="B149">
        <v>0</v>
      </c>
      <c r="C149">
        <v>3</v>
      </c>
      <c r="D149">
        <v>17181</v>
      </c>
      <c r="E149">
        <v>12888</v>
      </c>
      <c r="F149">
        <v>4</v>
      </c>
      <c r="G149">
        <v>0</v>
      </c>
      <c r="H149">
        <v>13</v>
      </c>
      <c r="I149">
        <v>3</v>
      </c>
      <c r="J149">
        <v>2</v>
      </c>
      <c r="K149">
        <v>21</v>
      </c>
      <c r="L149">
        <v>2</v>
      </c>
      <c r="M149">
        <v>2</v>
      </c>
      <c r="N149">
        <v>7</v>
      </c>
      <c r="O149">
        <v>6</v>
      </c>
      <c r="P149">
        <v>7</v>
      </c>
      <c r="Q149">
        <v>7</v>
      </c>
    </row>
    <row r="150" spans="1:17" x14ac:dyDescent="0.3">
      <c r="A150">
        <v>41</v>
      </c>
      <c r="B150">
        <v>0</v>
      </c>
      <c r="C150">
        <v>2</v>
      </c>
      <c r="D150">
        <v>2238</v>
      </c>
      <c r="E150">
        <v>6961</v>
      </c>
      <c r="F150">
        <v>2</v>
      </c>
      <c r="G150">
        <v>0</v>
      </c>
      <c r="H150">
        <v>21</v>
      </c>
      <c r="I150">
        <v>4</v>
      </c>
      <c r="J150">
        <v>4</v>
      </c>
      <c r="K150">
        <v>7</v>
      </c>
      <c r="L150">
        <v>2</v>
      </c>
      <c r="M150">
        <v>3</v>
      </c>
      <c r="N150">
        <v>5</v>
      </c>
      <c r="O150">
        <v>0</v>
      </c>
      <c r="P150">
        <v>1</v>
      </c>
      <c r="Q150">
        <v>4</v>
      </c>
    </row>
    <row r="151" spans="1:17" x14ac:dyDescent="0.3">
      <c r="A151">
        <v>19</v>
      </c>
      <c r="B151">
        <v>0</v>
      </c>
      <c r="C151">
        <v>1</v>
      </c>
      <c r="D151">
        <v>1483</v>
      </c>
      <c r="E151">
        <v>16102</v>
      </c>
      <c r="F151">
        <v>1</v>
      </c>
      <c r="G151">
        <v>0</v>
      </c>
      <c r="H151">
        <v>14</v>
      </c>
      <c r="I151">
        <v>3</v>
      </c>
      <c r="J151">
        <v>4</v>
      </c>
      <c r="K151">
        <v>1</v>
      </c>
      <c r="L151">
        <v>3</v>
      </c>
      <c r="M151">
        <v>3</v>
      </c>
      <c r="N151">
        <v>1</v>
      </c>
      <c r="O151">
        <v>0</v>
      </c>
      <c r="P151">
        <v>0</v>
      </c>
      <c r="Q151">
        <v>0</v>
      </c>
    </row>
    <row r="152" spans="1:17" x14ac:dyDescent="0.3">
      <c r="A152">
        <v>40</v>
      </c>
      <c r="B152">
        <v>0</v>
      </c>
      <c r="C152">
        <v>3</v>
      </c>
      <c r="D152">
        <v>5605</v>
      </c>
      <c r="E152">
        <v>8504</v>
      </c>
      <c r="F152">
        <v>1</v>
      </c>
      <c r="G152">
        <v>0</v>
      </c>
      <c r="H152">
        <v>11</v>
      </c>
      <c r="I152">
        <v>3</v>
      </c>
      <c r="J152">
        <v>1</v>
      </c>
      <c r="K152">
        <v>20</v>
      </c>
      <c r="L152">
        <v>2</v>
      </c>
      <c r="M152">
        <v>3</v>
      </c>
      <c r="N152">
        <v>20</v>
      </c>
      <c r="O152">
        <v>7</v>
      </c>
      <c r="P152">
        <v>2</v>
      </c>
      <c r="Q152">
        <v>13</v>
      </c>
    </row>
    <row r="153" spans="1:17" x14ac:dyDescent="0.3">
      <c r="A153">
        <v>35</v>
      </c>
      <c r="B153">
        <v>0</v>
      </c>
      <c r="C153">
        <v>2</v>
      </c>
      <c r="D153">
        <v>7295</v>
      </c>
      <c r="E153">
        <v>11439</v>
      </c>
      <c r="F153">
        <v>1</v>
      </c>
      <c r="G153">
        <v>0</v>
      </c>
      <c r="H153">
        <v>13</v>
      </c>
      <c r="I153">
        <v>3</v>
      </c>
      <c r="J153">
        <v>1</v>
      </c>
      <c r="K153">
        <v>10</v>
      </c>
      <c r="L153">
        <v>3</v>
      </c>
      <c r="M153">
        <v>3</v>
      </c>
      <c r="N153">
        <v>10</v>
      </c>
      <c r="O153">
        <v>8</v>
      </c>
      <c r="P153">
        <v>0</v>
      </c>
      <c r="Q153">
        <v>6</v>
      </c>
    </row>
    <row r="154" spans="1:17" x14ac:dyDescent="0.3">
      <c r="A154">
        <v>53</v>
      </c>
      <c r="B154">
        <v>0</v>
      </c>
      <c r="C154">
        <v>2</v>
      </c>
      <c r="D154">
        <v>2306</v>
      </c>
      <c r="E154">
        <v>16047</v>
      </c>
      <c r="F154">
        <v>2</v>
      </c>
      <c r="G154">
        <v>1</v>
      </c>
      <c r="H154">
        <v>20</v>
      </c>
      <c r="I154">
        <v>4</v>
      </c>
      <c r="J154">
        <v>4</v>
      </c>
      <c r="K154">
        <v>13</v>
      </c>
      <c r="L154">
        <v>3</v>
      </c>
      <c r="M154">
        <v>1</v>
      </c>
      <c r="N154">
        <v>7</v>
      </c>
      <c r="O154">
        <v>7</v>
      </c>
      <c r="P154">
        <v>4</v>
      </c>
      <c r="Q154">
        <v>5</v>
      </c>
    </row>
    <row r="155" spans="1:17" x14ac:dyDescent="0.3">
      <c r="A155">
        <v>45</v>
      </c>
      <c r="B155">
        <v>0</v>
      </c>
      <c r="C155">
        <v>3</v>
      </c>
      <c r="D155">
        <v>2348</v>
      </c>
      <c r="E155">
        <v>10901</v>
      </c>
      <c r="F155">
        <v>8</v>
      </c>
      <c r="G155">
        <v>0</v>
      </c>
      <c r="H155">
        <v>18</v>
      </c>
      <c r="I155">
        <v>3</v>
      </c>
      <c r="J155">
        <v>3</v>
      </c>
      <c r="K155">
        <v>20</v>
      </c>
      <c r="L155">
        <v>2</v>
      </c>
      <c r="M155">
        <v>1</v>
      </c>
      <c r="N155">
        <v>17</v>
      </c>
      <c r="O155">
        <v>9</v>
      </c>
      <c r="P155">
        <v>0</v>
      </c>
      <c r="Q155">
        <v>15</v>
      </c>
    </row>
    <row r="156" spans="1:17" x14ac:dyDescent="0.3">
      <c r="A156">
        <v>32</v>
      </c>
      <c r="B156">
        <v>0</v>
      </c>
      <c r="C156">
        <v>1</v>
      </c>
      <c r="D156">
        <v>8998</v>
      </c>
      <c r="E156">
        <v>15589</v>
      </c>
      <c r="F156">
        <v>1</v>
      </c>
      <c r="G156">
        <v>0</v>
      </c>
      <c r="H156">
        <v>14</v>
      </c>
      <c r="I156">
        <v>3</v>
      </c>
      <c r="J156">
        <v>4</v>
      </c>
      <c r="K156">
        <v>9</v>
      </c>
      <c r="L156">
        <v>2</v>
      </c>
      <c r="M156">
        <v>3</v>
      </c>
      <c r="N156">
        <v>9</v>
      </c>
      <c r="O156">
        <v>8</v>
      </c>
      <c r="P156">
        <v>3</v>
      </c>
      <c r="Q156">
        <v>7</v>
      </c>
    </row>
    <row r="157" spans="1:17" x14ac:dyDescent="0.3">
      <c r="A157">
        <v>29</v>
      </c>
      <c r="B157">
        <v>0</v>
      </c>
      <c r="C157">
        <v>2</v>
      </c>
      <c r="D157">
        <v>4319</v>
      </c>
      <c r="E157">
        <v>26283</v>
      </c>
      <c r="F157">
        <v>1</v>
      </c>
      <c r="G157">
        <v>0</v>
      </c>
      <c r="H157">
        <v>13</v>
      </c>
      <c r="I157">
        <v>3</v>
      </c>
      <c r="J157">
        <v>1</v>
      </c>
      <c r="K157">
        <v>10</v>
      </c>
      <c r="L157">
        <v>1</v>
      </c>
      <c r="M157">
        <v>3</v>
      </c>
      <c r="N157">
        <v>10</v>
      </c>
      <c r="O157">
        <v>7</v>
      </c>
      <c r="P157">
        <v>0</v>
      </c>
      <c r="Q157">
        <v>9</v>
      </c>
    </row>
    <row r="158" spans="1:17" x14ac:dyDescent="0.3">
      <c r="A158">
        <v>51</v>
      </c>
      <c r="B158">
        <v>0</v>
      </c>
      <c r="C158">
        <v>2</v>
      </c>
      <c r="D158">
        <v>6132</v>
      </c>
      <c r="E158">
        <v>13983</v>
      </c>
      <c r="F158">
        <v>2</v>
      </c>
      <c r="G158">
        <v>0</v>
      </c>
      <c r="H158">
        <v>17</v>
      </c>
      <c r="I158">
        <v>3</v>
      </c>
      <c r="J158">
        <v>3</v>
      </c>
      <c r="K158">
        <v>10</v>
      </c>
      <c r="L158">
        <v>2</v>
      </c>
      <c r="M158">
        <v>3</v>
      </c>
      <c r="N158">
        <v>1</v>
      </c>
      <c r="O158">
        <v>0</v>
      </c>
      <c r="P158">
        <v>0</v>
      </c>
      <c r="Q158">
        <v>0</v>
      </c>
    </row>
    <row r="159" spans="1:17" x14ac:dyDescent="0.3">
      <c r="A159">
        <v>58</v>
      </c>
      <c r="B159">
        <v>0</v>
      </c>
      <c r="C159">
        <v>2</v>
      </c>
      <c r="D159">
        <v>3346</v>
      </c>
      <c r="E159">
        <v>11873</v>
      </c>
      <c r="F159">
        <v>4</v>
      </c>
      <c r="G159">
        <v>1</v>
      </c>
      <c r="H159">
        <v>20</v>
      </c>
      <c r="I159">
        <v>4</v>
      </c>
      <c r="J159">
        <v>2</v>
      </c>
      <c r="K159">
        <v>9</v>
      </c>
      <c r="L159">
        <v>3</v>
      </c>
      <c r="M159">
        <v>2</v>
      </c>
      <c r="N159">
        <v>1</v>
      </c>
      <c r="O159">
        <v>0</v>
      </c>
      <c r="P159">
        <v>0</v>
      </c>
      <c r="Q159">
        <v>0</v>
      </c>
    </row>
    <row r="160" spans="1:17" x14ac:dyDescent="0.3">
      <c r="A160">
        <v>40</v>
      </c>
      <c r="B160">
        <v>0</v>
      </c>
      <c r="C160">
        <v>2</v>
      </c>
      <c r="D160">
        <v>10855</v>
      </c>
      <c r="E160">
        <v>8552</v>
      </c>
      <c r="F160">
        <v>7</v>
      </c>
      <c r="G160">
        <v>0</v>
      </c>
      <c r="H160">
        <v>11</v>
      </c>
      <c r="I160">
        <v>3</v>
      </c>
      <c r="J160">
        <v>1</v>
      </c>
      <c r="K160">
        <v>15</v>
      </c>
      <c r="L160">
        <v>2</v>
      </c>
      <c r="M160">
        <v>2</v>
      </c>
      <c r="N160">
        <v>12</v>
      </c>
      <c r="O160">
        <v>11</v>
      </c>
      <c r="P160">
        <v>2</v>
      </c>
      <c r="Q160">
        <v>11</v>
      </c>
    </row>
    <row r="161" spans="1:17" x14ac:dyDescent="0.3">
      <c r="A161">
        <v>34</v>
      </c>
      <c r="B161">
        <v>0</v>
      </c>
      <c r="C161">
        <v>2</v>
      </c>
      <c r="D161">
        <v>2231</v>
      </c>
      <c r="E161">
        <v>11314</v>
      </c>
      <c r="F161">
        <v>6</v>
      </c>
      <c r="G161">
        <v>0</v>
      </c>
      <c r="H161">
        <v>18</v>
      </c>
      <c r="I161">
        <v>3</v>
      </c>
      <c r="J161">
        <v>4</v>
      </c>
      <c r="K161">
        <v>6</v>
      </c>
      <c r="L161">
        <v>3</v>
      </c>
      <c r="M161">
        <v>3</v>
      </c>
      <c r="N161">
        <v>4</v>
      </c>
      <c r="O161">
        <v>3</v>
      </c>
      <c r="P161">
        <v>1</v>
      </c>
      <c r="Q161">
        <v>2</v>
      </c>
    </row>
    <row r="162" spans="1:17" x14ac:dyDescent="0.3">
      <c r="A162">
        <v>22</v>
      </c>
      <c r="B162">
        <v>0</v>
      </c>
      <c r="C162">
        <v>2</v>
      </c>
      <c r="D162">
        <v>2323</v>
      </c>
      <c r="E162">
        <v>11992</v>
      </c>
      <c r="F162">
        <v>1</v>
      </c>
      <c r="G162">
        <v>0</v>
      </c>
      <c r="H162">
        <v>24</v>
      </c>
      <c r="I162">
        <v>4</v>
      </c>
      <c r="J162">
        <v>1</v>
      </c>
      <c r="K162">
        <v>2</v>
      </c>
      <c r="L162">
        <v>6</v>
      </c>
      <c r="M162">
        <v>3</v>
      </c>
      <c r="N162">
        <v>2</v>
      </c>
      <c r="O162">
        <v>2</v>
      </c>
      <c r="P162">
        <v>2</v>
      </c>
      <c r="Q162">
        <v>2</v>
      </c>
    </row>
    <row r="163" spans="1:17" x14ac:dyDescent="0.3">
      <c r="A163">
        <v>27</v>
      </c>
      <c r="B163">
        <v>0</v>
      </c>
      <c r="C163">
        <v>3</v>
      </c>
      <c r="D163">
        <v>2024</v>
      </c>
      <c r="E163">
        <v>5970</v>
      </c>
      <c r="F163">
        <v>6</v>
      </c>
      <c r="G163">
        <v>0</v>
      </c>
      <c r="H163">
        <v>18</v>
      </c>
      <c r="I163">
        <v>3</v>
      </c>
      <c r="J163">
        <v>4</v>
      </c>
      <c r="K163">
        <v>6</v>
      </c>
      <c r="L163">
        <v>1</v>
      </c>
      <c r="M163">
        <v>1</v>
      </c>
      <c r="N163">
        <v>2</v>
      </c>
      <c r="O163">
        <v>2</v>
      </c>
      <c r="P163">
        <v>2</v>
      </c>
      <c r="Q163">
        <v>2</v>
      </c>
    </row>
    <row r="164" spans="1:17" x14ac:dyDescent="0.3">
      <c r="A164">
        <v>28</v>
      </c>
      <c r="B164">
        <v>0</v>
      </c>
      <c r="C164">
        <v>2</v>
      </c>
      <c r="D164">
        <v>2713</v>
      </c>
      <c r="E164">
        <v>6672</v>
      </c>
      <c r="F164">
        <v>1</v>
      </c>
      <c r="G164">
        <v>0</v>
      </c>
      <c r="H164">
        <v>11</v>
      </c>
      <c r="I164">
        <v>3</v>
      </c>
      <c r="J164">
        <v>3</v>
      </c>
      <c r="K164">
        <v>5</v>
      </c>
      <c r="L164">
        <v>2</v>
      </c>
      <c r="M164">
        <v>1</v>
      </c>
      <c r="N164">
        <v>5</v>
      </c>
      <c r="O164">
        <v>2</v>
      </c>
      <c r="P164">
        <v>0</v>
      </c>
      <c r="Q164">
        <v>2</v>
      </c>
    </row>
    <row r="165" spans="1:17" x14ac:dyDescent="0.3">
      <c r="A165">
        <v>57</v>
      </c>
      <c r="B165">
        <v>0</v>
      </c>
      <c r="C165">
        <v>3</v>
      </c>
      <c r="D165">
        <v>9439</v>
      </c>
      <c r="E165">
        <v>23402</v>
      </c>
      <c r="F165">
        <v>3</v>
      </c>
      <c r="G165">
        <v>1</v>
      </c>
      <c r="H165">
        <v>16</v>
      </c>
      <c r="I165">
        <v>3</v>
      </c>
      <c r="J165">
        <v>2</v>
      </c>
      <c r="K165">
        <v>12</v>
      </c>
      <c r="L165">
        <v>2</v>
      </c>
      <c r="M165">
        <v>1</v>
      </c>
      <c r="N165">
        <v>5</v>
      </c>
      <c r="O165">
        <v>3</v>
      </c>
      <c r="P165">
        <v>1</v>
      </c>
      <c r="Q165">
        <v>4</v>
      </c>
    </row>
    <row r="166" spans="1:17" x14ac:dyDescent="0.3">
      <c r="A166">
        <v>27</v>
      </c>
      <c r="B166">
        <v>0</v>
      </c>
      <c r="C166">
        <v>3</v>
      </c>
      <c r="D166">
        <v>2566</v>
      </c>
      <c r="E166">
        <v>25326</v>
      </c>
      <c r="F166">
        <v>1</v>
      </c>
      <c r="G166">
        <v>1</v>
      </c>
      <c r="H166">
        <v>15</v>
      </c>
      <c r="I166">
        <v>3</v>
      </c>
      <c r="J166">
        <v>4</v>
      </c>
      <c r="K166">
        <v>1</v>
      </c>
      <c r="L166">
        <v>2</v>
      </c>
      <c r="M166">
        <v>2</v>
      </c>
      <c r="N166">
        <v>1</v>
      </c>
      <c r="O166">
        <v>1</v>
      </c>
      <c r="P166">
        <v>0</v>
      </c>
      <c r="Q166">
        <v>1</v>
      </c>
    </row>
    <row r="167" spans="1:17" x14ac:dyDescent="0.3">
      <c r="A167">
        <v>50</v>
      </c>
      <c r="B167">
        <v>0</v>
      </c>
      <c r="C167">
        <v>1</v>
      </c>
      <c r="D167">
        <v>19926</v>
      </c>
      <c r="E167">
        <v>17053</v>
      </c>
      <c r="F167">
        <v>3</v>
      </c>
      <c r="G167">
        <v>0</v>
      </c>
      <c r="H167">
        <v>15</v>
      </c>
      <c r="I167">
        <v>3</v>
      </c>
      <c r="J167">
        <v>2</v>
      </c>
      <c r="K167">
        <v>21</v>
      </c>
      <c r="L167">
        <v>5</v>
      </c>
      <c r="M167">
        <v>3</v>
      </c>
      <c r="N167">
        <v>5</v>
      </c>
      <c r="O167">
        <v>4</v>
      </c>
      <c r="P167">
        <v>4</v>
      </c>
      <c r="Q167">
        <v>4</v>
      </c>
    </row>
    <row r="168" spans="1:17" x14ac:dyDescent="0.3">
      <c r="A168">
        <v>41</v>
      </c>
      <c r="B168">
        <v>0</v>
      </c>
      <c r="C168">
        <v>3</v>
      </c>
      <c r="D168">
        <v>2451</v>
      </c>
      <c r="E168">
        <v>4609</v>
      </c>
      <c r="F168">
        <v>4</v>
      </c>
      <c r="G168">
        <v>0</v>
      </c>
      <c r="H168">
        <v>12</v>
      </c>
      <c r="I168">
        <v>3</v>
      </c>
      <c r="J168">
        <v>1</v>
      </c>
      <c r="K168">
        <v>13</v>
      </c>
      <c r="L168">
        <v>2</v>
      </c>
      <c r="M168">
        <v>3</v>
      </c>
      <c r="N168">
        <v>9</v>
      </c>
      <c r="O168">
        <v>8</v>
      </c>
      <c r="P168">
        <v>1</v>
      </c>
      <c r="Q168">
        <v>8</v>
      </c>
    </row>
    <row r="169" spans="1:17" x14ac:dyDescent="0.3">
      <c r="A169">
        <v>30</v>
      </c>
      <c r="B169">
        <v>0</v>
      </c>
      <c r="C169">
        <v>2</v>
      </c>
      <c r="D169">
        <v>9419</v>
      </c>
      <c r="E169">
        <v>8053</v>
      </c>
      <c r="F169">
        <v>2</v>
      </c>
      <c r="G169">
        <v>0</v>
      </c>
      <c r="H169">
        <v>12</v>
      </c>
      <c r="I169">
        <v>3</v>
      </c>
      <c r="J169">
        <v>3</v>
      </c>
      <c r="K169">
        <v>12</v>
      </c>
      <c r="L169">
        <v>2</v>
      </c>
      <c r="M169">
        <v>3</v>
      </c>
      <c r="N169">
        <v>10</v>
      </c>
      <c r="O169">
        <v>9</v>
      </c>
      <c r="P169">
        <v>7</v>
      </c>
      <c r="Q169">
        <v>4</v>
      </c>
    </row>
    <row r="170" spans="1:17" x14ac:dyDescent="0.3">
      <c r="A170">
        <v>38</v>
      </c>
      <c r="B170">
        <v>0</v>
      </c>
      <c r="C170">
        <v>1</v>
      </c>
      <c r="D170">
        <v>8686</v>
      </c>
      <c r="E170">
        <v>12930</v>
      </c>
      <c r="F170">
        <v>4</v>
      </c>
      <c r="G170">
        <v>0</v>
      </c>
      <c r="H170">
        <v>22</v>
      </c>
      <c r="I170">
        <v>4</v>
      </c>
      <c r="J170">
        <v>3</v>
      </c>
      <c r="K170">
        <v>12</v>
      </c>
      <c r="L170">
        <v>2</v>
      </c>
      <c r="M170">
        <v>4</v>
      </c>
      <c r="N170">
        <v>8</v>
      </c>
      <c r="O170">
        <v>3</v>
      </c>
      <c r="P170">
        <v>0</v>
      </c>
      <c r="Q170">
        <v>7</v>
      </c>
    </row>
    <row r="171" spans="1:17" x14ac:dyDescent="0.3">
      <c r="A171">
        <v>32</v>
      </c>
      <c r="B171">
        <v>0</v>
      </c>
      <c r="C171">
        <v>1</v>
      </c>
      <c r="D171">
        <v>3038</v>
      </c>
      <c r="E171">
        <v>12430</v>
      </c>
      <c r="F171">
        <v>3</v>
      </c>
      <c r="G171">
        <v>0</v>
      </c>
      <c r="H171">
        <v>20</v>
      </c>
      <c r="I171">
        <v>4</v>
      </c>
      <c r="J171">
        <v>1</v>
      </c>
      <c r="K171">
        <v>8</v>
      </c>
      <c r="L171">
        <v>2</v>
      </c>
      <c r="M171">
        <v>3</v>
      </c>
      <c r="N171">
        <v>5</v>
      </c>
      <c r="O171">
        <v>4</v>
      </c>
      <c r="P171">
        <v>1</v>
      </c>
      <c r="Q171">
        <v>4</v>
      </c>
    </row>
    <row r="172" spans="1:17" x14ac:dyDescent="0.3">
      <c r="A172">
        <v>27</v>
      </c>
      <c r="B172">
        <v>0</v>
      </c>
      <c r="C172">
        <v>2</v>
      </c>
      <c r="D172">
        <v>3058</v>
      </c>
      <c r="E172">
        <v>13364</v>
      </c>
      <c r="F172">
        <v>0</v>
      </c>
      <c r="G172">
        <v>1</v>
      </c>
      <c r="H172">
        <v>16</v>
      </c>
      <c r="I172">
        <v>3</v>
      </c>
      <c r="J172">
        <v>4</v>
      </c>
      <c r="K172">
        <v>6</v>
      </c>
      <c r="L172">
        <v>3</v>
      </c>
      <c r="M172">
        <v>2</v>
      </c>
      <c r="N172">
        <v>5</v>
      </c>
      <c r="O172">
        <v>2</v>
      </c>
      <c r="P172">
        <v>1</v>
      </c>
      <c r="Q172">
        <v>1</v>
      </c>
    </row>
    <row r="173" spans="1:17" x14ac:dyDescent="0.3">
      <c r="A173">
        <v>19</v>
      </c>
      <c r="B173">
        <v>1</v>
      </c>
      <c r="C173">
        <v>1</v>
      </c>
      <c r="D173">
        <v>2325</v>
      </c>
      <c r="E173">
        <v>20989</v>
      </c>
      <c r="F173">
        <v>0</v>
      </c>
      <c r="G173">
        <v>0</v>
      </c>
      <c r="H173">
        <v>21</v>
      </c>
      <c r="I173">
        <v>4</v>
      </c>
      <c r="J173">
        <v>1</v>
      </c>
      <c r="K173">
        <v>1</v>
      </c>
      <c r="L173">
        <v>5</v>
      </c>
      <c r="M173">
        <v>4</v>
      </c>
      <c r="N173">
        <v>0</v>
      </c>
      <c r="O173">
        <v>0</v>
      </c>
      <c r="P173">
        <v>0</v>
      </c>
      <c r="Q173">
        <v>0</v>
      </c>
    </row>
    <row r="174" spans="1:17" x14ac:dyDescent="0.3">
      <c r="A174">
        <v>36</v>
      </c>
      <c r="B174">
        <v>0</v>
      </c>
      <c r="C174">
        <v>1</v>
      </c>
      <c r="D174">
        <v>2088</v>
      </c>
      <c r="E174">
        <v>15062</v>
      </c>
      <c r="F174">
        <v>4</v>
      </c>
      <c r="G174">
        <v>0</v>
      </c>
      <c r="H174">
        <v>12</v>
      </c>
      <c r="I174">
        <v>3</v>
      </c>
      <c r="J174">
        <v>3</v>
      </c>
      <c r="K174">
        <v>13</v>
      </c>
      <c r="L174">
        <v>3</v>
      </c>
      <c r="M174">
        <v>2</v>
      </c>
      <c r="N174">
        <v>8</v>
      </c>
      <c r="O174">
        <v>7</v>
      </c>
      <c r="P174">
        <v>7</v>
      </c>
      <c r="Q174">
        <v>2</v>
      </c>
    </row>
    <row r="175" spans="1:17" x14ac:dyDescent="0.3">
      <c r="A175">
        <v>30</v>
      </c>
      <c r="B175">
        <v>0</v>
      </c>
      <c r="C175">
        <v>3</v>
      </c>
      <c r="D175">
        <v>3072</v>
      </c>
      <c r="E175">
        <v>11012</v>
      </c>
      <c r="F175">
        <v>1</v>
      </c>
      <c r="G175">
        <v>0</v>
      </c>
      <c r="H175">
        <v>11</v>
      </c>
      <c r="I175">
        <v>3</v>
      </c>
      <c r="J175">
        <v>3</v>
      </c>
      <c r="K175">
        <v>12</v>
      </c>
      <c r="L175">
        <v>4</v>
      </c>
      <c r="M175">
        <v>3</v>
      </c>
      <c r="N175">
        <v>12</v>
      </c>
      <c r="O175">
        <v>9</v>
      </c>
      <c r="P175">
        <v>6</v>
      </c>
      <c r="Q175">
        <v>10</v>
      </c>
    </row>
    <row r="176" spans="1:17" x14ac:dyDescent="0.3">
      <c r="A176">
        <v>45</v>
      </c>
      <c r="B176">
        <v>0</v>
      </c>
      <c r="C176">
        <v>3</v>
      </c>
      <c r="D176">
        <v>5006</v>
      </c>
      <c r="E176">
        <v>6319</v>
      </c>
      <c r="F176">
        <v>4</v>
      </c>
      <c r="G176">
        <v>1</v>
      </c>
      <c r="H176">
        <v>11</v>
      </c>
      <c r="I176">
        <v>3</v>
      </c>
      <c r="J176">
        <v>1</v>
      </c>
      <c r="K176">
        <v>9</v>
      </c>
      <c r="L176">
        <v>3</v>
      </c>
      <c r="M176">
        <v>4</v>
      </c>
      <c r="N176">
        <v>5</v>
      </c>
      <c r="O176">
        <v>4</v>
      </c>
      <c r="P176">
        <v>0</v>
      </c>
      <c r="Q176">
        <v>3</v>
      </c>
    </row>
    <row r="177" spans="1:17" x14ac:dyDescent="0.3">
      <c r="A177">
        <v>56</v>
      </c>
      <c r="B177">
        <v>0</v>
      </c>
      <c r="C177">
        <v>3</v>
      </c>
      <c r="D177">
        <v>4257</v>
      </c>
      <c r="E177">
        <v>13939</v>
      </c>
      <c r="F177">
        <v>4</v>
      </c>
      <c r="G177">
        <v>1</v>
      </c>
      <c r="H177">
        <v>18</v>
      </c>
      <c r="I177">
        <v>3</v>
      </c>
      <c r="J177">
        <v>3</v>
      </c>
      <c r="K177">
        <v>19</v>
      </c>
      <c r="L177">
        <v>3</v>
      </c>
      <c r="M177">
        <v>3</v>
      </c>
      <c r="N177">
        <v>2</v>
      </c>
      <c r="O177">
        <v>2</v>
      </c>
      <c r="P177">
        <v>2</v>
      </c>
      <c r="Q177">
        <v>2</v>
      </c>
    </row>
    <row r="178" spans="1:17" x14ac:dyDescent="0.3">
      <c r="A178">
        <v>33</v>
      </c>
      <c r="B178">
        <v>0</v>
      </c>
      <c r="C178">
        <v>1</v>
      </c>
      <c r="D178">
        <v>2500</v>
      </c>
      <c r="E178">
        <v>10515</v>
      </c>
      <c r="F178">
        <v>0</v>
      </c>
      <c r="G178">
        <v>0</v>
      </c>
      <c r="H178">
        <v>14</v>
      </c>
      <c r="I178">
        <v>3</v>
      </c>
      <c r="J178">
        <v>1</v>
      </c>
      <c r="K178">
        <v>4</v>
      </c>
      <c r="L178">
        <v>2</v>
      </c>
      <c r="M178">
        <v>4</v>
      </c>
      <c r="N178">
        <v>3</v>
      </c>
      <c r="O178">
        <v>1</v>
      </c>
      <c r="P178">
        <v>0</v>
      </c>
      <c r="Q178">
        <v>2</v>
      </c>
    </row>
    <row r="179" spans="1:17" x14ac:dyDescent="0.3">
      <c r="A179">
        <v>19</v>
      </c>
      <c r="B179">
        <v>1</v>
      </c>
      <c r="C179">
        <v>1</v>
      </c>
      <c r="D179">
        <v>1102</v>
      </c>
      <c r="E179">
        <v>9241</v>
      </c>
      <c r="F179">
        <v>1</v>
      </c>
      <c r="G179">
        <v>0</v>
      </c>
      <c r="H179">
        <v>22</v>
      </c>
      <c r="I179">
        <v>4</v>
      </c>
      <c r="J179">
        <v>3</v>
      </c>
      <c r="K179">
        <v>1</v>
      </c>
      <c r="L179">
        <v>3</v>
      </c>
      <c r="M179">
        <v>2</v>
      </c>
      <c r="N179">
        <v>1</v>
      </c>
      <c r="O179">
        <v>0</v>
      </c>
      <c r="P179">
        <v>1</v>
      </c>
      <c r="Q179">
        <v>0</v>
      </c>
    </row>
    <row r="180" spans="1:17" x14ac:dyDescent="0.3">
      <c r="A180">
        <v>46</v>
      </c>
      <c r="B180">
        <v>0</v>
      </c>
      <c r="C180">
        <v>3</v>
      </c>
      <c r="D180">
        <v>10453</v>
      </c>
      <c r="E180">
        <v>2137</v>
      </c>
      <c r="F180">
        <v>1</v>
      </c>
      <c r="G180">
        <v>0</v>
      </c>
      <c r="H180">
        <v>25</v>
      </c>
      <c r="I180">
        <v>4</v>
      </c>
      <c r="J180">
        <v>3</v>
      </c>
      <c r="K180">
        <v>24</v>
      </c>
      <c r="L180">
        <v>2</v>
      </c>
      <c r="M180">
        <v>3</v>
      </c>
      <c r="N180">
        <v>24</v>
      </c>
      <c r="O180">
        <v>13</v>
      </c>
      <c r="P180">
        <v>15</v>
      </c>
      <c r="Q180">
        <v>7</v>
      </c>
    </row>
    <row r="181" spans="1:17" x14ac:dyDescent="0.3">
      <c r="A181">
        <v>38</v>
      </c>
      <c r="B181">
        <v>0</v>
      </c>
      <c r="C181">
        <v>1</v>
      </c>
      <c r="D181">
        <v>2288</v>
      </c>
      <c r="E181">
        <v>6319</v>
      </c>
      <c r="F181">
        <v>1</v>
      </c>
      <c r="G181">
        <v>0</v>
      </c>
      <c r="H181">
        <v>12</v>
      </c>
      <c r="I181">
        <v>3</v>
      </c>
      <c r="J181">
        <v>3</v>
      </c>
      <c r="K181">
        <v>2</v>
      </c>
      <c r="L181">
        <v>3</v>
      </c>
      <c r="M181">
        <v>3</v>
      </c>
      <c r="N181">
        <v>2</v>
      </c>
      <c r="O181">
        <v>2</v>
      </c>
      <c r="P181">
        <v>2</v>
      </c>
      <c r="Q181">
        <v>1</v>
      </c>
    </row>
    <row r="182" spans="1:17" x14ac:dyDescent="0.3">
      <c r="A182">
        <v>31</v>
      </c>
      <c r="B182">
        <v>0</v>
      </c>
      <c r="C182">
        <v>2</v>
      </c>
      <c r="D182">
        <v>3929</v>
      </c>
      <c r="E182">
        <v>6984</v>
      </c>
      <c r="F182">
        <v>8</v>
      </c>
      <c r="G182">
        <v>1</v>
      </c>
      <c r="H182">
        <v>23</v>
      </c>
      <c r="I182">
        <v>4</v>
      </c>
      <c r="J182">
        <v>3</v>
      </c>
      <c r="K182">
        <v>7</v>
      </c>
      <c r="L182">
        <v>0</v>
      </c>
      <c r="M182">
        <v>3</v>
      </c>
      <c r="N182">
        <v>4</v>
      </c>
      <c r="O182">
        <v>2</v>
      </c>
      <c r="P182">
        <v>0</v>
      </c>
      <c r="Q182">
        <v>2</v>
      </c>
    </row>
    <row r="183" spans="1:17" x14ac:dyDescent="0.3">
      <c r="A183">
        <v>34</v>
      </c>
      <c r="B183">
        <v>0</v>
      </c>
      <c r="C183">
        <v>1</v>
      </c>
      <c r="D183">
        <v>2311</v>
      </c>
      <c r="E183">
        <v>5711</v>
      </c>
      <c r="F183">
        <v>2</v>
      </c>
      <c r="G183">
        <v>0</v>
      </c>
      <c r="H183">
        <v>15</v>
      </c>
      <c r="I183">
        <v>3</v>
      </c>
      <c r="J183">
        <v>4</v>
      </c>
      <c r="K183">
        <v>9</v>
      </c>
      <c r="L183">
        <v>3</v>
      </c>
      <c r="M183">
        <v>3</v>
      </c>
      <c r="N183">
        <v>3</v>
      </c>
      <c r="O183">
        <v>2</v>
      </c>
      <c r="P183">
        <v>1</v>
      </c>
      <c r="Q183">
        <v>2</v>
      </c>
    </row>
    <row r="184" spans="1:17" x14ac:dyDescent="0.3">
      <c r="A184">
        <v>41</v>
      </c>
      <c r="B184">
        <v>1</v>
      </c>
      <c r="C184">
        <v>1</v>
      </c>
      <c r="D184">
        <v>3140</v>
      </c>
      <c r="E184">
        <v>21728</v>
      </c>
      <c r="F184">
        <v>1</v>
      </c>
      <c r="G184">
        <v>1</v>
      </c>
      <c r="H184">
        <v>22</v>
      </c>
      <c r="I184">
        <v>4</v>
      </c>
      <c r="J184">
        <v>4</v>
      </c>
      <c r="K184">
        <v>4</v>
      </c>
      <c r="L184">
        <v>5</v>
      </c>
      <c r="M184">
        <v>2</v>
      </c>
      <c r="N184">
        <v>4</v>
      </c>
      <c r="O184">
        <v>3</v>
      </c>
      <c r="P184">
        <v>0</v>
      </c>
      <c r="Q184">
        <v>2</v>
      </c>
    </row>
    <row r="185" spans="1:17" x14ac:dyDescent="0.3">
      <c r="A185">
        <v>50</v>
      </c>
      <c r="B185">
        <v>0</v>
      </c>
      <c r="C185">
        <v>2</v>
      </c>
      <c r="D185">
        <v>3690</v>
      </c>
      <c r="E185">
        <v>3425</v>
      </c>
      <c r="F185">
        <v>2</v>
      </c>
      <c r="G185">
        <v>0</v>
      </c>
      <c r="H185">
        <v>15</v>
      </c>
      <c r="I185">
        <v>3</v>
      </c>
      <c r="J185">
        <v>4</v>
      </c>
      <c r="K185">
        <v>5</v>
      </c>
      <c r="L185">
        <v>2</v>
      </c>
      <c r="M185">
        <v>2</v>
      </c>
      <c r="N185">
        <v>3</v>
      </c>
      <c r="O185">
        <v>2</v>
      </c>
      <c r="P185">
        <v>0</v>
      </c>
      <c r="Q185">
        <v>2</v>
      </c>
    </row>
    <row r="186" spans="1:17" x14ac:dyDescent="0.3">
      <c r="A186">
        <v>53</v>
      </c>
      <c r="B186">
        <v>0</v>
      </c>
      <c r="C186">
        <v>3</v>
      </c>
      <c r="D186">
        <v>4450</v>
      </c>
      <c r="E186">
        <v>26250</v>
      </c>
      <c r="F186">
        <v>1</v>
      </c>
      <c r="G186">
        <v>0</v>
      </c>
      <c r="H186">
        <v>11</v>
      </c>
      <c r="I186">
        <v>3</v>
      </c>
      <c r="J186">
        <v>3</v>
      </c>
      <c r="K186">
        <v>5</v>
      </c>
      <c r="L186">
        <v>3</v>
      </c>
      <c r="M186">
        <v>3</v>
      </c>
      <c r="N186">
        <v>4</v>
      </c>
      <c r="O186">
        <v>2</v>
      </c>
      <c r="P186">
        <v>1</v>
      </c>
      <c r="Q186">
        <v>3</v>
      </c>
    </row>
    <row r="187" spans="1:17" x14ac:dyDescent="0.3">
      <c r="A187">
        <v>33</v>
      </c>
      <c r="B187">
        <v>0</v>
      </c>
      <c r="C187">
        <v>2</v>
      </c>
      <c r="D187">
        <v>2756</v>
      </c>
      <c r="E187">
        <v>4673</v>
      </c>
      <c r="F187">
        <v>1</v>
      </c>
      <c r="G187">
        <v>0</v>
      </c>
      <c r="H187">
        <v>13</v>
      </c>
      <c r="I187">
        <v>3</v>
      </c>
      <c r="J187">
        <v>4</v>
      </c>
      <c r="K187">
        <v>8</v>
      </c>
      <c r="L187">
        <v>5</v>
      </c>
      <c r="M187">
        <v>3</v>
      </c>
      <c r="N187">
        <v>8</v>
      </c>
      <c r="O187">
        <v>7</v>
      </c>
      <c r="P187">
        <v>1</v>
      </c>
      <c r="Q187">
        <v>6</v>
      </c>
    </row>
    <row r="188" spans="1:17" x14ac:dyDescent="0.3">
      <c r="A188">
        <v>40</v>
      </c>
      <c r="B188">
        <v>0</v>
      </c>
      <c r="C188">
        <v>2</v>
      </c>
      <c r="D188">
        <v>19033</v>
      </c>
      <c r="E188">
        <v>6499</v>
      </c>
      <c r="F188">
        <v>1</v>
      </c>
      <c r="G188">
        <v>0</v>
      </c>
      <c r="H188">
        <v>14</v>
      </c>
      <c r="I188">
        <v>3</v>
      </c>
      <c r="J188">
        <v>2</v>
      </c>
      <c r="K188">
        <v>21</v>
      </c>
      <c r="L188">
        <v>2</v>
      </c>
      <c r="M188">
        <v>3</v>
      </c>
      <c r="N188">
        <v>20</v>
      </c>
      <c r="O188">
        <v>8</v>
      </c>
      <c r="P188">
        <v>9</v>
      </c>
      <c r="Q188">
        <v>9</v>
      </c>
    </row>
    <row r="189" spans="1:17" x14ac:dyDescent="0.3">
      <c r="A189">
        <v>55</v>
      </c>
      <c r="B189">
        <v>0</v>
      </c>
      <c r="C189">
        <v>1</v>
      </c>
      <c r="D189">
        <v>18722</v>
      </c>
      <c r="E189">
        <v>13339</v>
      </c>
      <c r="F189">
        <v>8</v>
      </c>
      <c r="G189">
        <v>0</v>
      </c>
      <c r="H189">
        <v>11</v>
      </c>
      <c r="I189">
        <v>3</v>
      </c>
      <c r="J189">
        <v>4</v>
      </c>
      <c r="K189">
        <v>36</v>
      </c>
      <c r="L189">
        <v>3</v>
      </c>
      <c r="M189">
        <v>3</v>
      </c>
      <c r="N189">
        <v>24</v>
      </c>
      <c r="O189">
        <v>15</v>
      </c>
      <c r="P189">
        <v>2</v>
      </c>
      <c r="Q189">
        <v>15</v>
      </c>
    </row>
    <row r="190" spans="1:17" x14ac:dyDescent="0.3">
      <c r="A190">
        <v>34</v>
      </c>
      <c r="B190">
        <v>0</v>
      </c>
      <c r="C190">
        <v>2</v>
      </c>
      <c r="D190">
        <v>9547</v>
      </c>
      <c r="E190">
        <v>14074</v>
      </c>
      <c r="F190">
        <v>1</v>
      </c>
      <c r="G190">
        <v>0</v>
      </c>
      <c r="H190">
        <v>17</v>
      </c>
      <c r="I190">
        <v>3</v>
      </c>
      <c r="J190">
        <v>3</v>
      </c>
      <c r="K190">
        <v>10</v>
      </c>
      <c r="L190">
        <v>2</v>
      </c>
      <c r="M190">
        <v>2</v>
      </c>
      <c r="N190">
        <v>10</v>
      </c>
      <c r="O190">
        <v>9</v>
      </c>
      <c r="P190">
        <v>1</v>
      </c>
      <c r="Q190">
        <v>9</v>
      </c>
    </row>
    <row r="191" spans="1:17" x14ac:dyDescent="0.3">
      <c r="A191">
        <v>51</v>
      </c>
      <c r="B191">
        <v>0</v>
      </c>
      <c r="C191">
        <v>1</v>
      </c>
      <c r="D191">
        <v>13734</v>
      </c>
      <c r="E191">
        <v>7192</v>
      </c>
      <c r="F191">
        <v>3</v>
      </c>
      <c r="G191">
        <v>0</v>
      </c>
      <c r="H191">
        <v>18</v>
      </c>
      <c r="I191">
        <v>3</v>
      </c>
      <c r="J191">
        <v>3</v>
      </c>
      <c r="K191">
        <v>21</v>
      </c>
      <c r="L191">
        <v>6</v>
      </c>
      <c r="M191">
        <v>3</v>
      </c>
      <c r="N191">
        <v>7</v>
      </c>
      <c r="O191">
        <v>7</v>
      </c>
      <c r="P191">
        <v>1</v>
      </c>
      <c r="Q191">
        <v>0</v>
      </c>
    </row>
    <row r="192" spans="1:17" x14ac:dyDescent="0.3">
      <c r="A192">
        <v>52</v>
      </c>
      <c r="B192">
        <v>0</v>
      </c>
      <c r="C192">
        <v>2</v>
      </c>
      <c r="D192">
        <v>19999</v>
      </c>
      <c r="E192">
        <v>5678</v>
      </c>
      <c r="F192">
        <v>0</v>
      </c>
      <c r="G192">
        <v>0</v>
      </c>
      <c r="H192">
        <v>14</v>
      </c>
      <c r="I192">
        <v>3</v>
      </c>
      <c r="J192">
        <v>1</v>
      </c>
      <c r="K192">
        <v>34</v>
      </c>
      <c r="L192">
        <v>5</v>
      </c>
      <c r="M192">
        <v>3</v>
      </c>
      <c r="N192">
        <v>33</v>
      </c>
      <c r="O192">
        <v>18</v>
      </c>
      <c r="P192">
        <v>11</v>
      </c>
      <c r="Q192">
        <v>9</v>
      </c>
    </row>
    <row r="193" spans="1:17" x14ac:dyDescent="0.3">
      <c r="A193">
        <v>27</v>
      </c>
      <c r="B193">
        <v>0</v>
      </c>
      <c r="C193">
        <v>1</v>
      </c>
      <c r="D193">
        <v>2279</v>
      </c>
      <c r="E193">
        <v>11781</v>
      </c>
      <c r="F193">
        <v>1</v>
      </c>
      <c r="G193">
        <v>0</v>
      </c>
      <c r="H193">
        <v>16</v>
      </c>
      <c r="I193">
        <v>3</v>
      </c>
      <c r="J193">
        <v>4</v>
      </c>
      <c r="K193">
        <v>7</v>
      </c>
      <c r="L193">
        <v>2</v>
      </c>
      <c r="M193">
        <v>2</v>
      </c>
      <c r="N193">
        <v>7</v>
      </c>
      <c r="O193">
        <v>7</v>
      </c>
      <c r="P193">
        <v>0</v>
      </c>
      <c r="Q193">
        <v>3</v>
      </c>
    </row>
    <row r="194" spans="1:17" x14ac:dyDescent="0.3">
      <c r="A194">
        <v>35</v>
      </c>
      <c r="B194">
        <v>1</v>
      </c>
      <c r="C194">
        <v>2</v>
      </c>
      <c r="D194">
        <v>5916</v>
      </c>
      <c r="E194">
        <v>15497</v>
      </c>
      <c r="F194">
        <v>3</v>
      </c>
      <c r="G194">
        <v>1</v>
      </c>
      <c r="H194">
        <v>13</v>
      </c>
      <c r="I194">
        <v>3</v>
      </c>
      <c r="J194">
        <v>1</v>
      </c>
      <c r="K194">
        <v>8</v>
      </c>
      <c r="L194">
        <v>1</v>
      </c>
      <c r="M194">
        <v>3</v>
      </c>
      <c r="N194">
        <v>1</v>
      </c>
      <c r="O194">
        <v>0</v>
      </c>
      <c r="P194">
        <v>0</v>
      </c>
      <c r="Q194">
        <v>1</v>
      </c>
    </row>
    <row r="195" spans="1:17" x14ac:dyDescent="0.3">
      <c r="A195">
        <v>43</v>
      </c>
      <c r="B195">
        <v>0</v>
      </c>
      <c r="C195">
        <v>3</v>
      </c>
      <c r="D195">
        <v>2089</v>
      </c>
      <c r="E195">
        <v>5228</v>
      </c>
      <c r="F195">
        <v>4</v>
      </c>
      <c r="G195">
        <v>0</v>
      </c>
      <c r="H195">
        <v>14</v>
      </c>
      <c r="I195">
        <v>3</v>
      </c>
      <c r="J195">
        <v>4</v>
      </c>
      <c r="K195">
        <v>7</v>
      </c>
      <c r="L195">
        <v>3</v>
      </c>
      <c r="M195">
        <v>4</v>
      </c>
      <c r="N195">
        <v>5</v>
      </c>
      <c r="O195">
        <v>4</v>
      </c>
      <c r="P195">
        <v>2</v>
      </c>
      <c r="Q195">
        <v>2</v>
      </c>
    </row>
    <row r="196" spans="1:17" x14ac:dyDescent="0.3">
      <c r="A196">
        <v>45</v>
      </c>
      <c r="B196">
        <v>0</v>
      </c>
      <c r="C196">
        <v>2</v>
      </c>
      <c r="D196">
        <v>16792</v>
      </c>
      <c r="E196">
        <v>20462</v>
      </c>
      <c r="F196">
        <v>9</v>
      </c>
      <c r="G196">
        <v>0</v>
      </c>
      <c r="H196">
        <v>23</v>
      </c>
      <c r="I196">
        <v>4</v>
      </c>
      <c r="J196">
        <v>4</v>
      </c>
      <c r="K196">
        <v>22</v>
      </c>
      <c r="L196">
        <v>1</v>
      </c>
      <c r="M196">
        <v>3</v>
      </c>
      <c r="N196">
        <v>20</v>
      </c>
      <c r="O196">
        <v>8</v>
      </c>
      <c r="P196">
        <v>11</v>
      </c>
      <c r="Q196">
        <v>8</v>
      </c>
    </row>
    <row r="197" spans="1:17" x14ac:dyDescent="0.3">
      <c r="A197">
        <v>37</v>
      </c>
      <c r="B197">
        <v>0</v>
      </c>
      <c r="C197">
        <v>2</v>
      </c>
      <c r="D197">
        <v>3564</v>
      </c>
      <c r="E197">
        <v>22977</v>
      </c>
      <c r="F197">
        <v>1</v>
      </c>
      <c r="G197">
        <v>1</v>
      </c>
      <c r="H197">
        <v>12</v>
      </c>
      <c r="I197">
        <v>3</v>
      </c>
      <c r="J197">
        <v>1</v>
      </c>
      <c r="K197">
        <v>8</v>
      </c>
      <c r="L197">
        <v>3</v>
      </c>
      <c r="M197">
        <v>2</v>
      </c>
      <c r="N197">
        <v>8</v>
      </c>
      <c r="O197">
        <v>7</v>
      </c>
      <c r="P197">
        <v>1</v>
      </c>
      <c r="Q197">
        <v>7</v>
      </c>
    </row>
    <row r="198" spans="1:17" x14ac:dyDescent="0.3">
      <c r="A198">
        <v>35</v>
      </c>
      <c r="B198">
        <v>0</v>
      </c>
      <c r="C198">
        <v>1</v>
      </c>
      <c r="D198">
        <v>4425</v>
      </c>
      <c r="E198">
        <v>15986</v>
      </c>
      <c r="F198">
        <v>5</v>
      </c>
      <c r="G198">
        <v>0</v>
      </c>
      <c r="H198">
        <v>11</v>
      </c>
      <c r="I198">
        <v>3</v>
      </c>
      <c r="J198">
        <v>4</v>
      </c>
      <c r="K198">
        <v>10</v>
      </c>
      <c r="L198">
        <v>5</v>
      </c>
      <c r="M198">
        <v>3</v>
      </c>
      <c r="N198">
        <v>6</v>
      </c>
      <c r="O198">
        <v>2</v>
      </c>
      <c r="P198">
        <v>1</v>
      </c>
      <c r="Q198">
        <v>2</v>
      </c>
    </row>
    <row r="199" spans="1:17" x14ac:dyDescent="0.3">
      <c r="A199">
        <v>42</v>
      </c>
      <c r="B199">
        <v>0</v>
      </c>
      <c r="C199">
        <v>3</v>
      </c>
      <c r="D199">
        <v>5265</v>
      </c>
      <c r="E199">
        <v>16439</v>
      </c>
      <c r="F199">
        <v>2</v>
      </c>
      <c r="G199">
        <v>0</v>
      </c>
      <c r="H199">
        <v>16</v>
      </c>
      <c r="I199">
        <v>3</v>
      </c>
      <c r="J199">
        <v>2</v>
      </c>
      <c r="K199">
        <v>11</v>
      </c>
      <c r="L199">
        <v>5</v>
      </c>
      <c r="M199">
        <v>3</v>
      </c>
      <c r="N199">
        <v>5</v>
      </c>
      <c r="O199">
        <v>3</v>
      </c>
      <c r="P199">
        <v>0</v>
      </c>
      <c r="Q199">
        <v>2</v>
      </c>
    </row>
    <row r="200" spans="1:17" x14ac:dyDescent="0.3">
      <c r="A200">
        <v>38</v>
      </c>
      <c r="B200">
        <v>0</v>
      </c>
      <c r="C200">
        <v>2</v>
      </c>
      <c r="D200">
        <v>6553</v>
      </c>
      <c r="E200">
        <v>7259</v>
      </c>
      <c r="F200">
        <v>9</v>
      </c>
      <c r="G200">
        <v>0</v>
      </c>
      <c r="H200">
        <v>14</v>
      </c>
      <c r="I200">
        <v>3</v>
      </c>
      <c r="J200">
        <v>2</v>
      </c>
      <c r="K200">
        <v>14</v>
      </c>
      <c r="L200">
        <v>3</v>
      </c>
      <c r="M200">
        <v>3</v>
      </c>
      <c r="N200">
        <v>1</v>
      </c>
      <c r="O200">
        <v>0</v>
      </c>
      <c r="P200">
        <v>0</v>
      </c>
      <c r="Q200">
        <v>0</v>
      </c>
    </row>
    <row r="201" spans="1:17" x14ac:dyDescent="0.3">
      <c r="A201">
        <v>38</v>
      </c>
      <c r="B201">
        <v>0</v>
      </c>
      <c r="C201">
        <v>2</v>
      </c>
      <c r="D201">
        <v>6261</v>
      </c>
      <c r="E201">
        <v>4185</v>
      </c>
      <c r="F201">
        <v>3</v>
      </c>
      <c r="G201">
        <v>0</v>
      </c>
      <c r="H201">
        <v>18</v>
      </c>
      <c r="I201">
        <v>3</v>
      </c>
      <c r="J201">
        <v>1</v>
      </c>
      <c r="K201">
        <v>9</v>
      </c>
      <c r="L201">
        <v>3</v>
      </c>
      <c r="M201">
        <v>1</v>
      </c>
      <c r="N201">
        <v>7</v>
      </c>
      <c r="O201">
        <v>7</v>
      </c>
      <c r="P201">
        <v>1</v>
      </c>
      <c r="Q201">
        <v>7</v>
      </c>
    </row>
    <row r="202" spans="1:17" x14ac:dyDescent="0.3">
      <c r="A202">
        <v>27</v>
      </c>
      <c r="B202">
        <v>0</v>
      </c>
      <c r="C202">
        <v>2</v>
      </c>
      <c r="D202">
        <v>4298</v>
      </c>
      <c r="E202">
        <v>9679</v>
      </c>
      <c r="F202">
        <v>5</v>
      </c>
      <c r="G202">
        <v>0</v>
      </c>
      <c r="H202">
        <v>19</v>
      </c>
      <c r="I202">
        <v>3</v>
      </c>
      <c r="J202">
        <v>3</v>
      </c>
      <c r="K202">
        <v>6</v>
      </c>
      <c r="L202">
        <v>1</v>
      </c>
      <c r="M202">
        <v>3</v>
      </c>
      <c r="N202">
        <v>2</v>
      </c>
      <c r="O202">
        <v>2</v>
      </c>
      <c r="P202">
        <v>2</v>
      </c>
      <c r="Q202">
        <v>0</v>
      </c>
    </row>
    <row r="203" spans="1:17" x14ac:dyDescent="0.3">
      <c r="A203">
        <v>49</v>
      </c>
      <c r="B203">
        <v>0</v>
      </c>
      <c r="C203">
        <v>3</v>
      </c>
      <c r="D203">
        <v>6804</v>
      </c>
      <c r="E203">
        <v>23793</v>
      </c>
      <c r="F203">
        <v>1</v>
      </c>
      <c r="G203">
        <v>1</v>
      </c>
      <c r="H203">
        <v>15</v>
      </c>
      <c r="I203">
        <v>3</v>
      </c>
      <c r="J203">
        <v>1</v>
      </c>
      <c r="K203">
        <v>7</v>
      </c>
      <c r="L203">
        <v>0</v>
      </c>
      <c r="M203">
        <v>3</v>
      </c>
      <c r="N203">
        <v>7</v>
      </c>
      <c r="O203">
        <v>7</v>
      </c>
      <c r="P203">
        <v>1</v>
      </c>
      <c r="Q203">
        <v>7</v>
      </c>
    </row>
    <row r="204" spans="1:17" x14ac:dyDescent="0.3">
      <c r="A204">
        <v>34</v>
      </c>
      <c r="B204">
        <v>0</v>
      </c>
      <c r="C204">
        <v>3</v>
      </c>
      <c r="D204">
        <v>3815</v>
      </c>
      <c r="E204">
        <v>5972</v>
      </c>
      <c r="F204">
        <v>1</v>
      </c>
      <c r="G204">
        <v>1</v>
      </c>
      <c r="H204">
        <v>17</v>
      </c>
      <c r="I204">
        <v>3</v>
      </c>
      <c r="J204">
        <v>4</v>
      </c>
      <c r="K204">
        <v>5</v>
      </c>
      <c r="L204">
        <v>4</v>
      </c>
      <c r="M204">
        <v>4</v>
      </c>
      <c r="N204">
        <v>5</v>
      </c>
      <c r="O204">
        <v>3</v>
      </c>
      <c r="P204">
        <v>2</v>
      </c>
      <c r="Q204">
        <v>0</v>
      </c>
    </row>
    <row r="205" spans="1:17" x14ac:dyDescent="0.3">
      <c r="A205">
        <v>40</v>
      </c>
      <c r="B205">
        <v>0</v>
      </c>
      <c r="C205">
        <v>2</v>
      </c>
      <c r="D205">
        <v>2741</v>
      </c>
      <c r="E205">
        <v>16523</v>
      </c>
      <c r="F205">
        <v>8</v>
      </c>
      <c r="G205">
        <v>1</v>
      </c>
      <c r="H205">
        <v>15</v>
      </c>
      <c r="I205">
        <v>3</v>
      </c>
      <c r="J205">
        <v>3</v>
      </c>
      <c r="K205">
        <v>15</v>
      </c>
      <c r="L205">
        <v>2</v>
      </c>
      <c r="M205">
        <v>4</v>
      </c>
      <c r="N205">
        <v>7</v>
      </c>
      <c r="O205">
        <v>2</v>
      </c>
      <c r="P205">
        <v>3</v>
      </c>
      <c r="Q205">
        <v>7</v>
      </c>
    </row>
    <row r="206" spans="1:17" x14ac:dyDescent="0.3">
      <c r="A206">
        <v>38</v>
      </c>
      <c r="B206">
        <v>1</v>
      </c>
      <c r="C206">
        <v>2</v>
      </c>
      <c r="D206">
        <v>6673</v>
      </c>
      <c r="E206">
        <v>11354</v>
      </c>
      <c r="F206">
        <v>7</v>
      </c>
      <c r="G206">
        <v>1</v>
      </c>
      <c r="H206">
        <v>19</v>
      </c>
      <c r="I206">
        <v>3</v>
      </c>
      <c r="J206">
        <v>2</v>
      </c>
      <c r="K206">
        <v>17</v>
      </c>
      <c r="L206">
        <v>2</v>
      </c>
      <c r="M206">
        <v>3</v>
      </c>
      <c r="N206">
        <v>1</v>
      </c>
      <c r="O206">
        <v>0</v>
      </c>
      <c r="P206">
        <v>0</v>
      </c>
      <c r="Q206">
        <v>0</v>
      </c>
    </row>
    <row r="207" spans="1:17" x14ac:dyDescent="0.3">
      <c r="A207">
        <v>29</v>
      </c>
      <c r="B207">
        <v>1</v>
      </c>
      <c r="C207">
        <v>2</v>
      </c>
      <c r="D207">
        <v>7639</v>
      </c>
      <c r="E207">
        <v>24525</v>
      </c>
      <c r="F207">
        <v>1</v>
      </c>
      <c r="G207">
        <v>0</v>
      </c>
      <c r="H207">
        <v>22</v>
      </c>
      <c r="I207">
        <v>4</v>
      </c>
      <c r="J207">
        <v>4</v>
      </c>
      <c r="K207">
        <v>10</v>
      </c>
      <c r="L207">
        <v>3</v>
      </c>
      <c r="M207">
        <v>2</v>
      </c>
      <c r="N207">
        <v>10</v>
      </c>
      <c r="O207">
        <v>4</v>
      </c>
      <c r="P207">
        <v>1</v>
      </c>
      <c r="Q207">
        <v>9</v>
      </c>
    </row>
    <row r="208" spans="1:17" x14ac:dyDescent="0.3">
      <c r="A208">
        <v>22</v>
      </c>
      <c r="B208">
        <v>0</v>
      </c>
      <c r="C208">
        <v>3</v>
      </c>
      <c r="D208">
        <v>2328</v>
      </c>
      <c r="E208">
        <v>12392</v>
      </c>
      <c r="F208">
        <v>1</v>
      </c>
      <c r="G208">
        <v>1</v>
      </c>
      <c r="H208">
        <v>16</v>
      </c>
      <c r="I208">
        <v>3</v>
      </c>
      <c r="J208">
        <v>1</v>
      </c>
      <c r="K208">
        <v>4</v>
      </c>
      <c r="L208">
        <v>2</v>
      </c>
      <c r="M208">
        <v>2</v>
      </c>
      <c r="N208">
        <v>4</v>
      </c>
      <c r="O208">
        <v>2</v>
      </c>
      <c r="P208">
        <v>2</v>
      </c>
      <c r="Q208">
        <v>2</v>
      </c>
    </row>
    <row r="209" spans="1:17" x14ac:dyDescent="0.3">
      <c r="A209">
        <v>36</v>
      </c>
      <c r="B209">
        <v>0</v>
      </c>
      <c r="C209">
        <v>1</v>
      </c>
      <c r="D209">
        <v>2153</v>
      </c>
      <c r="E209">
        <v>7703</v>
      </c>
      <c r="F209">
        <v>1</v>
      </c>
      <c r="G209">
        <v>0</v>
      </c>
      <c r="H209">
        <v>13</v>
      </c>
      <c r="I209">
        <v>3</v>
      </c>
      <c r="J209">
        <v>1</v>
      </c>
      <c r="K209">
        <v>8</v>
      </c>
      <c r="L209">
        <v>2</v>
      </c>
      <c r="M209">
        <v>3</v>
      </c>
      <c r="N209">
        <v>8</v>
      </c>
      <c r="O209">
        <v>1</v>
      </c>
      <c r="P209">
        <v>1</v>
      </c>
      <c r="Q209">
        <v>7</v>
      </c>
    </row>
    <row r="210" spans="1:17" x14ac:dyDescent="0.3">
      <c r="A210">
        <v>40</v>
      </c>
      <c r="B210">
        <v>0</v>
      </c>
      <c r="C210">
        <v>2</v>
      </c>
      <c r="D210">
        <v>4876</v>
      </c>
      <c r="E210">
        <v>14242</v>
      </c>
      <c r="F210">
        <v>9</v>
      </c>
      <c r="G210">
        <v>0</v>
      </c>
      <c r="H210">
        <v>14</v>
      </c>
      <c r="I210">
        <v>3</v>
      </c>
      <c r="J210">
        <v>4</v>
      </c>
      <c r="K210">
        <v>5</v>
      </c>
      <c r="L210">
        <v>5</v>
      </c>
      <c r="M210">
        <v>1</v>
      </c>
      <c r="N210">
        <v>3</v>
      </c>
      <c r="O210">
        <v>2</v>
      </c>
      <c r="P210">
        <v>0</v>
      </c>
      <c r="Q210">
        <v>2</v>
      </c>
    </row>
    <row r="211" spans="1:17" x14ac:dyDescent="0.3">
      <c r="A211">
        <v>46</v>
      </c>
      <c r="B211">
        <v>0</v>
      </c>
      <c r="C211">
        <v>3</v>
      </c>
      <c r="D211">
        <v>9396</v>
      </c>
      <c r="E211">
        <v>12368</v>
      </c>
      <c r="F211">
        <v>7</v>
      </c>
      <c r="G211">
        <v>0</v>
      </c>
      <c r="H211">
        <v>16</v>
      </c>
      <c r="I211">
        <v>3</v>
      </c>
      <c r="J211">
        <v>3</v>
      </c>
      <c r="K211">
        <v>17</v>
      </c>
      <c r="L211">
        <v>3</v>
      </c>
      <c r="M211">
        <v>3</v>
      </c>
      <c r="N211">
        <v>4</v>
      </c>
      <c r="O211">
        <v>2</v>
      </c>
      <c r="P211">
        <v>0</v>
      </c>
      <c r="Q211">
        <v>3</v>
      </c>
    </row>
    <row r="212" spans="1:17" x14ac:dyDescent="0.3">
      <c r="A212">
        <v>32</v>
      </c>
      <c r="B212">
        <v>1</v>
      </c>
      <c r="C212">
        <v>2</v>
      </c>
      <c r="D212">
        <v>10400</v>
      </c>
      <c r="E212">
        <v>25812</v>
      </c>
      <c r="F212">
        <v>1</v>
      </c>
      <c r="G212">
        <v>0</v>
      </c>
      <c r="H212">
        <v>11</v>
      </c>
      <c r="I212">
        <v>3</v>
      </c>
      <c r="J212">
        <v>3</v>
      </c>
      <c r="K212">
        <v>14</v>
      </c>
      <c r="L212">
        <v>2</v>
      </c>
      <c r="M212">
        <v>2</v>
      </c>
      <c r="N212">
        <v>14</v>
      </c>
      <c r="O212">
        <v>8</v>
      </c>
      <c r="P212">
        <v>9</v>
      </c>
      <c r="Q212">
        <v>8</v>
      </c>
    </row>
    <row r="213" spans="1:17" x14ac:dyDescent="0.3">
      <c r="A213">
        <v>30</v>
      </c>
      <c r="B213">
        <v>0</v>
      </c>
      <c r="C213">
        <v>1</v>
      </c>
      <c r="D213">
        <v>8474</v>
      </c>
      <c r="E213">
        <v>20925</v>
      </c>
      <c r="F213">
        <v>1</v>
      </c>
      <c r="G213">
        <v>0</v>
      </c>
      <c r="H213">
        <v>22</v>
      </c>
      <c r="I213">
        <v>4</v>
      </c>
      <c r="J213">
        <v>3</v>
      </c>
      <c r="K213">
        <v>12</v>
      </c>
      <c r="L213">
        <v>2</v>
      </c>
      <c r="M213">
        <v>3</v>
      </c>
      <c r="N213">
        <v>11</v>
      </c>
      <c r="O213">
        <v>8</v>
      </c>
      <c r="P213">
        <v>5</v>
      </c>
      <c r="Q213">
        <v>8</v>
      </c>
    </row>
    <row r="214" spans="1:17" x14ac:dyDescent="0.3">
      <c r="A214">
        <v>27</v>
      </c>
      <c r="B214">
        <v>0</v>
      </c>
      <c r="C214">
        <v>1</v>
      </c>
      <c r="D214">
        <v>9981</v>
      </c>
      <c r="E214">
        <v>12916</v>
      </c>
      <c r="F214">
        <v>1</v>
      </c>
      <c r="G214">
        <v>0</v>
      </c>
      <c r="H214">
        <v>14</v>
      </c>
      <c r="I214">
        <v>3</v>
      </c>
      <c r="J214">
        <v>4</v>
      </c>
      <c r="K214">
        <v>7</v>
      </c>
      <c r="L214">
        <v>2</v>
      </c>
      <c r="M214">
        <v>3</v>
      </c>
      <c r="N214">
        <v>7</v>
      </c>
      <c r="O214">
        <v>7</v>
      </c>
      <c r="P214">
        <v>0</v>
      </c>
      <c r="Q214">
        <v>7</v>
      </c>
    </row>
    <row r="215" spans="1:17" x14ac:dyDescent="0.3">
      <c r="A215">
        <v>51</v>
      </c>
      <c r="B215">
        <v>0</v>
      </c>
      <c r="C215">
        <v>2</v>
      </c>
      <c r="D215">
        <v>12490</v>
      </c>
      <c r="E215">
        <v>15736</v>
      </c>
      <c r="F215">
        <v>5</v>
      </c>
      <c r="G215">
        <v>0</v>
      </c>
      <c r="H215">
        <v>16</v>
      </c>
      <c r="I215">
        <v>3</v>
      </c>
      <c r="J215">
        <v>4</v>
      </c>
      <c r="K215">
        <v>16</v>
      </c>
      <c r="L215">
        <v>5</v>
      </c>
      <c r="M215">
        <v>1</v>
      </c>
      <c r="N215">
        <v>10</v>
      </c>
      <c r="O215">
        <v>9</v>
      </c>
      <c r="P215">
        <v>4</v>
      </c>
      <c r="Q215">
        <v>7</v>
      </c>
    </row>
    <row r="216" spans="1:17" x14ac:dyDescent="0.3">
      <c r="A216">
        <v>30</v>
      </c>
      <c r="B216">
        <v>1</v>
      </c>
      <c r="C216">
        <v>1</v>
      </c>
      <c r="D216">
        <v>2657</v>
      </c>
      <c r="E216">
        <v>8556</v>
      </c>
      <c r="F216">
        <v>5</v>
      </c>
      <c r="G216">
        <v>1</v>
      </c>
      <c r="H216">
        <v>11</v>
      </c>
      <c r="I216">
        <v>3</v>
      </c>
      <c r="J216">
        <v>3</v>
      </c>
      <c r="K216">
        <v>8</v>
      </c>
      <c r="L216">
        <v>5</v>
      </c>
      <c r="M216">
        <v>3</v>
      </c>
      <c r="N216">
        <v>5</v>
      </c>
      <c r="O216">
        <v>2</v>
      </c>
      <c r="P216">
        <v>0</v>
      </c>
      <c r="Q216">
        <v>4</v>
      </c>
    </row>
    <row r="217" spans="1:17" x14ac:dyDescent="0.3">
      <c r="A217">
        <v>41</v>
      </c>
      <c r="B217">
        <v>0</v>
      </c>
      <c r="C217">
        <v>1</v>
      </c>
      <c r="D217">
        <v>13591</v>
      </c>
      <c r="E217">
        <v>14674</v>
      </c>
      <c r="F217">
        <v>3</v>
      </c>
      <c r="G217">
        <v>1</v>
      </c>
      <c r="H217">
        <v>18</v>
      </c>
      <c r="I217">
        <v>3</v>
      </c>
      <c r="J217">
        <v>3</v>
      </c>
      <c r="K217">
        <v>16</v>
      </c>
      <c r="L217">
        <v>3</v>
      </c>
      <c r="M217">
        <v>3</v>
      </c>
      <c r="N217">
        <v>1</v>
      </c>
      <c r="O217">
        <v>0</v>
      </c>
      <c r="P217">
        <v>0</v>
      </c>
      <c r="Q217">
        <v>0</v>
      </c>
    </row>
    <row r="218" spans="1:17" x14ac:dyDescent="0.3">
      <c r="A218">
        <v>30</v>
      </c>
      <c r="B218">
        <v>1</v>
      </c>
      <c r="C218">
        <v>1</v>
      </c>
      <c r="D218">
        <v>6696</v>
      </c>
      <c r="E218">
        <v>22967</v>
      </c>
      <c r="F218">
        <v>5</v>
      </c>
      <c r="G218">
        <v>0</v>
      </c>
      <c r="H218">
        <v>15</v>
      </c>
      <c r="I218">
        <v>3</v>
      </c>
      <c r="J218">
        <v>3</v>
      </c>
      <c r="K218">
        <v>9</v>
      </c>
      <c r="L218">
        <v>5</v>
      </c>
      <c r="M218">
        <v>2</v>
      </c>
      <c r="N218">
        <v>6</v>
      </c>
      <c r="O218">
        <v>3</v>
      </c>
      <c r="P218">
        <v>0</v>
      </c>
      <c r="Q218">
        <v>1</v>
      </c>
    </row>
    <row r="219" spans="1:17" x14ac:dyDescent="0.3">
      <c r="A219">
        <v>29</v>
      </c>
      <c r="B219">
        <v>1</v>
      </c>
      <c r="C219">
        <v>1</v>
      </c>
      <c r="D219">
        <v>2058</v>
      </c>
      <c r="E219">
        <v>19757</v>
      </c>
      <c r="F219">
        <v>0</v>
      </c>
      <c r="G219">
        <v>0</v>
      </c>
      <c r="H219">
        <v>14</v>
      </c>
      <c r="I219">
        <v>3</v>
      </c>
      <c r="J219">
        <v>4</v>
      </c>
      <c r="K219">
        <v>7</v>
      </c>
      <c r="L219">
        <v>1</v>
      </c>
      <c r="M219">
        <v>2</v>
      </c>
      <c r="N219">
        <v>6</v>
      </c>
      <c r="O219">
        <v>2</v>
      </c>
      <c r="P219">
        <v>1</v>
      </c>
      <c r="Q219">
        <v>5</v>
      </c>
    </row>
    <row r="220" spans="1:17" x14ac:dyDescent="0.3">
      <c r="A220">
        <v>45</v>
      </c>
      <c r="B220">
        <v>0</v>
      </c>
      <c r="C220">
        <v>1</v>
      </c>
      <c r="D220">
        <v>8865</v>
      </c>
      <c r="E220">
        <v>16840</v>
      </c>
      <c r="F220">
        <v>6</v>
      </c>
      <c r="G220">
        <v>0</v>
      </c>
      <c r="H220">
        <v>12</v>
      </c>
      <c r="I220">
        <v>3</v>
      </c>
      <c r="J220">
        <v>4</v>
      </c>
      <c r="K220">
        <v>23</v>
      </c>
      <c r="L220">
        <v>2</v>
      </c>
      <c r="M220">
        <v>3</v>
      </c>
      <c r="N220">
        <v>19</v>
      </c>
      <c r="O220">
        <v>7</v>
      </c>
      <c r="P220">
        <v>12</v>
      </c>
      <c r="Q220">
        <v>8</v>
      </c>
    </row>
    <row r="221" spans="1:17" x14ac:dyDescent="0.3">
      <c r="A221">
        <v>54</v>
      </c>
      <c r="B221">
        <v>0</v>
      </c>
      <c r="C221">
        <v>2</v>
      </c>
      <c r="D221">
        <v>5940</v>
      </c>
      <c r="E221">
        <v>17011</v>
      </c>
      <c r="F221">
        <v>2</v>
      </c>
      <c r="G221">
        <v>0</v>
      </c>
      <c r="H221">
        <v>14</v>
      </c>
      <c r="I221">
        <v>3</v>
      </c>
      <c r="J221">
        <v>4</v>
      </c>
      <c r="K221">
        <v>16</v>
      </c>
      <c r="L221">
        <v>4</v>
      </c>
      <c r="M221">
        <v>3</v>
      </c>
      <c r="N221">
        <v>6</v>
      </c>
      <c r="O221">
        <v>2</v>
      </c>
      <c r="P221">
        <v>0</v>
      </c>
      <c r="Q221">
        <v>5</v>
      </c>
    </row>
    <row r="222" spans="1:17" x14ac:dyDescent="0.3">
      <c r="A222">
        <v>36</v>
      </c>
      <c r="B222">
        <v>0</v>
      </c>
      <c r="C222">
        <v>1</v>
      </c>
      <c r="D222">
        <v>5914</v>
      </c>
      <c r="E222">
        <v>9945</v>
      </c>
      <c r="F222">
        <v>8</v>
      </c>
      <c r="G222">
        <v>0</v>
      </c>
      <c r="H222">
        <v>16</v>
      </c>
      <c r="I222">
        <v>3</v>
      </c>
      <c r="J222">
        <v>4</v>
      </c>
      <c r="K222">
        <v>16</v>
      </c>
      <c r="L222">
        <v>3</v>
      </c>
      <c r="M222">
        <v>4</v>
      </c>
      <c r="N222">
        <v>13</v>
      </c>
      <c r="O222">
        <v>11</v>
      </c>
      <c r="P222">
        <v>3</v>
      </c>
      <c r="Q222">
        <v>7</v>
      </c>
    </row>
    <row r="223" spans="1:17" x14ac:dyDescent="0.3">
      <c r="A223">
        <v>33</v>
      </c>
      <c r="B223">
        <v>0</v>
      </c>
      <c r="C223">
        <v>2</v>
      </c>
      <c r="D223">
        <v>2622</v>
      </c>
      <c r="E223">
        <v>13248</v>
      </c>
      <c r="F223">
        <v>6</v>
      </c>
      <c r="G223">
        <v>0</v>
      </c>
      <c r="H223">
        <v>21</v>
      </c>
      <c r="I223">
        <v>4</v>
      </c>
      <c r="J223">
        <v>4</v>
      </c>
      <c r="K223">
        <v>7</v>
      </c>
      <c r="L223">
        <v>3</v>
      </c>
      <c r="M223">
        <v>3</v>
      </c>
      <c r="N223">
        <v>3</v>
      </c>
      <c r="O223">
        <v>2</v>
      </c>
      <c r="P223">
        <v>1</v>
      </c>
      <c r="Q223">
        <v>1</v>
      </c>
    </row>
    <row r="224" spans="1:17" x14ac:dyDescent="0.3">
      <c r="A224">
        <v>37</v>
      </c>
      <c r="B224">
        <v>0</v>
      </c>
      <c r="C224">
        <v>3</v>
      </c>
      <c r="D224">
        <v>12185</v>
      </c>
      <c r="E224">
        <v>10056</v>
      </c>
      <c r="F224">
        <v>1</v>
      </c>
      <c r="G224">
        <v>1</v>
      </c>
      <c r="H224">
        <v>14</v>
      </c>
      <c r="I224">
        <v>3</v>
      </c>
      <c r="J224">
        <v>3</v>
      </c>
      <c r="K224">
        <v>10</v>
      </c>
      <c r="L224">
        <v>1</v>
      </c>
      <c r="M224">
        <v>3</v>
      </c>
      <c r="N224">
        <v>10</v>
      </c>
      <c r="O224">
        <v>8</v>
      </c>
      <c r="P224">
        <v>0</v>
      </c>
      <c r="Q224">
        <v>7</v>
      </c>
    </row>
    <row r="225" spans="1:17" x14ac:dyDescent="0.3">
      <c r="A225">
        <v>38</v>
      </c>
      <c r="B225">
        <v>0</v>
      </c>
      <c r="C225">
        <v>3</v>
      </c>
      <c r="D225">
        <v>10609</v>
      </c>
      <c r="E225">
        <v>9647</v>
      </c>
      <c r="F225">
        <v>0</v>
      </c>
      <c r="G225">
        <v>0</v>
      </c>
      <c r="H225">
        <v>12</v>
      </c>
      <c r="I225">
        <v>3</v>
      </c>
      <c r="J225">
        <v>3</v>
      </c>
      <c r="K225">
        <v>17</v>
      </c>
      <c r="L225">
        <v>6</v>
      </c>
      <c r="M225">
        <v>2</v>
      </c>
      <c r="N225">
        <v>16</v>
      </c>
      <c r="O225">
        <v>10</v>
      </c>
      <c r="P225">
        <v>5</v>
      </c>
      <c r="Q225">
        <v>13</v>
      </c>
    </row>
    <row r="226" spans="1:17" x14ac:dyDescent="0.3">
      <c r="A226">
        <v>31</v>
      </c>
      <c r="B226">
        <v>0</v>
      </c>
      <c r="C226">
        <v>2</v>
      </c>
      <c r="D226">
        <v>4345</v>
      </c>
      <c r="E226">
        <v>4381</v>
      </c>
      <c r="F226">
        <v>0</v>
      </c>
      <c r="G226">
        <v>0</v>
      </c>
      <c r="H226">
        <v>12</v>
      </c>
      <c r="I226">
        <v>3</v>
      </c>
      <c r="J226">
        <v>4</v>
      </c>
      <c r="K226">
        <v>6</v>
      </c>
      <c r="L226">
        <v>2</v>
      </c>
      <c r="M226">
        <v>3</v>
      </c>
      <c r="N226">
        <v>5</v>
      </c>
      <c r="O226">
        <v>4</v>
      </c>
      <c r="P226">
        <v>1</v>
      </c>
      <c r="Q226">
        <v>4</v>
      </c>
    </row>
    <row r="227" spans="1:17" x14ac:dyDescent="0.3">
      <c r="A227">
        <v>59</v>
      </c>
      <c r="B227">
        <v>0</v>
      </c>
      <c r="C227">
        <v>2</v>
      </c>
      <c r="D227">
        <v>2177</v>
      </c>
      <c r="E227">
        <v>8456</v>
      </c>
      <c r="F227">
        <v>3</v>
      </c>
      <c r="G227">
        <v>0</v>
      </c>
      <c r="H227">
        <v>17</v>
      </c>
      <c r="I227">
        <v>3</v>
      </c>
      <c r="J227">
        <v>1</v>
      </c>
      <c r="K227">
        <v>7</v>
      </c>
      <c r="L227">
        <v>6</v>
      </c>
      <c r="M227">
        <v>3</v>
      </c>
      <c r="N227">
        <v>1</v>
      </c>
      <c r="O227">
        <v>0</v>
      </c>
      <c r="P227">
        <v>0</v>
      </c>
      <c r="Q227">
        <v>0</v>
      </c>
    </row>
    <row r="228" spans="1:17" x14ac:dyDescent="0.3">
      <c r="A228">
        <v>37</v>
      </c>
      <c r="B228">
        <v>0</v>
      </c>
      <c r="C228">
        <v>3</v>
      </c>
      <c r="D228">
        <v>2793</v>
      </c>
      <c r="E228">
        <v>2539</v>
      </c>
      <c r="F228">
        <v>4</v>
      </c>
      <c r="G228">
        <v>0</v>
      </c>
      <c r="H228">
        <v>17</v>
      </c>
      <c r="I228">
        <v>3</v>
      </c>
      <c r="J228">
        <v>3</v>
      </c>
      <c r="K228">
        <v>13</v>
      </c>
      <c r="L228">
        <v>2</v>
      </c>
      <c r="M228">
        <v>3</v>
      </c>
      <c r="N228">
        <v>9</v>
      </c>
      <c r="O228">
        <v>8</v>
      </c>
      <c r="P228">
        <v>5</v>
      </c>
      <c r="Q228">
        <v>8</v>
      </c>
    </row>
    <row r="229" spans="1:17" x14ac:dyDescent="0.3">
      <c r="A229">
        <v>29</v>
      </c>
      <c r="B229">
        <v>0</v>
      </c>
      <c r="C229">
        <v>2</v>
      </c>
      <c r="D229">
        <v>7918</v>
      </c>
      <c r="E229">
        <v>6599</v>
      </c>
      <c r="F229">
        <v>1</v>
      </c>
      <c r="G229">
        <v>0</v>
      </c>
      <c r="H229">
        <v>14</v>
      </c>
      <c r="I229">
        <v>3</v>
      </c>
      <c r="J229">
        <v>4</v>
      </c>
      <c r="K229">
        <v>11</v>
      </c>
      <c r="L229">
        <v>5</v>
      </c>
      <c r="M229">
        <v>3</v>
      </c>
      <c r="N229">
        <v>11</v>
      </c>
      <c r="O229">
        <v>10</v>
      </c>
      <c r="P229">
        <v>4</v>
      </c>
      <c r="Q229">
        <v>1</v>
      </c>
    </row>
    <row r="230" spans="1:17" x14ac:dyDescent="0.3">
      <c r="A230">
        <v>35</v>
      </c>
      <c r="B230">
        <v>0</v>
      </c>
      <c r="C230">
        <v>1</v>
      </c>
      <c r="D230">
        <v>8789</v>
      </c>
      <c r="E230">
        <v>9096</v>
      </c>
      <c r="F230">
        <v>1</v>
      </c>
      <c r="G230">
        <v>0</v>
      </c>
      <c r="H230">
        <v>14</v>
      </c>
      <c r="I230">
        <v>3</v>
      </c>
      <c r="J230">
        <v>1</v>
      </c>
      <c r="K230">
        <v>10</v>
      </c>
      <c r="L230">
        <v>3</v>
      </c>
      <c r="M230">
        <v>4</v>
      </c>
      <c r="N230">
        <v>10</v>
      </c>
      <c r="O230">
        <v>7</v>
      </c>
      <c r="P230">
        <v>0</v>
      </c>
      <c r="Q230">
        <v>8</v>
      </c>
    </row>
    <row r="231" spans="1:17" x14ac:dyDescent="0.3">
      <c r="A231">
        <v>29</v>
      </c>
      <c r="B231">
        <v>1</v>
      </c>
      <c r="C231">
        <v>1</v>
      </c>
      <c r="D231">
        <v>2389</v>
      </c>
      <c r="E231">
        <v>14961</v>
      </c>
      <c r="F231">
        <v>1</v>
      </c>
      <c r="G231">
        <v>1</v>
      </c>
      <c r="H231">
        <v>13</v>
      </c>
      <c r="I231">
        <v>3</v>
      </c>
      <c r="J231">
        <v>3</v>
      </c>
      <c r="K231">
        <v>4</v>
      </c>
      <c r="L231">
        <v>3</v>
      </c>
      <c r="M231">
        <v>2</v>
      </c>
      <c r="N231">
        <v>4</v>
      </c>
      <c r="O231">
        <v>3</v>
      </c>
      <c r="P231">
        <v>0</v>
      </c>
      <c r="Q231">
        <v>1</v>
      </c>
    </row>
    <row r="232" spans="1:17" x14ac:dyDescent="0.3">
      <c r="A232">
        <v>52</v>
      </c>
      <c r="B232">
        <v>0</v>
      </c>
      <c r="C232">
        <v>1</v>
      </c>
      <c r="D232">
        <v>3212</v>
      </c>
      <c r="E232">
        <v>3300</v>
      </c>
      <c r="F232">
        <v>7</v>
      </c>
      <c r="G232">
        <v>0</v>
      </c>
      <c r="H232">
        <v>15</v>
      </c>
      <c r="I232">
        <v>3</v>
      </c>
      <c r="J232">
        <v>2</v>
      </c>
      <c r="K232">
        <v>6</v>
      </c>
      <c r="L232">
        <v>3</v>
      </c>
      <c r="M232">
        <v>2</v>
      </c>
      <c r="N232">
        <v>2</v>
      </c>
      <c r="O232">
        <v>2</v>
      </c>
      <c r="P232">
        <v>2</v>
      </c>
      <c r="Q232">
        <v>2</v>
      </c>
    </row>
    <row r="233" spans="1:17" x14ac:dyDescent="0.3">
      <c r="A233">
        <v>42</v>
      </c>
      <c r="B233">
        <v>0</v>
      </c>
      <c r="C233">
        <v>2</v>
      </c>
      <c r="D233">
        <v>19232</v>
      </c>
      <c r="E233">
        <v>4933</v>
      </c>
      <c r="F233">
        <v>1</v>
      </c>
      <c r="G233">
        <v>0</v>
      </c>
      <c r="H233">
        <v>11</v>
      </c>
      <c r="I233">
        <v>3</v>
      </c>
      <c r="J233">
        <v>4</v>
      </c>
      <c r="K233">
        <v>22</v>
      </c>
      <c r="L233">
        <v>3</v>
      </c>
      <c r="M233">
        <v>3</v>
      </c>
      <c r="N233">
        <v>22</v>
      </c>
      <c r="O233">
        <v>17</v>
      </c>
      <c r="P233">
        <v>11</v>
      </c>
      <c r="Q233">
        <v>15</v>
      </c>
    </row>
    <row r="234" spans="1:17" x14ac:dyDescent="0.3">
      <c r="A234">
        <v>59</v>
      </c>
      <c r="B234">
        <v>0</v>
      </c>
      <c r="C234">
        <v>2</v>
      </c>
      <c r="D234">
        <v>2267</v>
      </c>
      <c r="E234">
        <v>25657</v>
      </c>
      <c r="F234">
        <v>8</v>
      </c>
      <c r="G234">
        <v>0</v>
      </c>
      <c r="H234">
        <v>17</v>
      </c>
      <c r="I234">
        <v>3</v>
      </c>
      <c r="J234">
        <v>4</v>
      </c>
      <c r="K234">
        <v>7</v>
      </c>
      <c r="L234">
        <v>2</v>
      </c>
      <c r="M234">
        <v>2</v>
      </c>
      <c r="N234">
        <v>2</v>
      </c>
      <c r="O234">
        <v>2</v>
      </c>
      <c r="P234">
        <v>2</v>
      </c>
      <c r="Q234">
        <v>2</v>
      </c>
    </row>
    <row r="235" spans="1:17" x14ac:dyDescent="0.3">
      <c r="A235">
        <v>50</v>
      </c>
      <c r="B235">
        <v>0</v>
      </c>
      <c r="C235">
        <v>3</v>
      </c>
      <c r="D235">
        <v>19517</v>
      </c>
      <c r="E235">
        <v>24118</v>
      </c>
      <c r="F235">
        <v>3</v>
      </c>
      <c r="G235">
        <v>0</v>
      </c>
      <c r="H235">
        <v>11</v>
      </c>
      <c r="I235">
        <v>3</v>
      </c>
      <c r="J235">
        <v>3</v>
      </c>
      <c r="K235">
        <v>32</v>
      </c>
      <c r="L235">
        <v>3</v>
      </c>
      <c r="M235">
        <v>2</v>
      </c>
      <c r="N235">
        <v>7</v>
      </c>
      <c r="O235">
        <v>0</v>
      </c>
      <c r="P235">
        <v>0</v>
      </c>
      <c r="Q235">
        <v>6</v>
      </c>
    </row>
    <row r="236" spans="1:17" x14ac:dyDescent="0.3">
      <c r="A236">
        <v>33</v>
      </c>
      <c r="B236">
        <v>1</v>
      </c>
      <c r="C236">
        <v>2</v>
      </c>
      <c r="D236">
        <v>2436</v>
      </c>
      <c r="E236">
        <v>22149</v>
      </c>
      <c r="F236">
        <v>5</v>
      </c>
      <c r="G236">
        <v>1</v>
      </c>
      <c r="H236">
        <v>13</v>
      </c>
      <c r="I236">
        <v>3</v>
      </c>
      <c r="J236">
        <v>3</v>
      </c>
      <c r="K236">
        <v>8</v>
      </c>
      <c r="L236">
        <v>2</v>
      </c>
      <c r="M236">
        <v>1</v>
      </c>
      <c r="N236">
        <v>5</v>
      </c>
      <c r="O236">
        <v>4</v>
      </c>
      <c r="P236">
        <v>0</v>
      </c>
      <c r="Q236">
        <v>4</v>
      </c>
    </row>
    <row r="237" spans="1:17" x14ac:dyDescent="0.3">
      <c r="A237">
        <v>43</v>
      </c>
      <c r="B237">
        <v>0</v>
      </c>
      <c r="C237">
        <v>2</v>
      </c>
      <c r="D237">
        <v>16064</v>
      </c>
      <c r="E237">
        <v>7744</v>
      </c>
      <c r="F237">
        <v>5</v>
      </c>
      <c r="G237">
        <v>1</v>
      </c>
      <c r="H237">
        <v>22</v>
      </c>
      <c r="I237">
        <v>4</v>
      </c>
      <c r="J237">
        <v>3</v>
      </c>
      <c r="K237">
        <v>22</v>
      </c>
      <c r="L237">
        <v>3</v>
      </c>
      <c r="M237">
        <v>3</v>
      </c>
      <c r="N237">
        <v>17</v>
      </c>
      <c r="O237">
        <v>13</v>
      </c>
      <c r="P237">
        <v>1</v>
      </c>
      <c r="Q237">
        <v>9</v>
      </c>
    </row>
    <row r="238" spans="1:17" x14ac:dyDescent="0.3">
      <c r="A238">
        <v>33</v>
      </c>
      <c r="B238">
        <v>1</v>
      </c>
      <c r="C238">
        <v>2</v>
      </c>
      <c r="D238">
        <v>2707</v>
      </c>
      <c r="E238">
        <v>21509</v>
      </c>
      <c r="F238">
        <v>7</v>
      </c>
      <c r="G238">
        <v>0</v>
      </c>
      <c r="H238">
        <v>20</v>
      </c>
      <c r="I238">
        <v>4</v>
      </c>
      <c r="J238">
        <v>1</v>
      </c>
      <c r="K238">
        <v>13</v>
      </c>
      <c r="L238">
        <v>3</v>
      </c>
      <c r="M238">
        <v>4</v>
      </c>
      <c r="N238">
        <v>9</v>
      </c>
      <c r="O238">
        <v>7</v>
      </c>
      <c r="P238">
        <v>1</v>
      </c>
      <c r="Q238">
        <v>7</v>
      </c>
    </row>
    <row r="239" spans="1:17" x14ac:dyDescent="0.3">
      <c r="A239">
        <v>52</v>
      </c>
      <c r="B239">
        <v>0</v>
      </c>
      <c r="C239">
        <v>1</v>
      </c>
      <c r="D239">
        <v>19068</v>
      </c>
      <c r="E239">
        <v>21030</v>
      </c>
      <c r="F239">
        <v>1</v>
      </c>
      <c r="G239">
        <v>1</v>
      </c>
      <c r="H239">
        <v>18</v>
      </c>
      <c r="I239">
        <v>3</v>
      </c>
      <c r="J239">
        <v>4</v>
      </c>
      <c r="K239">
        <v>33</v>
      </c>
      <c r="L239">
        <v>2</v>
      </c>
      <c r="M239">
        <v>4</v>
      </c>
      <c r="N239">
        <v>33</v>
      </c>
      <c r="O239">
        <v>7</v>
      </c>
      <c r="P239">
        <v>15</v>
      </c>
      <c r="Q239">
        <v>12</v>
      </c>
    </row>
    <row r="240" spans="1:17" x14ac:dyDescent="0.3">
      <c r="A240">
        <v>32</v>
      </c>
      <c r="B240">
        <v>0</v>
      </c>
      <c r="C240">
        <v>2</v>
      </c>
      <c r="D240">
        <v>3931</v>
      </c>
      <c r="E240">
        <v>20990</v>
      </c>
      <c r="F240">
        <v>2</v>
      </c>
      <c r="G240">
        <v>0</v>
      </c>
      <c r="H240">
        <v>11</v>
      </c>
      <c r="I240">
        <v>3</v>
      </c>
      <c r="J240">
        <v>1</v>
      </c>
      <c r="K240">
        <v>6</v>
      </c>
      <c r="L240">
        <v>5</v>
      </c>
      <c r="M240">
        <v>3</v>
      </c>
      <c r="N240">
        <v>4</v>
      </c>
      <c r="O240">
        <v>3</v>
      </c>
      <c r="P240">
        <v>1</v>
      </c>
      <c r="Q240">
        <v>2</v>
      </c>
    </row>
    <row r="241" spans="1:17" x14ac:dyDescent="0.3">
      <c r="A241">
        <v>32</v>
      </c>
      <c r="B241">
        <v>1</v>
      </c>
      <c r="C241">
        <v>1</v>
      </c>
      <c r="D241">
        <v>3730</v>
      </c>
      <c r="E241">
        <v>9571</v>
      </c>
      <c r="F241">
        <v>0</v>
      </c>
      <c r="G241">
        <v>1</v>
      </c>
      <c r="H241">
        <v>14</v>
      </c>
      <c r="I241">
        <v>3</v>
      </c>
      <c r="J241">
        <v>4</v>
      </c>
      <c r="K241">
        <v>4</v>
      </c>
      <c r="L241">
        <v>2</v>
      </c>
      <c r="M241">
        <v>1</v>
      </c>
      <c r="N241">
        <v>3</v>
      </c>
      <c r="O241">
        <v>2</v>
      </c>
      <c r="P241">
        <v>1</v>
      </c>
      <c r="Q241">
        <v>2</v>
      </c>
    </row>
    <row r="242" spans="1:17" x14ac:dyDescent="0.3">
      <c r="A242">
        <v>39</v>
      </c>
      <c r="B242">
        <v>0</v>
      </c>
      <c r="C242">
        <v>3</v>
      </c>
      <c r="D242">
        <v>2232</v>
      </c>
      <c r="E242">
        <v>15417</v>
      </c>
      <c r="F242">
        <v>7</v>
      </c>
      <c r="G242">
        <v>0</v>
      </c>
      <c r="H242">
        <v>14</v>
      </c>
      <c r="I242">
        <v>3</v>
      </c>
      <c r="J242">
        <v>3</v>
      </c>
      <c r="K242">
        <v>7</v>
      </c>
      <c r="L242">
        <v>1</v>
      </c>
      <c r="M242">
        <v>3</v>
      </c>
      <c r="N242">
        <v>3</v>
      </c>
      <c r="O242">
        <v>2</v>
      </c>
      <c r="P242">
        <v>1</v>
      </c>
      <c r="Q242">
        <v>2</v>
      </c>
    </row>
    <row r="243" spans="1:17" x14ac:dyDescent="0.3">
      <c r="A243">
        <v>32</v>
      </c>
      <c r="B243">
        <v>0</v>
      </c>
      <c r="C243">
        <v>2</v>
      </c>
      <c r="D243">
        <v>4465</v>
      </c>
      <c r="E243">
        <v>12069</v>
      </c>
      <c r="F243">
        <v>0</v>
      </c>
      <c r="G243">
        <v>0</v>
      </c>
      <c r="H243">
        <v>18</v>
      </c>
      <c r="I243">
        <v>3</v>
      </c>
      <c r="J243">
        <v>1</v>
      </c>
      <c r="K243">
        <v>4</v>
      </c>
      <c r="L243">
        <v>2</v>
      </c>
      <c r="M243">
        <v>3</v>
      </c>
      <c r="N243">
        <v>3</v>
      </c>
      <c r="O243">
        <v>2</v>
      </c>
      <c r="P243">
        <v>2</v>
      </c>
      <c r="Q243">
        <v>2</v>
      </c>
    </row>
    <row r="244" spans="1:17" x14ac:dyDescent="0.3">
      <c r="A244">
        <v>41</v>
      </c>
      <c r="B244">
        <v>0</v>
      </c>
      <c r="C244">
        <v>3</v>
      </c>
      <c r="D244">
        <v>3072</v>
      </c>
      <c r="E244">
        <v>19877</v>
      </c>
      <c r="F244">
        <v>2</v>
      </c>
      <c r="G244">
        <v>0</v>
      </c>
      <c r="H244">
        <v>16</v>
      </c>
      <c r="I244">
        <v>3</v>
      </c>
      <c r="J244">
        <v>1</v>
      </c>
      <c r="K244">
        <v>17</v>
      </c>
      <c r="L244">
        <v>2</v>
      </c>
      <c r="M244">
        <v>2</v>
      </c>
      <c r="N244">
        <v>1</v>
      </c>
      <c r="O244">
        <v>0</v>
      </c>
      <c r="P244">
        <v>0</v>
      </c>
      <c r="Q244">
        <v>0</v>
      </c>
    </row>
    <row r="245" spans="1:17" x14ac:dyDescent="0.3">
      <c r="A245">
        <v>40</v>
      </c>
      <c r="B245">
        <v>0</v>
      </c>
      <c r="C245">
        <v>3</v>
      </c>
      <c r="D245">
        <v>3319</v>
      </c>
      <c r="E245">
        <v>24447</v>
      </c>
      <c r="F245">
        <v>1</v>
      </c>
      <c r="G245">
        <v>0</v>
      </c>
      <c r="H245">
        <v>17</v>
      </c>
      <c r="I245">
        <v>3</v>
      </c>
      <c r="J245">
        <v>1</v>
      </c>
      <c r="K245">
        <v>9</v>
      </c>
      <c r="L245">
        <v>3</v>
      </c>
      <c r="M245">
        <v>3</v>
      </c>
      <c r="N245">
        <v>9</v>
      </c>
      <c r="O245">
        <v>8</v>
      </c>
      <c r="P245">
        <v>4</v>
      </c>
      <c r="Q245">
        <v>7</v>
      </c>
    </row>
    <row r="246" spans="1:17" x14ac:dyDescent="0.3">
      <c r="A246">
        <v>45</v>
      </c>
      <c r="B246">
        <v>0</v>
      </c>
      <c r="C246">
        <v>2</v>
      </c>
      <c r="D246">
        <v>19202</v>
      </c>
      <c r="E246">
        <v>15970</v>
      </c>
      <c r="F246">
        <v>0</v>
      </c>
      <c r="G246">
        <v>0</v>
      </c>
      <c r="H246">
        <v>11</v>
      </c>
      <c r="I246">
        <v>3</v>
      </c>
      <c r="J246">
        <v>3</v>
      </c>
      <c r="K246">
        <v>25</v>
      </c>
      <c r="L246">
        <v>2</v>
      </c>
      <c r="M246">
        <v>3</v>
      </c>
      <c r="N246">
        <v>24</v>
      </c>
      <c r="O246">
        <v>0</v>
      </c>
      <c r="P246">
        <v>1</v>
      </c>
      <c r="Q246">
        <v>7</v>
      </c>
    </row>
    <row r="247" spans="1:17" x14ac:dyDescent="0.3">
      <c r="A247">
        <v>31</v>
      </c>
      <c r="B247">
        <v>0</v>
      </c>
      <c r="C247">
        <v>3</v>
      </c>
      <c r="D247">
        <v>13675</v>
      </c>
      <c r="E247">
        <v>13523</v>
      </c>
      <c r="F247">
        <v>9</v>
      </c>
      <c r="G247">
        <v>0</v>
      </c>
      <c r="H247">
        <v>12</v>
      </c>
      <c r="I247">
        <v>3</v>
      </c>
      <c r="J247">
        <v>1</v>
      </c>
      <c r="K247">
        <v>9</v>
      </c>
      <c r="L247">
        <v>3</v>
      </c>
      <c r="M247">
        <v>3</v>
      </c>
      <c r="N247">
        <v>2</v>
      </c>
      <c r="O247">
        <v>2</v>
      </c>
      <c r="P247">
        <v>2</v>
      </c>
      <c r="Q247">
        <v>2</v>
      </c>
    </row>
    <row r="248" spans="1:17" x14ac:dyDescent="0.3">
      <c r="A248">
        <v>33</v>
      </c>
      <c r="B248">
        <v>0</v>
      </c>
      <c r="C248">
        <v>2</v>
      </c>
      <c r="D248">
        <v>2911</v>
      </c>
      <c r="E248">
        <v>14776</v>
      </c>
      <c r="F248">
        <v>1</v>
      </c>
      <c r="G248">
        <v>0</v>
      </c>
      <c r="H248">
        <v>13</v>
      </c>
      <c r="I248">
        <v>3</v>
      </c>
      <c r="J248">
        <v>3</v>
      </c>
      <c r="K248">
        <v>2</v>
      </c>
      <c r="L248">
        <v>2</v>
      </c>
      <c r="M248">
        <v>2</v>
      </c>
      <c r="N248">
        <v>2</v>
      </c>
      <c r="O248">
        <v>2</v>
      </c>
      <c r="P248">
        <v>0</v>
      </c>
      <c r="Q248">
        <v>2</v>
      </c>
    </row>
    <row r="249" spans="1:17" x14ac:dyDescent="0.3">
      <c r="A249">
        <v>34</v>
      </c>
      <c r="B249">
        <v>0</v>
      </c>
      <c r="C249">
        <v>2</v>
      </c>
      <c r="D249">
        <v>5957</v>
      </c>
      <c r="E249">
        <v>23687</v>
      </c>
      <c r="F249">
        <v>6</v>
      </c>
      <c r="G249">
        <v>0</v>
      </c>
      <c r="H249">
        <v>13</v>
      </c>
      <c r="I249">
        <v>3</v>
      </c>
      <c r="J249">
        <v>2</v>
      </c>
      <c r="K249">
        <v>13</v>
      </c>
      <c r="L249">
        <v>3</v>
      </c>
      <c r="M249">
        <v>3</v>
      </c>
      <c r="N249">
        <v>11</v>
      </c>
      <c r="O249">
        <v>9</v>
      </c>
      <c r="P249">
        <v>5</v>
      </c>
      <c r="Q249">
        <v>9</v>
      </c>
    </row>
    <row r="250" spans="1:17" x14ac:dyDescent="0.3">
      <c r="A250">
        <v>37</v>
      </c>
      <c r="B250">
        <v>0</v>
      </c>
      <c r="C250">
        <v>2</v>
      </c>
      <c r="D250">
        <v>3920</v>
      </c>
      <c r="E250">
        <v>18697</v>
      </c>
      <c r="F250">
        <v>2</v>
      </c>
      <c r="G250">
        <v>0</v>
      </c>
      <c r="H250">
        <v>14</v>
      </c>
      <c r="I250">
        <v>3</v>
      </c>
      <c r="J250">
        <v>1</v>
      </c>
      <c r="K250">
        <v>17</v>
      </c>
      <c r="L250">
        <v>2</v>
      </c>
      <c r="M250">
        <v>2</v>
      </c>
      <c r="N250">
        <v>3</v>
      </c>
      <c r="O250">
        <v>1</v>
      </c>
      <c r="P250">
        <v>0</v>
      </c>
      <c r="Q250">
        <v>2</v>
      </c>
    </row>
    <row r="251" spans="1:17" x14ac:dyDescent="0.3">
      <c r="A251">
        <v>45</v>
      </c>
      <c r="B251">
        <v>0</v>
      </c>
      <c r="C251">
        <v>2</v>
      </c>
      <c r="D251">
        <v>6434</v>
      </c>
      <c r="E251">
        <v>5118</v>
      </c>
      <c r="F251">
        <v>4</v>
      </c>
      <c r="G251">
        <v>0</v>
      </c>
      <c r="H251">
        <v>17</v>
      </c>
      <c r="I251">
        <v>3</v>
      </c>
      <c r="J251">
        <v>4</v>
      </c>
      <c r="K251">
        <v>9</v>
      </c>
      <c r="L251">
        <v>1</v>
      </c>
      <c r="M251">
        <v>3</v>
      </c>
      <c r="N251">
        <v>3</v>
      </c>
      <c r="O251">
        <v>2</v>
      </c>
      <c r="P251">
        <v>0</v>
      </c>
      <c r="Q251">
        <v>2</v>
      </c>
    </row>
    <row r="252" spans="1:17" x14ac:dyDescent="0.3">
      <c r="A252">
        <v>37</v>
      </c>
      <c r="B252">
        <v>1</v>
      </c>
      <c r="C252">
        <v>3</v>
      </c>
      <c r="D252">
        <v>10048</v>
      </c>
      <c r="E252">
        <v>22573</v>
      </c>
      <c r="F252">
        <v>6</v>
      </c>
      <c r="G252">
        <v>0</v>
      </c>
      <c r="H252">
        <v>11</v>
      </c>
      <c r="I252">
        <v>3</v>
      </c>
      <c r="J252">
        <v>2</v>
      </c>
      <c r="K252">
        <v>17</v>
      </c>
      <c r="L252">
        <v>5</v>
      </c>
      <c r="M252">
        <v>3</v>
      </c>
      <c r="N252">
        <v>1</v>
      </c>
      <c r="O252">
        <v>0</v>
      </c>
      <c r="P252">
        <v>0</v>
      </c>
      <c r="Q252">
        <v>0</v>
      </c>
    </row>
    <row r="253" spans="1:17" x14ac:dyDescent="0.3">
      <c r="A253">
        <v>39</v>
      </c>
      <c r="B253">
        <v>0</v>
      </c>
      <c r="C253">
        <v>1</v>
      </c>
      <c r="D253">
        <v>10938</v>
      </c>
      <c r="E253">
        <v>6420</v>
      </c>
      <c r="F253">
        <v>0</v>
      </c>
      <c r="G253">
        <v>0</v>
      </c>
      <c r="H253">
        <v>25</v>
      </c>
      <c r="I253">
        <v>4</v>
      </c>
      <c r="J253">
        <v>4</v>
      </c>
      <c r="K253">
        <v>20</v>
      </c>
      <c r="L253">
        <v>1</v>
      </c>
      <c r="M253">
        <v>3</v>
      </c>
      <c r="N253">
        <v>19</v>
      </c>
      <c r="O253">
        <v>6</v>
      </c>
      <c r="P253">
        <v>11</v>
      </c>
      <c r="Q253">
        <v>8</v>
      </c>
    </row>
    <row r="254" spans="1:17" x14ac:dyDescent="0.3">
      <c r="A254">
        <v>29</v>
      </c>
      <c r="B254">
        <v>0</v>
      </c>
      <c r="C254">
        <v>1</v>
      </c>
      <c r="D254">
        <v>2340</v>
      </c>
      <c r="E254">
        <v>22673</v>
      </c>
      <c r="F254">
        <v>1</v>
      </c>
      <c r="G254">
        <v>0</v>
      </c>
      <c r="H254">
        <v>19</v>
      </c>
      <c r="I254">
        <v>3</v>
      </c>
      <c r="J254">
        <v>1</v>
      </c>
      <c r="K254">
        <v>6</v>
      </c>
      <c r="L254">
        <v>1</v>
      </c>
      <c r="M254">
        <v>3</v>
      </c>
      <c r="N254">
        <v>6</v>
      </c>
      <c r="O254">
        <v>5</v>
      </c>
      <c r="P254">
        <v>1</v>
      </c>
      <c r="Q254">
        <v>5</v>
      </c>
    </row>
    <row r="255" spans="1:17" x14ac:dyDescent="0.3">
      <c r="A255">
        <v>42</v>
      </c>
      <c r="B255">
        <v>0</v>
      </c>
      <c r="C255">
        <v>1</v>
      </c>
      <c r="D255">
        <v>6545</v>
      </c>
      <c r="E255">
        <v>23016</v>
      </c>
      <c r="F255">
        <v>3</v>
      </c>
      <c r="G255">
        <v>1</v>
      </c>
      <c r="H255">
        <v>13</v>
      </c>
      <c r="I255">
        <v>3</v>
      </c>
      <c r="J255">
        <v>3</v>
      </c>
      <c r="K255">
        <v>10</v>
      </c>
      <c r="L255">
        <v>1</v>
      </c>
      <c r="M255">
        <v>3</v>
      </c>
      <c r="N255">
        <v>3</v>
      </c>
      <c r="O255">
        <v>2</v>
      </c>
      <c r="P255">
        <v>0</v>
      </c>
      <c r="Q255">
        <v>2</v>
      </c>
    </row>
    <row r="256" spans="1:17" x14ac:dyDescent="0.3">
      <c r="A256">
        <v>29</v>
      </c>
      <c r="B256">
        <v>0</v>
      </c>
      <c r="C256">
        <v>3</v>
      </c>
      <c r="D256">
        <v>6931</v>
      </c>
      <c r="E256">
        <v>10732</v>
      </c>
      <c r="F256">
        <v>2</v>
      </c>
      <c r="G256">
        <v>0</v>
      </c>
      <c r="H256">
        <v>14</v>
      </c>
      <c r="I256">
        <v>3</v>
      </c>
      <c r="J256">
        <v>4</v>
      </c>
      <c r="K256">
        <v>10</v>
      </c>
      <c r="L256">
        <v>2</v>
      </c>
      <c r="M256">
        <v>3</v>
      </c>
      <c r="N256">
        <v>3</v>
      </c>
      <c r="O256">
        <v>2</v>
      </c>
      <c r="P256">
        <v>0</v>
      </c>
      <c r="Q256">
        <v>2</v>
      </c>
    </row>
    <row r="257" spans="1:17" x14ac:dyDescent="0.3">
      <c r="A257">
        <v>25</v>
      </c>
      <c r="B257">
        <v>0</v>
      </c>
      <c r="C257">
        <v>2</v>
      </c>
      <c r="D257">
        <v>4898</v>
      </c>
      <c r="E257">
        <v>7505</v>
      </c>
      <c r="F257">
        <v>0</v>
      </c>
      <c r="G257">
        <v>0</v>
      </c>
      <c r="H257">
        <v>12</v>
      </c>
      <c r="I257">
        <v>3</v>
      </c>
      <c r="J257">
        <v>4</v>
      </c>
      <c r="K257">
        <v>5</v>
      </c>
      <c r="L257">
        <v>3</v>
      </c>
      <c r="M257">
        <v>3</v>
      </c>
      <c r="N257">
        <v>4</v>
      </c>
      <c r="O257">
        <v>2</v>
      </c>
      <c r="P257">
        <v>1</v>
      </c>
      <c r="Q257">
        <v>2</v>
      </c>
    </row>
    <row r="258" spans="1:17" x14ac:dyDescent="0.3">
      <c r="A258">
        <v>42</v>
      </c>
      <c r="B258">
        <v>0</v>
      </c>
      <c r="C258">
        <v>3</v>
      </c>
      <c r="D258">
        <v>2593</v>
      </c>
      <c r="E258">
        <v>8007</v>
      </c>
      <c r="F258">
        <v>0</v>
      </c>
      <c r="G258">
        <v>1</v>
      </c>
      <c r="H258">
        <v>11</v>
      </c>
      <c r="I258">
        <v>3</v>
      </c>
      <c r="J258">
        <v>3</v>
      </c>
      <c r="K258">
        <v>10</v>
      </c>
      <c r="L258">
        <v>4</v>
      </c>
      <c r="M258">
        <v>3</v>
      </c>
      <c r="N258">
        <v>9</v>
      </c>
      <c r="O258">
        <v>6</v>
      </c>
      <c r="P258">
        <v>7</v>
      </c>
      <c r="Q258">
        <v>8</v>
      </c>
    </row>
    <row r="259" spans="1:17" x14ac:dyDescent="0.3">
      <c r="A259">
        <v>40</v>
      </c>
      <c r="B259">
        <v>0</v>
      </c>
      <c r="C259">
        <v>3</v>
      </c>
      <c r="D259">
        <v>19436</v>
      </c>
      <c r="E259">
        <v>5949</v>
      </c>
      <c r="F259">
        <v>0</v>
      </c>
      <c r="G259">
        <v>0</v>
      </c>
      <c r="H259">
        <v>19</v>
      </c>
      <c r="I259">
        <v>3</v>
      </c>
      <c r="J259">
        <v>4</v>
      </c>
      <c r="K259">
        <v>22</v>
      </c>
      <c r="L259">
        <v>5</v>
      </c>
      <c r="M259">
        <v>3</v>
      </c>
      <c r="N259">
        <v>21</v>
      </c>
      <c r="O259">
        <v>7</v>
      </c>
      <c r="P259">
        <v>3</v>
      </c>
      <c r="Q259">
        <v>9</v>
      </c>
    </row>
    <row r="260" spans="1:17" x14ac:dyDescent="0.3">
      <c r="A260">
        <v>51</v>
      </c>
      <c r="B260">
        <v>0</v>
      </c>
      <c r="C260">
        <v>2</v>
      </c>
      <c r="D260">
        <v>2723</v>
      </c>
      <c r="E260">
        <v>23231</v>
      </c>
      <c r="F260">
        <v>1</v>
      </c>
      <c r="G260">
        <v>0</v>
      </c>
      <c r="H260">
        <v>11</v>
      </c>
      <c r="I260">
        <v>3</v>
      </c>
      <c r="J260">
        <v>2</v>
      </c>
      <c r="K260">
        <v>1</v>
      </c>
      <c r="L260">
        <v>0</v>
      </c>
      <c r="M260">
        <v>2</v>
      </c>
      <c r="N260">
        <v>1</v>
      </c>
      <c r="O260">
        <v>0</v>
      </c>
      <c r="P260">
        <v>0</v>
      </c>
      <c r="Q260">
        <v>0</v>
      </c>
    </row>
    <row r="261" spans="1:17" x14ac:dyDescent="0.3">
      <c r="A261">
        <v>31</v>
      </c>
      <c r="B261">
        <v>1</v>
      </c>
      <c r="C261">
        <v>1</v>
      </c>
      <c r="D261">
        <v>3479</v>
      </c>
      <c r="E261">
        <v>11652</v>
      </c>
      <c r="F261">
        <v>0</v>
      </c>
      <c r="G261">
        <v>0</v>
      </c>
      <c r="H261">
        <v>11</v>
      </c>
      <c r="I261">
        <v>3</v>
      </c>
      <c r="J261">
        <v>2</v>
      </c>
      <c r="K261">
        <v>6</v>
      </c>
      <c r="L261">
        <v>2</v>
      </c>
      <c r="M261">
        <v>4</v>
      </c>
      <c r="N261">
        <v>5</v>
      </c>
      <c r="O261">
        <v>4</v>
      </c>
      <c r="P261">
        <v>1</v>
      </c>
      <c r="Q261">
        <v>4</v>
      </c>
    </row>
    <row r="262" spans="1:17" x14ac:dyDescent="0.3">
      <c r="A262">
        <v>32</v>
      </c>
      <c r="B262">
        <v>0</v>
      </c>
      <c r="C262">
        <v>2</v>
      </c>
      <c r="D262">
        <v>2794</v>
      </c>
      <c r="E262">
        <v>26062</v>
      </c>
      <c r="F262">
        <v>1</v>
      </c>
      <c r="G262">
        <v>0</v>
      </c>
      <c r="H262">
        <v>20</v>
      </c>
      <c r="I262">
        <v>4</v>
      </c>
      <c r="J262">
        <v>3</v>
      </c>
      <c r="K262">
        <v>5</v>
      </c>
      <c r="L262">
        <v>3</v>
      </c>
      <c r="M262">
        <v>1</v>
      </c>
      <c r="N262">
        <v>5</v>
      </c>
      <c r="O262">
        <v>1</v>
      </c>
      <c r="P262">
        <v>0</v>
      </c>
      <c r="Q262">
        <v>3</v>
      </c>
    </row>
    <row r="263" spans="1:17" x14ac:dyDescent="0.3">
      <c r="A263">
        <v>38</v>
      </c>
      <c r="B263">
        <v>0</v>
      </c>
      <c r="C263">
        <v>2</v>
      </c>
      <c r="D263">
        <v>5249</v>
      </c>
      <c r="E263">
        <v>19682</v>
      </c>
      <c r="F263">
        <v>3</v>
      </c>
      <c r="G263">
        <v>0</v>
      </c>
      <c r="H263">
        <v>18</v>
      </c>
      <c r="I263">
        <v>3</v>
      </c>
      <c r="J263">
        <v>4</v>
      </c>
      <c r="K263">
        <v>13</v>
      </c>
      <c r="L263">
        <v>0</v>
      </c>
      <c r="M263">
        <v>3</v>
      </c>
      <c r="N263">
        <v>8</v>
      </c>
      <c r="O263">
        <v>7</v>
      </c>
      <c r="P263">
        <v>7</v>
      </c>
      <c r="Q263">
        <v>5</v>
      </c>
    </row>
    <row r="264" spans="1:17" x14ac:dyDescent="0.3">
      <c r="A264">
        <v>32</v>
      </c>
      <c r="B264">
        <v>0</v>
      </c>
      <c r="C264">
        <v>1</v>
      </c>
      <c r="D264">
        <v>2176</v>
      </c>
      <c r="E264">
        <v>19737</v>
      </c>
      <c r="F264">
        <v>4</v>
      </c>
      <c r="G264">
        <v>0</v>
      </c>
      <c r="H264">
        <v>13</v>
      </c>
      <c r="I264">
        <v>3</v>
      </c>
      <c r="J264">
        <v>4</v>
      </c>
      <c r="K264">
        <v>9</v>
      </c>
      <c r="L264">
        <v>5</v>
      </c>
      <c r="M264">
        <v>3</v>
      </c>
      <c r="N264">
        <v>6</v>
      </c>
      <c r="O264">
        <v>2</v>
      </c>
      <c r="P264">
        <v>0</v>
      </c>
      <c r="Q264">
        <v>4</v>
      </c>
    </row>
    <row r="265" spans="1:17" x14ac:dyDescent="0.3">
      <c r="A265">
        <v>46</v>
      </c>
      <c r="B265">
        <v>0</v>
      </c>
      <c r="C265">
        <v>2</v>
      </c>
      <c r="D265">
        <v>16872</v>
      </c>
      <c r="E265">
        <v>14977</v>
      </c>
      <c r="F265">
        <v>3</v>
      </c>
      <c r="G265">
        <v>1</v>
      </c>
      <c r="H265">
        <v>12</v>
      </c>
      <c r="I265">
        <v>3</v>
      </c>
      <c r="J265">
        <v>2</v>
      </c>
      <c r="K265">
        <v>28</v>
      </c>
      <c r="L265">
        <v>2</v>
      </c>
      <c r="M265">
        <v>2</v>
      </c>
      <c r="N265">
        <v>7</v>
      </c>
      <c r="O265">
        <v>7</v>
      </c>
      <c r="P265">
        <v>7</v>
      </c>
      <c r="Q265">
        <v>7</v>
      </c>
    </row>
    <row r="266" spans="1:17" x14ac:dyDescent="0.3">
      <c r="A266">
        <v>28</v>
      </c>
      <c r="B266">
        <v>1</v>
      </c>
      <c r="C266">
        <v>1</v>
      </c>
      <c r="D266">
        <v>3485</v>
      </c>
      <c r="E266">
        <v>14935</v>
      </c>
      <c r="F266">
        <v>2</v>
      </c>
      <c r="G266">
        <v>0</v>
      </c>
      <c r="H266">
        <v>11</v>
      </c>
      <c r="I266">
        <v>3</v>
      </c>
      <c r="J266">
        <v>3</v>
      </c>
      <c r="K266">
        <v>5</v>
      </c>
      <c r="L266">
        <v>5</v>
      </c>
      <c r="M266">
        <v>1</v>
      </c>
      <c r="N266">
        <v>0</v>
      </c>
      <c r="O266">
        <v>0</v>
      </c>
      <c r="P266">
        <v>0</v>
      </c>
      <c r="Q266">
        <v>0</v>
      </c>
    </row>
    <row r="267" spans="1:17" x14ac:dyDescent="0.3">
      <c r="A267">
        <v>29</v>
      </c>
      <c r="B267">
        <v>0</v>
      </c>
      <c r="C267">
        <v>2</v>
      </c>
      <c r="D267">
        <v>6644</v>
      </c>
      <c r="E267">
        <v>3687</v>
      </c>
      <c r="F267">
        <v>2</v>
      </c>
      <c r="G267">
        <v>0</v>
      </c>
      <c r="H267">
        <v>19</v>
      </c>
      <c r="I267">
        <v>3</v>
      </c>
      <c r="J267">
        <v>2</v>
      </c>
      <c r="K267">
        <v>10</v>
      </c>
      <c r="L267">
        <v>2</v>
      </c>
      <c r="M267">
        <v>3</v>
      </c>
      <c r="N267">
        <v>0</v>
      </c>
      <c r="O267">
        <v>0</v>
      </c>
      <c r="P267">
        <v>0</v>
      </c>
      <c r="Q267">
        <v>0</v>
      </c>
    </row>
    <row r="268" spans="1:17" x14ac:dyDescent="0.3">
      <c r="A268">
        <v>31</v>
      </c>
      <c r="B268">
        <v>0</v>
      </c>
      <c r="C268">
        <v>2</v>
      </c>
      <c r="D268">
        <v>5582</v>
      </c>
      <c r="E268">
        <v>14408</v>
      </c>
      <c r="F268">
        <v>0</v>
      </c>
      <c r="G268">
        <v>0</v>
      </c>
      <c r="H268">
        <v>21</v>
      </c>
      <c r="I268">
        <v>4</v>
      </c>
      <c r="J268">
        <v>2</v>
      </c>
      <c r="K268">
        <v>10</v>
      </c>
      <c r="L268">
        <v>2</v>
      </c>
      <c r="M268">
        <v>3</v>
      </c>
      <c r="N268">
        <v>9</v>
      </c>
      <c r="O268">
        <v>0</v>
      </c>
      <c r="P268">
        <v>7</v>
      </c>
      <c r="Q268">
        <v>8</v>
      </c>
    </row>
    <row r="269" spans="1:17" x14ac:dyDescent="0.3">
      <c r="A269">
        <v>25</v>
      </c>
      <c r="B269">
        <v>0</v>
      </c>
      <c r="C269">
        <v>3</v>
      </c>
      <c r="D269">
        <v>4000</v>
      </c>
      <c r="E269">
        <v>18384</v>
      </c>
      <c r="F269">
        <v>1</v>
      </c>
      <c r="G269">
        <v>0</v>
      </c>
      <c r="H269">
        <v>12</v>
      </c>
      <c r="I269">
        <v>3</v>
      </c>
      <c r="J269">
        <v>4</v>
      </c>
      <c r="K269">
        <v>6</v>
      </c>
      <c r="L269">
        <v>2</v>
      </c>
      <c r="M269">
        <v>3</v>
      </c>
      <c r="N269">
        <v>6</v>
      </c>
      <c r="O269">
        <v>3</v>
      </c>
      <c r="P269">
        <v>1</v>
      </c>
      <c r="Q269">
        <v>5</v>
      </c>
    </row>
    <row r="270" spans="1:17" x14ac:dyDescent="0.3">
      <c r="A270">
        <v>45</v>
      </c>
      <c r="B270">
        <v>0</v>
      </c>
      <c r="C270">
        <v>2</v>
      </c>
      <c r="D270">
        <v>13496</v>
      </c>
      <c r="E270">
        <v>7501</v>
      </c>
      <c r="F270">
        <v>0</v>
      </c>
      <c r="G270">
        <v>1</v>
      </c>
      <c r="H270">
        <v>14</v>
      </c>
      <c r="I270">
        <v>3</v>
      </c>
      <c r="J270">
        <v>2</v>
      </c>
      <c r="K270">
        <v>21</v>
      </c>
      <c r="L270">
        <v>2</v>
      </c>
      <c r="M270">
        <v>3</v>
      </c>
      <c r="N270">
        <v>20</v>
      </c>
      <c r="O270">
        <v>7</v>
      </c>
      <c r="P270">
        <v>4</v>
      </c>
      <c r="Q270">
        <v>10</v>
      </c>
    </row>
    <row r="271" spans="1:17" x14ac:dyDescent="0.3">
      <c r="A271">
        <v>36</v>
      </c>
      <c r="B271">
        <v>0</v>
      </c>
      <c r="C271">
        <v>2</v>
      </c>
      <c r="D271">
        <v>3210</v>
      </c>
      <c r="E271">
        <v>20251</v>
      </c>
      <c r="F271">
        <v>0</v>
      </c>
      <c r="G271">
        <v>0</v>
      </c>
      <c r="H271">
        <v>11</v>
      </c>
      <c r="I271">
        <v>3</v>
      </c>
      <c r="J271">
        <v>3</v>
      </c>
      <c r="K271">
        <v>16</v>
      </c>
      <c r="L271">
        <v>4</v>
      </c>
      <c r="M271">
        <v>3</v>
      </c>
      <c r="N271">
        <v>15</v>
      </c>
      <c r="O271">
        <v>13</v>
      </c>
      <c r="P271">
        <v>10</v>
      </c>
      <c r="Q271">
        <v>11</v>
      </c>
    </row>
    <row r="272" spans="1:17" x14ac:dyDescent="0.3">
      <c r="A272">
        <v>55</v>
      </c>
      <c r="B272">
        <v>0</v>
      </c>
      <c r="C272">
        <v>1</v>
      </c>
      <c r="D272">
        <v>19045</v>
      </c>
      <c r="E272">
        <v>18938</v>
      </c>
      <c r="F272">
        <v>0</v>
      </c>
      <c r="G272">
        <v>1</v>
      </c>
      <c r="H272">
        <v>14</v>
      </c>
      <c r="I272">
        <v>3</v>
      </c>
      <c r="J272">
        <v>3</v>
      </c>
      <c r="K272">
        <v>37</v>
      </c>
      <c r="L272">
        <v>2</v>
      </c>
      <c r="M272">
        <v>3</v>
      </c>
      <c r="N272">
        <v>36</v>
      </c>
      <c r="O272">
        <v>10</v>
      </c>
      <c r="P272">
        <v>4</v>
      </c>
      <c r="Q272">
        <v>13</v>
      </c>
    </row>
    <row r="273" spans="1:17" x14ac:dyDescent="0.3">
      <c r="A273">
        <v>47</v>
      </c>
      <c r="B273">
        <v>1</v>
      </c>
      <c r="C273">
        <v>2</v>
      </c>
      <c r="D273">
        <v>11849</v>
      </c>
      <c r="E273">
        <v>10268</v>
      </c>
      <c r="F273">
        <v>1</v>
      </c>
      <c r="G273">
        <v>1</v>
      </c>
      <c r="H273">
        <v>12</v>
      </c>
      <c r="I273">
        <v>3</v>
      </c>
      <c r="J273">
        <v>4</v>
      </c>
      <c r="K273">
        <v>10</v>
      </c>
      <c r="L273">
        <v>2</v>
      </c>
      <c r="M273">
        <v>2</v>
      </c>
      <c r="N273">
        <v>10</v>
      </c>
      <c r="O273">
        <v>7</v>
      </c>
      <c r="P273">
        <v>9</v>
      </c>
      <c r="Q273">
        <v>9</v>
      </c>
    </row>
    <row r="274" spans="1:17" x14ac:dyDescent="0.3">
      <c r="A274">
        <v>28</v>
      </c>
      <c r="B274">
        <v>0</v>
      </c>
      <c r="C274">
        <v>2</v>
      </c>
      <c r="D274">
        <v>2070</v>
      </c>
      <c r="E274">
        <v>2613</v>
      </c>
      <c r="F274">
        <v>1</v>
      </c>
      <c r="G274">
        <v>0</v>
      </c>
      <c r="H274">
        <v>23</v>
      </c>
      <c r="I274">
        <v>4</v>
      </c>
      <c r="J274">
        <v>4</v>
      </c>
      <c r="K274">
        <v>5</v>
      </c>
      <c r="L274">
        <v>3</v>
      </c>
      <c r="M274">
        <v>2</v>
      </c>
      <c r="N274">
        <v>5</v>
      </c>
      <c r="O274">
        <v>2</v>
      </c>
      <c r="P274">
        <v>0</v>
      </c>
      <c r="Q274">
        <v>4</v>
      </c>
    </row>
    <row r="275" spans="1:17" x14ac:dyDescent="0.3">
      <c r="A275">
        <v>37</v>
      </c>
      <c r="B275">
        <v>0</v>
      </c>
      <c r="C275">
        <v>2</v>
      </c>
      <c r="D275">
        <v>6502</v>
      </c>
      <c r="E275">
        <v>22825</v>
      </c>
      <c r="F275">
        <v>4</v>
      </c>
      <c r="G275">
        <v>0</v>
      </c>
      <c r="H275">
        <v>14</v>
      </c>
      <c r="I275">
        <v>3</v>
      </c>
      <c r="J275">
        <v>2</v>
      </c>
      <c r="K275">
        <v>7</v>
      </c>
      <c r="L275">
        <v>5</v>
      </c>
      <c r="M275">
        <v>4</v>
      </c>
      <c r="N275">
        <v>5</v>
      </c>
      <c r="O275">
        <v>4</v>
      </c>
      <c r="P275">
        <v>0</v>
      </c>
      <c r="Q275">
        <v>1</v>
      </c>
    </row>
    <row r="276" spans="1:17" x14ac:dyDescent="0.3">
      <c r="A276">
        <v>21</v>
      </c>
      <c r="B276">
        <v>0</v>
      </c>
      <c r="C276">
        <v>1</v>
      </c>
      <c r="D276">
        <v>3230</v>
      </c>
      <c r="E276">
        <v>10531</v>
      </c>
      <c r="F276">
        <v>1</v>
      </c>
      <c r="G276">
        <v>0</v>
      </c>
      <c r="H276">
        <v>17</v>
      </c>
      <c r="I276">
        <v>3</v>
      </c>
      <c r="J276">
        <v>1</v>
      </c>
      <c r="K276">
        <v>3</v>
      </c>
      <c r="L276">
        <v>4</v>
      </c>
      <c r="M276">
        <v>4</v>
      </c>
      <c r="N276">
        <v>3</v>
      </c>
      <c r="O276">
        <v>2</v>
      </c>
      <c r="P276">
        <v>1</v>
      </c>
      <c r="Q276">
        <v>0</v>
      </c>
    </row>
    <row r="277" spans="1:17" x14ac:dyDescent="0.3">
      <c r="A277">
        <v>37</v>
      </c>
      <c r="B277">
        <v>0</v>
      </c>
      <c r="C277">
        <v>3</v>
      </c>
      <c r="D277">
        <v>13603</v>
      </c>
      <c r="E277">
        <v>11677</v>
      </c>
      <c r="F277">
        <v>2</v>
      </c>
      <c r="G277">
        <v>1</v>
      </c>
      <c r="H277">
        <v>18</v>
      </c>
      <c r="I277">
        <v>3</v>
      </c>
      <c r="J277">
        <v>1</v>
      </c>
      <c r="K277">
        <v>15</v>
      </c>
      <c r="L277">
        <v>2</v>
      </c>
      <c r="M277">
        <v>3</v>
      </c>
      <c r="N277">
        <v>5</v>
      </c>
      <c r="O277">
        <v>2</v>
      </c>
      <c r="P277">
        <v>0</v>
      </c>
      <c r="Q277">
        <v>2</v>
      </c>
    </row>
    <row r="278" spans="1:17" x14ac:dyDescent="0.3">
      <c r="A278">
        <v>35</v>
      </c>
      <c r="B278">
        <v>0</v>
      </c>
      <c r="C278">
        <v>3</v>
      </c>
      <c r="D278">
        <v>11996</v>
      </c>
      <c r="E278">
        <v>19100</v>
      </c>
      <c r="F278">
        <v>7</v>
      </c>
      <c r="G278">
        <v>0</v>
      </c>
      <c r="H278">
        <v>18</v>
      </c>
      <c r="I278">
        <v>3</v>
      </c>
      <c r="J278">
        <v>2</v>
      </c>
      <c r="K278">
        <v>10</v>
      </c>
      <c r="L278">
        <v>6</v>
      </c>
      <c r="M278">
        <v>2</v>
      </c>
      <c r="N278">
        <v>7</v>
      </c>
      <c r="O278">
        <v>7</v>
      </c>
      <c r="P278">
        <v>6</v>
      </c>
      <c r="Q278">
        <v>2</v>
      </c>
    </row>
    <row r="279" spans="1:17" x14ac:dyDescent="0.3">
      <c r="A279">
        <v>38</v>
      </c>
      <c r="B279">
        <v>0</v>
      </c>
      <c r="C279">
        <v>3</v>
      </c>
      <c r="D279">
        <v>5605</v>
      </c>
      <c r="E279">
        <v>19191</v>
      </c>
      <c r="F279">
        <v>1</v>
      </c>
      <c r="G279">
        <v>1</v>
      </c>
      <c r="H279">
        <v>24</v>
      </c>
      <c r="I279">
        <v>4</v>
      </c>
      <c r="J279">
        <v>3</v>
      </c>
      <c r="K279">
        <v>8</v>
      </c>
      <c r="L279">
        <v>3</v>
      </c>
      <c r="M279">
        <v>3</v>
      </c>
      <c r="N279">
        <v>8</v>
      </c>
      <c r="O279">
        <v>0</v>
      </c>
      <c r="P279">
        <v>7</v>
      </c>
      <c r="Q279">
        <v>7</v>
      </c>
    </row>
    <row r="280" spans="1:17" x14ac:dyDescent="0.3">
      <c r="A280">
        <v>26</v>
      </c>
      <c r="B280">
        <v>0</v>
      </c>
      <c r="C280">
        <v>3</v>
      </c>
      <c r="D280">
        <v>6397</v>
      </c>
      <c r="E280">
        <v>26767</v>
      </c>
      <c r="F280">
        <v>1</v>
      </c>
      <c r="G280">
        <v>0</v>
      </c>
      <c r="H280">
        <v>20</v>
      </c>
      <c r="I280">
        <v>4</v>
      </c>
      <c r="J280">
        <v>1</v>
      </c>
      <c r="K280">
        <v>6</v>
      </c>
      <c r="L280">
        <v>6</v>
      </c>
      <c r="M280">
        <v>1</v>
      </c>
      <c r="N280">
        <v>6</v>
      </c>
      <c r="O280">
        <v>5</v>
      </c>
      <c r="P280">
        <v>1</v>
      </c>
      <c r="Q280">
        <v>4</v>
      </c>
    </row>
    <row r="281" spans="1:17" x14ac:dyDescent="0.3">
      <c r="A281">
        <v>50</v>
      </c>
      <c r="B281">
        <v>0</v>
      </c>
      <c r="C281">
        <v>3</v>
      </c>
      <c r="D281">
        <v>19144</v>
      </c>
      <c r="E281">
        <v>15815</v>
      </c>
      <c r="F281">
        <v>3</v>
      </c>
      <c r="G281">
        <v>0</v>
      </c>
      <c r="H281">
        <v>14</v>
      </c>
      <c r="I281">
        <v>3</v>
      </c>
      <c r="J281">
        <v>1</v>
      </c>
      <c r="K281">
        <v>28</v>
      </c>
      <c r="L281">
        <v>4</v>
      </c>
      <c r="M281">
        <v>2</v>
      </c>
      <c r="N281">
        <v>10</v>
      </c>
      <c r="O281">
        <v>4</v>
      </c>
      <c r="P281">
        <v>1</v>
      </c>
      <c r="Q281">
        <v>6</v>
      </c>
    </row>
    <row r="282" spans="1:17" x14ac:dyDescent="0.3">
      <c r="A282">
        <v>53</v>
      </c>
      <c r="B282">
        <v>0</v>
      </c>
      <c r="C282">
        <v>2</v>
      </c>
      <c r="D282">
        <v>17584</v>
      </c>
      <c r="E282">
        <v>21016</v>
      </c>
      <c r="F282">
        <v>3</v>
      </c>
      <c r="G282">
        <v>1</v>
      </c>
      <c r="H282">
        <v>16</v>
      </c>
      <c r="I282">
        <v>3</v>
      </c>
      <c r="J282">
        <v>4</v>
      </c>
      <c r="K282">
        <v>21</v>
      </c>
      <c r="L282">
        <v>5</v>
      </c>
      <c r="M282">
        <v>2</v>
      </c>
      <c r="N282">
        <v>5</v>
      </c>
      <c r="O282">
        <v>3</v>
      </c>
      <c r="P282">
        <v>1</v>
      </c>
      <c r="Q282">
        <v>3</v>
      </c>
    </row>
    <row r="283" spans="1:17" x14ac:dyDescent="0.3">
      <c r="A283">
        <v>42</v>
      </c>
      <c r="B283">
        <v>0</v>
      </c>
      <c r="C283">
        <v>2</v>
      </c>
      <c r="D283">
        <v>4907</v>
      </c>
      <c r="E283">
        <v>24532</v>
      </c>
      <c r="F283">
        <v>1</v>
      </c>
      <c r="G283">
        <v>0</v>
      </c>
      <c r="H283">
        <v>25</v>
      </c>
      <c r="I283">
        <v>4</v>
      </c>
      <c r="J283">
        <v>3</v>
      </c>
      <c r="K283">
        <v>20</v>
      </c>
      <c r="L283">
        <v>3</v>
      </c>
      <c r="M283">
        <v>3</v>
      </c>
      <c r="N283">
        <v>20</v>
      </c>
      <c r="O283">
        <v>16</v>
      </c>
      <c r="P283">
        <v>11</v>
      </c>
      <c r="Q283">
        <v>6</v>
      </c>
    </row>
    <row r="284" spans="1:17" x14ac:dyDescent="0.3">
      <c r="A284">
        <v>29</v>
      </c>
      <c r="B284">
        <v>0</v>
      </c>
      <c r="C284">
        <v>1</v>
      </c>
      <c r="D284">
        <v>4554</v>
      </c>
      <c r="E284">
        <v>20260</v>
      </c>
      <c r="F284">
        <v>1</v>
      </c>
      <c r="G284">
        <v>0</v>
      </c>
      <c r="H284">
        <v>18</v>
      </c>
      <c r="I284">
        <v>3</v>
      </c>
      <c r="J284">
        <v>1</v>
      </c>
      <c r="K284">
        <v>10</v>
      </c>
      <c r="L284">
        <v>3</v>
      </c>
      <c r="M284">
        <v>2</v>
      </c>
      <c r="N284">
        <v>10</v>
      </c>
      <c r="O284">
        <v>7</v>
      </c>
      <c r="P284">
        <v>0</v>
      </c>
      <c r="Q284">
        <v>9</v>
      </c>
    </row>
    <row r="285" spans="1:17" x14ac:dyDescent="0.3">
      <c r="A285">
        <v>55</v>
      </c>
      <c r="B285">
        <v>0</v>
      </c>
      <c r="C285">
        <v>2</v>
      </c>
      <c r="D285">
        <v>5415</v>
      </c>
      <c r="E285">
        <v>15972</v>
      </c>
      <c r="F285">
        <v>3</v>
      </c>
      <c r="G285">
        <v>1</v>
      </c>
      <c r="H285">
        <v>19</v>
      </c>
      <c r="I285">
        <v>3</v>
      </c>
      <c r="J285">
        <v>4</v>
      </c>
      <c r="K285">
        <v>12</v>
      </c>
      <c r="L285">
        <v>4</v>
      </c>
      <c r="M285">
        <v>3</v>
      </c>
      <c r="N285">
        <v>10</v>
      </c>
      <c r="O285">
        <v>7</v>
      </c>
      <c r="P285">
        <v>0</v>
      </c>
      <c r="Q285">
        <v>8</v>
      </c>
    </row>
    <row r="286" spans="1:17" x14ac:dyDescent="0.3">
      <c r="A286">
        <v>26</v>
      </c>
      <c r="B286">
        <v>0</v>
      </c>
      <c r="C286">
        <v>2</v>
      </c>
      <c r="D286">
        <v>4741</v>
      </c>
      <c r="E286">
        <v>22722</v>
      </c>
      <c r="F286">
        <v>1</v>
      </c>
      <c r="G286">
        <v>1</v>
      </c>
      <c r="H286">
        <v>13</v>
      </c>
      <c r="I286">
        <v>3</v>
      </c>
      <c r="J286">
        <v>3</v>
      </c>
      <c r="K286">
        <v>5</v>
      </c>
      <c r="L286">
        <v>3</v>
      </c>
      <c r="M286">
        <v>3</v>
      </c>
      <c r="N286">
        <v>5</v>
      </c>
      <c r="O286">
        <v>3</v>
      </c>
      <c r="P286">
        <v>3</v>
      </c>
      <c r="Q286">
        <v>3</v>
      </c>
    </row>
    <row r="287" spans="1:17" x14ac:dyDescent="0.3">
      <c r="A287">
        <v>37</v>
      </c>
      <c r="B287">
        <v>0</v>
      </c>
      <c r="C287">
        <v>1</v>
      </c>
      <c r="D287">
        <v>2115</v>
      </c>
      <c r="E287">
        <v>15881</v>
      </c>
      <c r="F287">
        <v>1</v>
      </c>
      <c r="G287">
        <v>0</v>
      </c>
      <c r="H287">
        <v>12</v>
      </c>
      <c r="I287">
        <v>3</v>
      </c>
      <c r="J287">
        <v>2</v>
      </c>
      <c r="K287">
        <v>17</v>
      </c>
      <c r="L287">
        <v>3</v>
      </c>
      <c r="M287">
        <v>3</v>
      </c>
      <c r="N287">
        <v>17</v>
      </c>
      <c r="O287">
        <v>12</v>
      </c>
      <c r="P287">
        <v>5</v>
      </c>
      <c r="Q287">
        <v>7</v>
      </c>
    </row>
    <row r="288" spans="1:17" x14ac:dyDescent="0.3">
      <c r="A288">
        <v>44</v>
      </c>
      <c r="B288">
        <v>1</v>
      </c>
      <c r="C288">
        <v>3</v>
      </c>
      <c r="D288">
        <v>3161</v>
      </c>
      <c r="E288">
        <v>19920</v>
      </c>
      <c r="F288">
        <v>3</v>
      </c>
      <c r="G288">
        <v>1</v>
      </c>
      <c r="H288">
        <v>22</v>
      </c>
      <c r="I288">
        <v>4</v>
      </c>
      <c r="J288">
        <v>4</v>
      </c>
      <c r="K288">
        <v>19</v>
      </c>
      <c r="L288">
        <v>0</v>
      </c>
      <c r="M288">
        <v>1</v>
      </c>
      <c r="N288">
        <v>1</v>
      </c>
      <c r="O288">
        <v>0</v>
      </c>
      <c r="P288">
        <v>0</v>
      </c>
      <c r="Q288">
        <v>0</v>
      </c>
    </row>
    <row r="289" spans="1:17" x14ac:dyDescent="0.3">
      <c r="A289">
        <v>38</v>
      </c>
      <c r="B289">
        <v>0</v>
      </c>
      <c r="C289">
        <v>3</v>
      </c>
      <c r="D289">
        <v>5745</v>
      </c>
      <c r="E289">
        <v>18899</v>
      </c>
      <c r="F289">
        <v>9</v>
      </c>
      <c r="G289">
        <v>0</v>
      </c>
      <c r="H289">
        <v>14</v>
      </c>
      <c r="I289">
        <v>3</v>
      </c>
      <c r="J289">
        <v>2</v>
      </c>
      <c r="K289">
        <v>10</v>
      </c>
      <c r="L289">
        <v>2</v>
      </c>
      <c r="M289">
        <v>3</v>
      </c>
      <c r="N289">
        <v>2</v>
      </c>
      <c r="O289">
        <v>2</v>
      </c>
      <c r="P289">
        <v>1</v>
      </c>
      <c r="Q289">
        <v>2</v>
      </c>
    </row>
    <row r="290" spans="1:17" x14ac:dyDescent="0.3">
      <c r="A290">
        <v>26</v>
      </c>
      <c r="B290">
        <v>1</v>
      </c>
      <c r="C290">
        <v>3</v>
      </c>
      <c r="D290">
        <v>2373</v>
      </c>
      <c r="E290">
        <v>14180</v>
      </c>
      <c r="F290">
        <v>2</v>
      </c>
      <c r="G290">
        <v>1</v>
      </c>
      <c r="H290">
        <v>13</v>
      </c>
      <c r="I290">
        <v>3</v>
      </c>
      <c r="J290">
        <v>4</v>
      </c>
      <c r="K290">
        <v>5</v>
      </c>
      <c r="L290">
        <v>2</v>
      </c>
      <c r="M290">
        <v>3</v>
      </c>
      <c r="N290">
        <v>3</v>
      </c>
      <c r="O290">
        <v>2</v>
      </c>
      <c r="P290">
        <v>0</v>
      </c>
      <c r="Q290">
        <v>2</v>
      </c>
    </row>
    <row r="291" spans="1:17" x14ac:dyDescent="0.3">
      <c r="A291">
        <v>28</v>
      </c>
      <c r="B291">
        <v>0</v>
      </c>
      <c r="C291">
        <v>1</v>
      </c>
      <c r="D291">
        <v>3310</v>
      </c>
      <c r="E291">
        <v>4488</v>
      </c>
      <c r="F291">
        <v>1</v>
      </c>
      <c r="G291">
        <v>0</v>
      </c>
      <c r="H291">
        <v>21</v>
      </c>
      <c r="I291">
        <v>4</v>
      </c>
      <c r="J291">
        <v>4</v>
      </c>
      <c r="K291">
        <v>5</v>
      </c>
      <c r="L291">
        <v>3</v>
      </c>
      <c r="M291">
        <v>3</v>
      </c>
      <c r="N291">
        <v>5</v>
      </c>
      <c r="O291">
        <v>3</v>
      </c>
      <c r="P291">
        <v>0</v>
      </c>
      <c r="Q291">
        <v>2</v>
      </c>
    </row>
    <row r="292" spans="1:17" x14ac:dyDescent="0.3">
      <c r="A292">
        <v>49</v>
      </c>
      <c r="B292">
        <v>0</v>
      </c>
      <c r="C292">
        <v>1</v>
      </c>
      <c r="D292">
        <v>18665</v>
      </c>
      <c r="E292">
        <v>25594</v>
      </c>
      <c r="F292">
        <v>9</v>
      </c>
      <c r="G292">
        <v>1</v>
      </c>
      <c r="H292">
        <v>11</v>
      </c>
      <c r="I292">
        <v>3</v>
      </c>
      <c r="J292">
        <v>4</v>
      </c>
      <c r="K292">
        <v>22</v>
      </c>
      <c r="L292">
        <v>4</v>
      </c>
      <c r="M292">
        <v>3</v>
      </c>
      <c r="N292">
        <v>3</v>
      </c>
      <c r="O292">
        <v>2</v>
      </c>
      <c r="P292">
        <v>1</v>
      </c>
      <c r="Q292">
        <v>2</v>
      </c>
    </row>
    <row r="293" spans="1:17" x14ac:dyDescent="0.3">
      <c r="A293">
        <v>36</v>
      </c>
      <c r="B293">
        <v>0</v>
      </c>
      <c r="C293">
        <v>1</v>
      </c>
      <c r="D293">
        <v>4485</v>
      </c>
      <c r="E293">
        <v>26285</v>
      </c>
      <c r="F293">
        <v>4</v>
      </c>
      <c r="G293">
        <v>0</v>
      </c>
      <c r="H293">
        <v>12</v>
      </c>
      <c r="I293">
        <v>3</v>
      </c>
      <c r="J293">
        <v>4</v>
      </c>
      <c r="K293">
        <v>10</v>
      </c>
      <c r="L293">
        <v>2</v>
      </c>
      <c r="M293">
        <v>3</v>
      </c>
      <c r="N293">
        <v>8</v>
      </c>
      <c r="O293">
        <v>0</v>
      </c>
      <c r="P293">
        <v>7</v>
      </c>
      <c r="Q293">
        <v>7</v>
      </c>
    </row>
    <row r="294" spans="1:17" x14ac:dyDescent="0.3">
      <c r="A294">
        <v>31</v>
      </c>
      <c r="B294">
        <v>0</v>
      </c>
      <c r="C294">
        <v>3</v>
      </c>
      <c r="D294">
        <v>2789</v>
      </c>
      <c r="E294">
        <v>3909</v>
      </c>
      <c r="F294">
        <v>1</v>
      </c>
      <c r="G294">
        <v>0</v>
      </c>
      <c r="H294">
        <v>11</v>
      </c>
      <c r="I294">
        <v>3</v>
      </c>
      <c r="J294">
        <v>3</v>
      </c>
      <c r="K294">
        <v>2</v>
      </c>
      <c r="L294">
        <v>5</v>
      </c>
      <c r="M294">
        <v>2</v>
      </c>
      <c r="N294">
        <v>2</v>
      </c>
      <c r="O294">
        <v>2</v>
      </c>
      <c r="P294">
        <v>2</v>
      </c>
      <c r="Q294">
        <v>2</v>
      </c>
    </row>
    <row r="295" spans="1:17" x14ac:dyDescent="0.3">
      <c r="A295">
        <v>26</v>
      </c>
      <c r="B295">
        <v>1</v>
      </c>
      <c r="C295">
        <v>1</v>
      </c>
      <c r="D295">
        <v>5828</v>
      </c>
      <c r="E295">
        <v>8450</v>
      </c>
      <c r="F295">
        <v>1</v>
      </c>
      <c r="G295">
        <v>1</v>
      </c>
      <c r="H295">
        <v>12</v>
      </c>
      <c r="I295">
        <v>3</v>
      </c>
      <c r="J295">
        <v>2</v>
      </c>
      <c r="K295">
        <v>8</v>
      </c>
      <c r="L295">
        <v>0</v>
      </c>
      <c r="M295">
        <v>3</v>
      </c>
      <c r="N295">
        <v>8</v>
      </c>
      <c r="O295">
        <v>7</v>
      </c>
      <c r="P295">
        <v>7</v>
      </c>
      <c r="Q295">
        <v>4</v>
      </c>
    </row>
    <row r="296" spans="1:17" x14ac:dyDescent="0.3">
      <c r="A296">
        <v>37</v>
      </c>
      <c r="B296">
        <v>0</v>
      </c>
      <c r="C296">
        <v>2</v>
      </c>
      <c r="D296">
        <v>2326</v>
      </c>
      <c r="E296">
        <v>11411</v>
      </c>
      <c r="F296">
        <v>1</v>
      </c>
      <c r="G296">
        <v>1</v>
      </c>
      <c r="H296">
        <v>12</v>
      </c>
      <c r="I296">
        <v>3</v>
      </c>
      <c r="J296">
        <v>3</v>
      </c>
      <c r="K296">
        <v>4</v>
      </c>
      <c r="L296">
        <v>3</v>
      </c>
      <c r="M296">
        <v>2</v>
      </c>
      <c r="N296">
        <v>4</v>
      </c>
      <c r="O296">
        <v>2</v>
      </c>
      <c r="P296">
        <v>1</v>
      </c>
      <c r="Q296">
        <v>2</v>
      </c>
    </row>
    <row r="297" spans="1:17" x14ac:dyDescent="0.3">
      <c r="A297">
        <v>42</v>
      </c>
      <c r="B297">
        <v>0</v>
      </c>
      <c r="C297">
        <v>2</v>
      </c>
      <c r="D297">
        <v>13525</v>
      </c>
      <c r="E297">
        <v>14864</v>
      </c>
      <c r="F297">
        <v>5</v>
      </c>
      <c r="G297">
        <v>0</v>
      </c>
      <c r="H297">
        <v>14</v>
      </c>
      <c r="I297">
        <v>3</v>
      </c>
      <c r="J297">
        <v>4</v>
      </c>
      <c r="K297">
        <v>23</v>
      </c>
      <c r="L297">
        <v>2</v>
      </c>
      <c r="M297">
        <v>4</v>
      </c>
      <c r="N297">
        <v>20</v>
      </c>
      <c r="O297">
        <v>4</v>
      </c>
      <c r="P297">
        <v>4</v>
      </c>
      <c r="Q297">
        <v>8</v>
      </c>
    </row>
    <row r="298" spans="1:17" x14ac:dyDescent="0.3">
      <c r="A298">
        <v>18</v>
      </c>
      <c r="B298">
        <v>1</v>
      </c>
      <c r="C298">
        <v>1</v>
      </c>
      <c r="D298">
        <v>1420</v>
      </c>
      <c r="E298">
        <v>25233</v>
      </c>
      <c r="F298">
        <v>1</v>
      </c>
      <c r="G298">
        <v>0</v>
      </c>
      <c r="H298">
        <v>13</v>
      </c>
      <c r="I298">
        <v>3</v>
      </c>
      <c r="J298">
        <v>3</v>
      </c>
      <c r="K298">
        <v>0</v>
      </c>
      <c r="L298">
        <v>2</v>
      </c>
      <c r="M298">
        <v>3</v>
      </c>
      <c r="N298">
        <v>0</v>
      </c>
      <c r="O298">
        <v>0</v>
      </c>
      <c r="P298">
        <v>0</v>
      </c>
      <c r="Q298">
        <v>0</v>
      </c>
    </row>
    <row r="299" spans="1:17" x14ac:dyDescent="0.3">
      <c r="A299">
        <v>35</v>
      </c>
      <c r="B299">
        <v>0</v>
      </c>
      <c r="C299">
        <v>2</v>
      </c>
      <c r="D299">
        <v>8020</v>
      </c>
      <c r="E299">
        <v>5100</v>
      </c>
      <c r="F299">
        <v>0</v>
      </c>
      <c r="G299">
        <v>0</v>
      </c>
      <c r="H299">
        <v>15</v>
      </c>
      <c r="I299">
        <v>3</v>
      </c>
      <c r="J299">
        <v>3</v>
      </c>
      <c r="K299">
        <v>12</v>
      </c>
      <c r="L299">
        <v>3</v>
      </c>
      <c r="M299">
        <v>2</v>
      </c>
      <c r="N299">
        <v>11</v>
      </c>
      <c r="O299">
        <v>9</v>
      </c>
      <c r="P299">
        <v>6</v>
      </c>
      <c r="Q299">
        <v>9</v>
      </c>
    </row>
    <row r="300" spans="1:17" x14ac:dyDescent="0.3">
      <c r="A300">
        <v>36</v>
      </c>
      <c r="B300">
        <v>0</v>
      </c>
      <c r="C300">
        <v>2</v>
      </c>
      <c r="D300">
        <v>3688</v>
      </c>
      <c r="E300">
        <v>7122</v>
      </c>
      <c r="F300">
        <v>4</v>
      </c>
      <c r="G300">
        <v>0</v>
      </c>
      <c r="H300">
        <v>18</v>
      </c>
      <c r="I300">
        <v>3</v>
      </c>
      <c r="J300">
        <v>4</v>
      </c>
      <c r="K300">
        <v>4</v>
      </c>
      <c r="L300">
        <v>2</v>
      </c>
      <c r="M300">
        <v>3</v>
      </c>
      <c r="N300">
        <v>1</v>
      </c>
      <c r="O300">
        <v>0</v>
      </c>
      <c r="P300">
        <v>0</v>
      </c>
      <c r="Q300">
        <v>0</v>
      </c>
    </row>
    <row r="301" spans="1:17" x14ac:dyDescent="0.3">
      <c r="A301">
        <v>51</v>
      </c>
      <c r="B301">
        <v>0</v>
      </c>
      <c r="C301">
        <v>3</v>
      </c>
      <c r="D301">
        <v>5482</v>
      </c>
      <c r="E301">
        <v>16321</v>
      </c>
      <c r="F301">
        <v>5</v>
      </c>
      <c r="G301">
        <v>0</v>
      </c>
      <c r="H301">
        <v>18</v>
      </c>
      <c r="I301">
        <v>3</v>
      </c>
      <c r="J301">
        <v>4</v>
      </c>
      <c r="K301">
        <v>13</v>
      </c>
      <c r="L301">
        <v>3</v>
      </c>
      <c r="M301">
        <v>3</v>
      </c>
      <c r="N301">
        <v>4</v>
      </c>
      <c r="O301">
        <v>1</v>
      </c>
      <c r="P301">
        <v>1</v>
      </c>
      <c r="Q301">
        <v>2</v>
      </c>
    </row>
    <row r="302" spans="1:17" x14ac:dyDescent="0.3">
      <c r="A302">
        <v>41</v>
      </c>
      <c r="B302">
        <v>0</v>
      </c>
      <c r="C302">
        <v>1</v>
      </c>
      <c r="D302">
        <v>16015</v>
      </c>
      <c r="E302">
        <v>15896</v>
      </c>
      <c r="F302">
        <v>1</v>
      </c>
      <c r="G302">
        <v>0</v>
      </c>
      <c r="H302">
        <v>19</v>
      </c>
      <c r="I302">
        <v>3</v>
      </c>
      <c r="J302">
        <v>2</v>
      </c>
      <c r="K302">
        <v>22</v>
      </c>
      <c r="L302">
        <v>2</v>
      </c>
      <c r="M302">
        <v>3</v>
      </c>
      <c r="N302">
        <v>22</v>
      </c>
      <c r="O302">
        <v>10</v>
      </c>
      <c r="P302">
        <v>0</v>
      </c>
      <c r="Q302">
        <v>4</v>
      </c>
    </row>
    <row r="303" spans="1:17" x14ac:dyDescent="0.3">
      <c r="A303">
        <v>18</v>
      </c>
      <c r="B303">
        <v>0</v>
      </c>
      <c r="C303">
        <v>1</v>
      </c>
      <c r="D303">
        <v>1200</v>
      </c>
      <c r="E303">
        <v>9724</v>
      </c>
      <c r="F303">
        <v>1</v>
      </c>
      <c r="G303">
        <v>0</v>
      </c>
      <c r="H303">
        <v>12</v>
      </c>
      <c r="I303">
        <v>3</v>
      </c>
      <c r="J303">
        <v>1</v>
      </c>
      <c r="K303">
        <v>0</v>
      </c>
      <c r="L303">
        <v>2</v>
      </c>
      <c r="M303">
        <v>3</v>
      </c>
      <c r="N303">
        <v>0</v>
      </c>
      <c r="O303">
        <v>0</v>
      </c>
      <c r="P303">
        <v>0</v>
      </c>
      <c r="Q303">
        <v>0</v>
      </c>
    </row>
    <row r="304" spans="1:17" x14ac:dyDescent="0.3">
      <c r="A304">
        <v>28</v>
      </c>
      <c r="B304">
        <v>0</v>
      </c>
      <c r="C304">
        <v>1</v>
      </c>
      <c r="D304">
        <v>5661</v>
      </c>
      <c r="E304">
        <v>4824</v>
      </c>
      <c r="F304">
        <v>0</v>
      </c>
      <c r="G304">
        <v>0</v>
      </c>
      <c r="H304">
        <v>19</v>
      </c>
      <c r="I304">
        <v>3</v>
      </c>
      <c r="J304">
        <v>3</v>
      </c>
      <c r="K304">
        <v>9</v>
      </c>
      <c r="L304">
        <v>2</v>
      </c>
      <c r="M304">
        <v>3</v>
      </c>
      <c r="N304">
        <v>8</v>
      </c>
      <c r="O304">
        <v>3</v>
      </c>
      <c r="P304">
        <v>0</v>
      </c>
      <c r="Q304">
        <v>7</v>
      </c>
    </row>
    <row r="305" spans="1:17" x14ac:dyDescent="0.3">
      <c r="A305">
        <v>31</v>
      </c>
      <c r="B305">
        <v>0</v>
      </c>
      <c r="C305">
        <v>2</v>
      </c>
      <c r="D305">
        <v>6929</v>
      </c>
      <c r="E305">
        <v>12241</v>
      </c>
      <c r="F305">
        <v>4</v>
      </c>
      <c r="G305">
        <v>0</v>
      </c>
      <c r="H305">
        <v>11</v>
      </c>
      <c r="I305">
        <v>3</v>
      </c>
      <c r="J305">
        <v>2</v>
      </c>
      <c r="K305">
        <v>10</v>
      </c>
      <c r="L305">
        <v>3</v>
      </c>
      <c r="M305">
        <v>2</v>
      </c>
      <c r="N305">
        <v>8</v>
      </c>
      <c r="O305">
        <v>7</v>
      </c>
      <c r="P305">
        <v>7</v>
      </c>
      <c r="Q305">
        <v>7</v>
      </c>
    </row>
    <row r="306" spans="1:17" x14ac:dyDescent="0.3">
      <c r="A306">
        <v>39</v>
      </c>
      <c r="B306">
        <v>0</v>
      </c>
      <c r="C306">
        <v>3</v>
      </c>
      <c r="D306">
        <v>9613</v>
      </c>
      <c r="E306">
        <v>10942</v>
      </c>
      <c r="F306">
        <v>0</v>
      </c>
      <c r="G306">
        <v>0</v>
      </c>
      <c r="H306">
        <v>17</v>
      </c>
      <c r="I306">
        <v>3</v>
      </c>
      <c r="J306">
        <v>1</v>
      </c>
      <c r="K306">
        <v>19</v>
      </c>
      <c r="L306">
        <v>5</v>
      </c>
      <c r="M306">
        <v>2</v>
      </c>
      <c r="N306">
        <v>18</v>
      </c>
      <c r="O306">
        <v>10</v>
      </c>
      <c r="P306">
        <v>3</v>
      </c>
      <c r="Q306">
        <v>7</v>
      </c>
    </row>
    <row r="307" spans="1:17" x14ac:dyDescent="0.3">
      <c r="A307">
        <v>36</v>
      </c>
      <c r="B307">
        <v>0</v>
      </c>
      <c r="C307">
        <v>2</v>
      </c>
      <c r="D307">
        <v>5674</v>
      </c>
      <c r="E307">
        <v>6927</v>
      </c>
      <c r="F307">
        <v>7</v>
      </c>
      <c r="G307">
        <v>0</v>
      </c>
      <c r="H307">
        <v>15</v>
      </c>
      <c r="I307">
        <v>3</v>
      </c>
      <c r="J307">
        <v>3</v>
      </c>
      <c r="K307">
        <v>11</v>
      </c>
      <c r="L307">
        <v>3</v>
      </c>
      <c r="M307">
        <v>3</v>
      </c>
      <c r="N307">
        <v>9</v>
      </c>
      <c r="O307">
        <v>8</v>
      </c>
      <c r="P307">
        <v>0</v>
      </c>
      <c r="Q307">
        <v>8</v>
      </c>
    </row>
    <row r="308" spans="1:17" x14ac:dyDescent="0.3">
      <c r="A308">
        <v>32</v>
      </c>
      <c r="B308">
        <v>0</v>
      </c>
      <c r="C308">
        <v>2</v>
      </c>
      <c r="D308">
        <v>5484</v>
      </c>
      <c r="E308">
        <v>16985</v>
      </c>
      <c r="F308">
        <v>1</v>
      </c>
      <c r="G308">
        <v>0</v>
      </c>
      <c r="H308">
        <v>14</v>
      </c>
      <c r="I308">
        <v>3</v>
      </c>
      <c r="J308">
        <v>3</v>
      </c>
      <c r="K308">
        <v>13</v>
      </c>
      <c r="L308">
        <v>3</v>
      </c>
      <c r="M308">
        <v>2</v>
      </c>
      <c r="N308">
        <v>13</v>
      </c>
      <c r="O308">
        <v>8</v>
      </c>
      <c r="P308">
        <v>4</v>
      </c>
      <c r="Q308">
        <v>8</v>
      </c>
    </row>
    <row r="309" spans="1:17" x14ac:dyDescent="0.3">
      <c r="A309">
        <v>38</v>
      </c>
      <c r="B309">
        <v>0</v>
      </c>
      <c r="C309">
        <v>2</v>
      </c>
      <c r="D309">
        <v>12061</v>
      </c>
      <c r="E309">
        <v>26707</v>
      </c>
      <c r="F309">
        <v>3</v>
      </c>
      <c r="G309">
        <v>0</v>
      </c>
      <c r="H309">
        <v>17</v>
      </c>
      <c r="I309">
        <v>3</v>
      </c>
      <c r="J309">
        <v>3</v>
      </c>
      <c r="K309">
        <v>19</v>
      </c>
      <c r="L309">
        <v>2</v>
      </c>
      <c r="M309">
        <v>3</v>
      </c>
      <c r="N309">
        <v>10</v>
      </c>
      <c r="O309">
        <v>8</v>
      </c>
      <c r="P309">
        <v>0</v>
      </c>
      <c r="Q309">
        <v>1</v>
      </c>
    </row>
    <row r="310" spans="1:17" x14ac:dyDescent="0.3">
      <c r="A310">
        <v>58</v>
      </c>
      <c r="B310">
        <v>0</v>
      </c>
      <c r="C310">
        <v>3</v>
      </c>
      <c r="D310">
        <v>5660</v>
      </c>
      <c r="E310">
        <v>17056</v>
      </c>
      <c r="F310">
        <v>2</v>
      </c>
      <c r="G310">
        <v>1</v>
      </c>
      <c r="H310">
        <v>13</v>
      </c>
      <c r="I310">
        <v>3</v>
      </c>
      <c r="J310">
        <v>4</v>
      </c>
      <c r="K310">
        <v>12</v>
      </c>
      <c r="L310">
        <v>2</v>
      </c>
      <c r="M310">
        <v>3</v>
      </c>
      <c r="N310">
        <v>5</v>
      </c>
      <c r="O310">
        <v>3</v>
      </c>
      <c r="P310">
        <v>1</v>
      </c>
      <c r="Q310">
        <v>2</v>
      </c>
    </row>
    <row r="311" spans="1:17" x14ac:dyDescent="0.3">
      <c r="A311">
        <v>31</v>
      </c>
      <c r="B311">
        <v>0</v>
      </c>
      <c r="C311">
        <v>2</v>
      </c>
      <c r="D311">
        <v>4821</v>
      </c>
      <c r="E311">
        <v>10077</v>
      </c>
      <c r="F311">
        <v>0</v>
      </c>
      <c r="G311">
        <v>1</v>
      </c>
      <c r="H311">
        <v>12</v>
      </c>
      <c r="I311">
        <v>3</v>
      </c>
      <c r="J311">
        <v>3</v>
      </c>
      <c r="K311">
        <v>6</v>
      </c>
      <c r="L311">
        <v>4</v>
      </c>
      <c r="M311">
        <v>3</v>
      </c>
      <c r="N311">
        <v>5</v>
      </c>
      <c r="O311">
        <v>2</v>
      </c>
      <c r="P311">
        <v>0</v>
      </c>
      <c r="Q311">
        <v>3</v>
      </c>
    </row>
    <row r="312" spans="1:17" x14ac:dyDescent="0.3">
      <c r="A312">
        <v>31</v>
      </c>
      <c r="B312">
        <v>0</v>
      </c>
      <c r="C312">
        <v>2</v>
      </c>
      <c r="D312">
        <v>6410</v>
      </c>
      <c r="E312">
        <v>17822</v>
      </c>
      <c r="F312">
        <v>3</v>
      </c>
      <c r="G312">
        <v>0</v>
      </c>
      <c r="H312">
        <v>12</v>
      </c>
      <c r="I312">
        <v>3</v>
      </c>
      <c r="J312">
        <v>4</v>
      </c>
      <c r="K312">
        <v>9</v>
      </c>
      <c r="L312">
        <v>1</v>
      </c>
      <c r="M312">
        <v>3</v>
      </c>
      <c r="N312">
        <v>2</v>
      </c>
      <c r="O312">
        <v>2</v>
      </c>
      <c r="P312">
        <v>1</v>
      </c>
      <c r="Q312">
        <v>0</v>
      </c>
    </row>
    <row r="313" spans="1:17" x14ac:dyDescent="0.3">
      <c r="A313">
        <v>45</v>
      </c>
      <c r="B313">
        <v>0</v>
      </c>
      <c r="C313">
        <v>3</v>
      </c>
      <c r="D313">
        <v>5210</v>
      </c>
      <c r="E313">
        <v>20308</v>
      </c>
      <c r="F313">
        <v>1</v>
      </c>
      <c r="G313">
        <v>0</v>
      </c>
      <c r="H313">
        <v>18</v>
      </c>
      <c r="I313">
        <v>3</v>
      </c>
      <c r="J313">
        <v>1</v>
      </c>
      <c r="K313">
        <v>24</v>
      </c>
      <c r="L313">
        <v>2</v>
      </c>
      <c r="M313">
        <v>3</v>
      </c>
      <c r="N313">
        <v>24</v>
      </c>
      <c r="O313">
        <v>9</v>
      </c>
      <c r="P313">
        <v>9</v>
      </c>
      <c r="Q313">
        <v>11</v>
      </c>
    </row>
    <row r="314" spans="1:17" x14ac:dyDescent="0.3">
      <c r="A314">
        <v>31</v>
      </c>
      <c r="B314">
        <v>0</v>
      </c>
      <c r="C314">
        <v>3</v>
      </c>
      <c r="D314">
        <v>2695</v>
      </c>
      <c r="E314">
        <v>7747</v>
      </c>
      <c r="F314">
        <v>0</v>
      </c>
      <c r="G314">
        <v>1</v>
      </c>
      <c r="H314">
        <v>18</v>
      </c>
      <c r="I314">
        <v>3</v>
      </c>
      <c r="J314">
        <v>2</v>
      </c>
      <c r="K314">
        <v>3</v>
      </c>
      <c r="L314">
        <v>2</v>
      </c>
      <c r="M314">
        <v>1</v>
      </c>
      <c r="N314">
        <v>2</v>
      </c>
      <c r="O314">
        <v>2</v>
      </c>
      <c r="P314">
        <v>2</v>
      </c>
      <c r="Q314">
        <v>2</v>
      </c>
    </row>
    <row r="315" spans="1:17" x14ac:dyDescent="0.3">
      <c r="A315">
        <v>33</v>
      </c>
      <c r="B315">
        <v>0</v>
      </c>
      <c r="C315">
        <v>2</v>
      </c>
      <c r="D315">
        <v>11878</v>
      </c>
      <c r="E315">
        <v>23364</v>
      </c>
      <c r="F315">
        <v>6</v>
      </c>
      <c r="G315">
        <v>0</v>
      </c>
      <c r="H315">
        <v>11</v>
      </c>
      <c r="I315">
        <v>3</v>
      </c>
      <c r="J315">
        <v>2</v>
      </c>
      <c r="K315">
        <v>12</v>
      </c>
      <c r="L315">
        <v>2</v>
      </c>
      <c r="M315">
        <v>3</v>
      </c>
      <c r="N315">
        <v>10</v>
      </c>
      <c r="O315">
        <v>6</v>
      </c>
      <c r="P315">
        <v>8</v>
      </c>
      <c r="Q315">
        <v>8</v>
      </c>
    </row>
    <row r="316" spans="1:17" x14ac:dyDescent="0.3">
      <c r="A316">
        <v>39</v>
      </c>
      <c r="B316">
        <v>0</v>
      </c>
      <c r="C316">
        <v>2</v>
      </c>
      <c r="D316">
        <v>17068</v>
      </c>
      <c r="E316">
        <v>5355</v>
      </c>
      <c r="F316">
        <v>1</v>
      </c>
      <c r="G316">
        <v>1</v>
      </c>
      <c r="H316">
        <v>14</v>
      </c>
      <c r="I316">
        <v>3</v>
      </c>
      <c r="J316">
        <v>4</v>
      </c>
      <c r="K316">
        <v>21</v>
      </c>
      <c r="L316">
        <v>3</v>
      </c>
      <c r="M316">
        <v>3</v>
      </c>
      <c r="N316">
        <v>21</v>
      </c>
      <c r="O316">
        <v>9</v>
      </c>
      <c r="P316">
        <v>11</v>
      </c>
      <c r="Q316">
        <v>10</v>
      </c>
    </row>
    <row r="317" spans="1:17" x14ac:dyDescent="0.3">
      <c r="A317">
        <v>43</v>
      </c>
      <c r="B317">
        <v>0</v>
      </c>
      <c r="C317">
        <v>1</v>
      </c>
      <c r="D317">
        <v>2455</v>
      </c>
      <c r="E317">
        <v>10675</v>
      </c>
      <c r="F317">
        <v>0</v>
      </c>
      <c r="G317">
        <v>0</v>
      </c>
      <c r="H317">
        <v>19</v>
      </c>
      <c r="I317">
        <v>3</v>
      </c>
      <c r="J317">
        <v>1</v>
      </c>
      <c r="K317">
        <v>9</v>
      </c>
      <c r="L317">
        <v>5</v>
      </c>
      <c r="M317">
        <v>3</v>
      </c>
      <c r="N317">
        <v>8</v>
      </c>
      <c r="O317">
        <v>7</v>
      </c>
      <c r="P317">
        <v>1</v>
      </c>
      <c r="Q317">
        <v>7</v>
      </c>
    </row>
    <row r="318" spans="1:17" x14ac:dyDescent="0.3">
      <c r="A318">
        <v>49</v>
      </c>
      <c r="B318">
        <v>0</v>
      </c>
      <c r="C318">
        <v>1</v>
      </c>
      <c r="D318">
        <v>13964</v>
      </c>
      <c r="E318">
        <v>17810</v>
      </c>
      <c r="F318">
        <v>7</v>
      </c>
      <c r="G318">
        <v>1</v>
      </c>
      <c r="H318">
        <v>12</v>
      </c>
      <c r="I318">
        <v>3</v>
      </c>
      <c r="J318">
        <v>4</v>
      </c>
      <c r="K318">
        <v>25</v>
      </c>
      <c r="L318">
        <v>2</v>
      </c>
      <c r="M318">
        <v>3</v>
      </c>
      <c r="N318">
        <v>7</v>
      </c>
      <c r="O318">
        <v>1</v>
      </c>
      <c r="P318">
        <v>0</v>
      </c>
      <c r="Q318">
        <v>7</v>
      </c>
    </row>
    <row r="319" spans="1:17" x14ac:dyDescent="0.3">
      <c r="A319">
        <v>52</v>
      </c>
      <c r="B319">
        <v>1</v>
      </c>
      <c r="C319">
        <v>2</v>
      </c>
      <c r="D319">
        <v>4941</v>
      </c>
      <c r="E319">
        <v>17747</v>
      </c>
      <c r="F319">
        <v>2</v>
      </c>
      <c r="G319">
        <v>0</v>
      </c>
      <c r="H319">
        <v>15</v>
      </c>
      <c r="I319">
        <v>3</v>
      </c>
      <c r="J319">
        <v>1</v>
      </c>
      <c r="K319">
        <v>11</v>
      </c>
      <c r="L319">
        <v>3</v>
      </c>
      <c r="M319">
        <v>2</v>
      </c>
      <c r="N319">
        <v>8</v>
      </c>
      <c r="O319">
        <v>2</v>
      </c>
      <c r="P319">
        <v>7</v>
      </c>
      <c r="Q319">
        <v>7</v>
      </c>
    </row>
    <row r="320" spans="1:17" x14ac:dyDescent="0.3">
      <c r="A320">
        <v>27</v>
      </c>
      <c r="B320">
        <v>0</v>
      </c>
      <c r="C320">
        <v>1</v>
      </c>
      <c r="D320">
        <v>2478</v>
      </c>
      <c r="E320">
        <v>20938</v>
      </c>
      <c r="F320">
        <v>1</v>
      </c>
      <c r="G320">
        <v>1</v>
      </c>
      <c r="H320">
        <v>12</v>
      </c>
      <c r="I320">
        <v>3</v>
      </c>
      <c r="J320">
        <v>2</v>
      </c>
      <c r="K320">
        <v>4</v>
      </c>
      <c r="L320">
        <v>2</v>
      </c>
      <c r="M320">
        <v>2</v>
      </c>
      <c r="N320">
        <v>4</v>
      </c>
      <c r="O320">
        <v>3</v>
      </c>
      <c r="P320">
        <v>1</v>
      </c>
      <c r="Q320">
        <v>2</v>
      </c>
    </row>
    <row r="321" spans="1:17" x14ac:dyDescent="0.3">
      <c r="A321">
        <v>32</v>
      </c>
      <c r="B321">
        <v>0</v>
      </c>
      <c r="C321">
        <v>2</v>
      </c>
      <c r="D321">
        <v>5228</v>
      </c>
      <c r="E321">
        <v>24624</v>
      </c>
      <c r="F321">
        <v>1</v>
      </c>
      <c r="G321">
        <v>1</v>
      </c>
      <c r="H321">
        <v>11</v>
      </c>
      <c r="I321">
        <v>3</v>
      </c>
      <c r="J321">
        <v>4</v>
      </c>
      <c r="K321">
        <v>13</v>
      </c>
      <c r="L321">
        <v>2</v>
      </c>
      <c r="M321">
        <v>3</v>
      </c>
      <c r="N321">
        <v>13</v>
      </c>
      <c r="O321">
        <v>12</v>
      </c>
      <c r="P321">
        <v>11</v>
      </c>
      <c r="Q321">
        <v>9</v>
      </c>
    </row>
    <row r="322" spans="1:17" x14ac:dyDescent="0.3">
      <c r="A322">
        <v>27</v>
      </c>
      <c r="B322">
        <v>0</v>
      </c>
      <c r="C322">
        <v>1</v>
      </c>
      <c r="D322">
        <v>4478</v>
      </c>
      <c r="E322">
        <v>5242</v>
      </c>
      <c r="F322">
        <v>1</v>
      </c>
      <c r="G322">
        <v>1</v>
      </c>
      <c r="H322">
        <v>11</v>
      </c>
      <c r="I322">
        <v>3</v>
      </c>
      <c r="J322">
        <v>1</v>
      </c>
      <c r="K322">
        <v>5</v>
      </c>
      <c r="L322">
        <v>3</v>
      </c>
      <c r="M322">
        <v>3</v>
      </c>
      <c r="N322">
        <v>5</v>
      </c>
      <c r="O322">
        <v>4</v>
      </c>
      <c r="P322">
        <v>0</v>
      </c>
      <c r="Q322">
        <v>4</v>
      </c>
    </row>
    <row r="323" spans="1:17" x14ac:dyDescent="0.3">
      <c r="A323">
        <v>31</v>
      </c>
      <c r="B323">
        <v>0</v>
      </c>
      <c r="C323">
        <v>3</v>
      </c>
      <c r="D323">
        <v>7547</v>
      </c>
      <c r="E323">
        <v>7143</v>
      </c>
      <c r="F323">
        <v>4</v>
      </c>
      <c r="G323">
        <v>0</v>
      </c>
      <c r="H323">
        <v>12</v>
      </c>
      <c r="I323">
        <v>3</v>
      </c>
      <c r="J323">
        <v>4</v>
      </c>
      <c r="K323">
        <v>13</v>
      </c>
      <c r="L323">
        <v>3</v>
      </c>
      <c r="M323">
        <v>3</v>
      </c>
      <c r="N323">
        <v>7</v>
      </c>
      <c r="O323">
        <v>7</v>
      </c>
      <c r="P323">
        <v>1</v>
      </c>
      <c r="Q323">
        <v>7</v>
      </c>
    </row>
    <row r="324" spans="1:17" x14ac:dyDescent="0.3">
      <c r="A324">
        <v>32</v>
      </c>
      <c r="B324">
        <v>0</v>
      </c>
      <c r="C324">
        <v>1</v>
      </c>
      <c r="D324">
        <v>5055</v>
      </c>
      <c r="E324">
        <v>10557</v>
      </c>
      <c r="F324">
        <v>7</v>
      </c>
      <c r="G324">
        <v>0</v>
      </c>
      <c r="H324">
        <v>16</v>
      </c>
      <c r="I324">
        <v>3</v>
      </c>
      <c r="J324">
        <v>3</v>
      </c>
      <c r="K324">
        <v>10</v>
      </c>
      <c r="L324">
        <v>0</v>
      </c>
      <c r="M324">
        <v>2</v>
      </c>
      <c r="N324">
        <v>7</v>
      </c>
      <c r="O324">
        <v>7</v>
      </c>
      <c r="P324">
        <v>0</v>
      </c>
      <c r="Q324">
        <v>7</v>
      </c>
    </row>
    <row r="325" spans="1:17" x14ac:dyDescent="0.3">
      <c r="A325">
        <v>28</v>
      </c>
      <c r="B325">
        <v>1</v>
      </c>
      <c r="C325">
        <v>2</v>
      </c>
      <c r="D325">
        <v>3464</v>
      </c>
      <c r="E325">
        <v>24737</v>
      </c>
      <c r="F325">
        <v>5</v>
      </c>
      <c r="G325">
        <v>1</v>
      </c>
      <c r="H325">
        <v>13</v>
      </c>
      <c r="I325">
        <v>3</v>
      </c>
      <c r="J325">
        <v>4</v>
      </c>
      <c r="K325">
        <v>5</v>
      </c>
      <c r="L325">
        <v>4</v>
      </c>
      <c r="M325">
        <v>2</v>
      </c>
      <c r="N325">
        <v>3</v>
      </c>
      <c r="O325">
        <v>2</v>
      </c>
      <c r="P325">
        <v>2</v>
      </c>
      <c r="Q325">
        <v>2</v>
      </c>
    </row>
    <row r="326" spans="1:17" x14ac:dyDescent="0.3">
      <c r="A326">
        <v>30</v>
      </c>
      <c r="B326">
        <v>0</v>
      </c>
      <c r="C326">
        <v>2</v>
      </c>
      <c r="D326">
        <v>5775</v>
      </c>
      <c r="E326">
        <v>11934</v>
      </c>
      <c r="F326">
        <v>1</v>
      </c>
      <c r="G326">
        <v>0</v>
      </c>
      <c r="H326">
        <v>13</v>
      </c>
      <c r="I326">
        <v>3</v>
      </c>
      <c r="J326">
        <v>4</v>
      </c>
      <c r="K326">
        <v>11</v>
      </c>
      <c r="L326">
        <v>2</v>
      </c>
      <c r="M326">
        <v>3</v>
      </c>
      <c r="N326">
        <v>10</v>
      </c>
      <c r="O326">
        <v>8</v>
      </c>
      <c r="P326">
        <v>1</v>
      </c>
      <c r="Q326">
        <v>9</v>
      </c>
    </row>
    <row r="327" spans="1:17" x14ac:dyDescent="0.3">
      <c r="A327">
        <v>31</v>
      </c>
      <c r="B327">
        <v>0</v>
      </c>
      <c r="C327">
        <v>2</v>
      </c>
      <c r="D327">
        <v>8943</v>
      </c>
      <c r="E327">
        <v>14034</v>
      </c>
      <c r="F327">
        <v>1</v>
      </c>
      <c r="G327">
        <v>0</v>
      </c>
      <c r="H327">
        <v>24</v>
      </c>
      <c r="I327">
        <v>4</v>
      </c>
      <c r="J327">
        <v>1</v>
      </c>
      <c r="K327">
        <v>10</v>
      </c>
      <c r="L327">
        <v>2</v>
      </c>
      <c r="M327">
        <v>3</v>
      </c>
      <c r="N327">
        <v>10</v>
      </c>
      <c r="O327">
        <v>9</v>
      </c>
      <c r="P327">
        <v>8</v>
      </c>
      <c r="Q327">
        <v>9</v>
      </c>
    </row>
    <row r="328" spans="1:17" x14ac:dyDescent="0.3">
      <c r="A328">
        <v>39</v>
      </c>
      <c r="B328">
        <v>0</v>
      </c>
      <c r="C328">
        <v>2</v>
      </c>
      <c r="D328">
        <v>19272</v>
      </c>
      <c r="E328">
        <v>21141</v>
      </c>
      <c r="F328">
        <v>1</v>
      </c>
      <c r="G328">
        <v>0</v>
      </c>
      <c r="H328">
        <v>15</v>
      </c>
      <c r="I328">
        <v>3</v>
      </c>
      <c r="J328">
        <v>1</v>
      </c>
      <c r="K328">
        <v>21</v>
      </c>
      <c r="L328">
        <v>2</v>
      </c>
      <c r="M328">
        <v>3</v>
      </c>
      <c r="N328">
        <v>21</v>
      </c>
      <c r="O328">
        <v>9</v>
      </c>
      <c r="P328">
        <v>13</v>
      </c>
      <c r="Q328">
        <v>3</v>
      </c>
    </row>
    <row r="329" spans="1:17" x14ac:dyDescent="0.3">
      <c r="A329">
        <v>39</v>
      </c>
      <c r="B329">
        <v>1</v>
      </c>
      <c r="C329">
        <v>2</v>
      </c>
      <c r="D329">
        <v>5238</v>
      </c>
      <c r="E329">
        <v>17778</v>
      </c>
      <c r="F329">
        <v>4</v>
      </c>
      <c r="G329">
        <v>1</v>
      </c>
      <c r="H329">
        <v>18</v>
      </c>
      <c r="I329">
        <v>3</v>
      </c>
      <c r="J329">
        <v>1</v>
      </c>
      <c r="K329">
        <v>12</v>
      </c>
      <c r="L329">
        <v>3</v>
      </c>
      <c r="M329">
        <v>2</v>
      </c>
      <c r="N329">
        <v>1</v>
      </c>
      <c r="O329">
        <v>0</v>
      </c>
      <c r="P329">
        <v>0</v>
      </c>
      <c r="Q329">
        <v>0</v>
      </c>
    </row>
    <row r="330" spans="1:17" x14ac:dyDescent="0.3">
      <c r="A330">
        <v>33</v>
      </c>
      <c r="B330">
        <v>0</v>
      </c>
      <c r="C330">
        <v>1</v>
      </c>
      <c r="D330">
        <v>4682</v>
      </c>
      <c r="E330">
        <v>4317</v>
      </c>
      <c r="F330">
        <v>3</v>
      </c>
      <c r="G330">
        <v>0</v>
      </c>
      <c r="H330">
        <v>14</v>
      </c>
      <c r="I330">
        <v>3</v>
      </c>
      <c r="J330">
        <v>3</v>
      </c>
      <c r="K330">
        <v>9</v>
      </c>
      <c r="L330">
        <v>6</v>
      </c>
      <c r="M330">
        <v>2</v>
      </c>
      <c r="N330">
        <v>7</v>
      </c>
      <c r="O330">
        <v>7</v>
      </c>
      <c r="P330">
        <v>0</v>
      </c>
      <c r="Q330">
        <v>1</v>
      </c>
    </row>
    <row r="331" spans="1:17" x14ac:dyDescent="0.3">
      <c r="A331">
        <v>47</v>
      </c>
      <c r="B331">
        <v>0</v>
      </c>
      <c r="C331">
        <v>2</v>
      </c>
      <c r="D331">
        <v>18300</v>
      </c>
      <c r="E331">
        <v>16375</v>
      </c>
      <c r="F331">
        <v>4</v>
      </c>
      <c r="G331">
        <v>0</v>
      </c>
      <c r="H331">
        <v>11</v>
      </c>
      <c r="I331">
        <v>3</v>
      </c>
      <c r="J331">
        <v>2</v>
      </c>
      <c r="K331">
        <v>21</v>
      </c>
      <c r="L331">
        <v>2</v>
      </c>
      <c r="M331">
        <v>3</v>
      </c>
      <c r="N331">
        <v>3</v>
      </c>
      <c r="O331">
        <v>2</v>
      </c>
      <c r="P331">
        <v>1</v>
      </c>
      <c r="Q331">
        <v>1</v>
      </c>
    </row>
    <row r="332" spans="1:17" x14ac:dyDescent="0.3">
      <c r="A332">
        <v>43</v>
      </c>
      <c r="B332">
        <v>0</v>
      </c>
      <c r="C332">
        <v>3</v>
      </c>
      <c r="D332">
        <v>5257</v>
      </c>
      <c r="E332">
        <v>6227</v>
      </c>
      <c r="F332">
        <v>1</v>
      </c>
      <c r="G332">
        <v>0</v>
      </c>
      <c r="H332">
        <v>11</v>
      </c>
      <c r="I332">
        <v>3</v>
      </c>
      <c r="J332">
        <v>2</v>
      </c>
      <c r="K332">
        <v>9</v>
      </c>
      <c r="L332">
        <v>3</v>
      </c>
      <c r="M332">
        <v>4</v>
      </c>
      <c r="N332">
        <v>9</v>
      </c>
      <c r="O332">
        <v>7</v>
      </c>
      <c r="P332">
        <v>0</v>
      </c>
      <c r="Q332">
        <v>0</v>
      </c>
    </row>
    <row r="333" spans="1:17" x14ac:dyDescent="0.3">
      <c r="A333">
        <v>27</v>
      </c>
      <c r="B333">
        <v>0</v>
      </c>
      <c r="C333">
        <v>2</v>
      </c>
      <c r="D333">
        <v>6349</v>
      </c>
      <c r="E333">
        <v>22107</v>
      </c>
      <c r="F333">
        <v>0</v>
      </c>
      <c r="G333">
        <v>1</v>
      </c>
      <c r="H333">
        <v>13</v>
      </c>
      <c r="I333">
        <v>3</v>
      </c>
      <c r="J333">
        <v>4</v>
      </c>
      <c r="K333">
        <v>6</v>
      </c>
      <c r="L333">
        <v>0</v>
      </c>
      <c r="M333">
        <v>3</v>
      </c>
      <c r="N333">
        <v>5</v>
      </c>
      <c r="O333">
        <v>4</v>
      </c>
      <c r="P333">
        <v>1</v>
      </c>
      <c r="Q333">
        <v>4</v>
      </c>
    </row>
    <row r="334" spans="1:17" x14ac:dyDescent="0.3">
      <c r="A334">
        <v>54</v>
      </c>
      <c r="B334">
        <v>0</v>
      </c>
      <c r="C334">
        <v>1</v>
      </c>
      <c r="D334">
        <v>4869</v>
      </c>
      <c r="E334">
        <v>16885</v>
      </c>
      <c r="F334">
        <v>3</v>
      </c>
      <c r="G334">
        <v>0</v>
      </c>
      <c r="H334">
        <v>12</v>
      </c>
      <c r="I334">
        <v>3</v>
      </c>
      <c r="J334">
        <v>4</v>
      </c>
      <c r="K334">
        <v>20</v>
      </c>
      <c r="L334">
        <v>4</v>
      </c>
      <c r="M334">
        <v>2</v>
      </c>
      <c r="N334">
        <v>4</v>
      </c>
      <c r="O334">
        <v>3</v>
      </c>
      <c r="P334">
        <v>0</v>
      </c>
      <c r="Q334">
        <v>3</v>
      </c>
    </row>
    <row r="335" spans="1:17" x14ac:dyDescent="0.3">
      <c r="A335">
        <v>43</v>
      </c>
      <c r="B335">
        <v>0</v>
      </c>
      <c r="C335">
        <v>2</v>
      </c>
      <c r="D335">
        <v>9985</v>
      </c>
      <c r="E335">
        <v>9262</v>
      </c>
      <c r="F335">
        <v>8</v>
      </c>
      <c r="G335">
        <v>0</v>
      </c>
      <c r="H335">
        <v>16</v>
      </c>
      <c r="I335">
        <v>3</v>
      </c>
      <c r="J335">
        <v>1</v>
      </c>
      <c r="K335">
        <v>10</v>
      </c>
      <c r="L335">
        <v>1</v>
      </c>
      <c r="M335">
        <v>2</v>
      </c>
      <c r="N335">
        <v>1</v>
      </c>
      <c r="O335">
        <v>0</v>
      </c>
      <c r="P335">
        <v>0</v>
      </c>
      <c r="Q335">
        <v>0</v>
      </c>
    </row>
    <row r="336" spans="1:17" x14ac:dyDescent="0.3">
      <c r="A336">
        <v>45</v>
      </c>
      <c r="B336">
        <v>0</v>
      </c>
      <c r="C336">
        <v>2</v>
      </c>
      <c r="D336">
        <v>3697</v>
      </c>
      <c r="E336">
        <v>9278</v>
      </c>
      <c r="F336">
        <v>9</v>
      </c>
      <c r="G336">
        <v>0</v>
      </c>
      <c r="H336">
        <v>14</v>
      </c>
      <c r="I336">
        <v>3</v>
      </c>
      <c r="J336">
        <v>1</v>
      </c>
      <c r="K336">
        <v>12</v>
      </c>
      <c r="L336">
        <v>3</v>
      </c>
      <c r="M336">
        <v>3</v>
      </c>
      <c r="N336">
        <v>10</v>
      </c>
      <c r="O336">
        <v>9</v>
      </c>
      <c r="P336">
        <v>9</v>
      </c>
      <c r="Q336">
        <v>8</v>
      </c>
    </row>
    <row r="337" spans="1:17" x14ac:dyDescent="0.3">
      <c r="A337">
        <v>40</v>
      </c>
      <c r="B337">
        <v>0</v>
      </c>
      <c r="C337">
        <v>2</v>
      </c>
      <c r="D337">
        <v>7457</v>
      </c>
      <c r="E337">
        <v>13273</v>
      </c>
      <c r="F337">
        <v>2</v>
      </c>
      <c r="G337">
        <v>1</v>
      </c>
      <c r="H337">
        <v>22</v>
      </c>
      <c r="I337">
        <v>4</v>
      </c>
      <c r="J337">
        <v>3</v>
      </c>
      <c r="K337">
        <v>6</v>
      </c>
      <c r="L337">
        <v>2</v>
      </c>
      <c r="M337">
        <v>2</v>
      </c>
      <c r="N337">
        <v>4</v>
      </c>
      <c r="O337">
        <v>3</v>
      </c>
      <c r="P337">
        <v>0</v>
      </c>
      <c r="Q337">
        <v>2</v>
      </c>
    </row>
    <row r="338" spans="1:17" x14ac:dyDescent="0.3">
      <c r="A338">
        <v>29</v>
      </c>
      <c r="B338">
        <v>1</v>
      </c>
      <c r="C338">
        <v>2</v>
      </c>
      <c r="D338">
        <v>2119</v>
      </c>
      <c r="E338">
        <v>4759</v>
      </c>
      <c r="F338">
        <v>1</v>
      </c>
      <c r="G338">
        <v>1</v>
      </c>
      <c r="H338">
        <v>11</v>
      </c>
      <c r="I338">
        <v>3</v>
      </c>
      <c r="J338">
        <v>4</v>
      </c>
      <c r="K338">
        <v>7</v>
      </c>
      <c r="L338">
        <v>4</v>
      </c>
      <c r="M338">
        <v>2</v>
      </c>
      <c r="N338">
        <v>7</v>
      </c>
      <c r="O338">
        <v>7</v>
      </c>
      <c r="P338">
        <v>0</v>
      </c>
      <c r="Q338">
        <v>7</v>
      </c>
    </row>
    <row r="339" spans="1:17" x14ac:dyDescent="0.3">
      <c r="A339">
        <v>29</v>
      </c>
      <c r="B339">
        <v>0</v>
      </c>
      <c r="C339">
        <v>1</v>
      </c>
      <c r="D339">
        <v>3983</v>
      </c>
      <c r="E339">
        <v>7621</v>
      </c>
      <c r="F339">
        <v>0</v>
      </c>
      <c r="G339">
        <v>0</v>
      </c>
      <c r="H339">
        <v>17</v>
      </c>
      <c r="I339">
        <v>3</v>
      </c>
      <c r="J339">
        <v>3</v>
      </c>
      <c r="K339">
        <v>4</v>
      </c>
      <c r="L339">
        <v>2</v>
      </c>
      <c r="M339">
        <v>3</v>
      </c>
      <c r="N339">
        <v>3</v>
      </c>
      <c r="O339">
        <v>2</v>
      </c>
      <c r="P339">
        <v>2</v>
      </c>
      <c r="Q339">
        <v>2</v>
      </c>
    </row>
    <row r="340" spans="1:17" x14ac:dyDescent="0.3">
      <c r="A340">
        <v>30</v>
      </c>
      <c r="B340">
        <v>0</v>
      </c>
      <c r="C340">
        <v>3</v>
      </c>
      <c r="D340">
        <v>6118</v>
      </c>
      <c r="E340">
        <v>5431</v>
      </c>
      <c r="F340">
        <v>1</v>
      </c>
      <c r="G340">
        <v>0</v>
      </c>
      <c r="H340">
        <v>13</v>
      </c>
      <c r="I340">
        <v>3</v>
      </c>
      <c r="J340">
        <v>3</v>
      </c>
      <c r="K340">
        <v>10</v>
      </c>
      <c r="L340">
        <v>2</v>
      </c>
      <c r="M340">
        <v>3</v>
      </c>
      <c r="N340">
        <v>10</v>
      </c>
      <c r="O340">
        <v>9</v>
      </c>
      <c r="P340">
        <v>1</v>
      </c>
      <c r="Q340">
        <v>2</v>
      </c>
    </row>
    <row r="341" spans="1:17" x14ac:dyDescent="0.3">
      <c r="A341">
        <v>27</v>
      </c>
      <c r="B341">
        <v>0</v>
      </c>
      <c r="C341">
        <v>2</v>
      </c>
      <c r="D341">
        <v>6214</v>
      </c>
      <c r="E341">
        <v>3415</v>
      </c>
      <c r="F341">
        <v>1</v>
      </c>
      <c r="G341">
        <v>0</v>
      </c>
      <c r="H341">
        <v>18</v>
      </c>
      <c r="I341">
        <v>3</v>
      </c>
      <c r="J341">
        <v>1</v>
      </c>
      <c r="K341">
        <v>8</v>
      </c>
      <c r="L341">
        <v>3</v>
      </c>
      <c r="M341">
        <v>3</v>
      </c>
      <c r="N341">
        <v>8</v>
      </c>
      <c r="O341">
        <v>7</v>
      </c>
      <c r="P341">
        <v>0</v>
      </c>
      <c r="Q341">
        <v>7</v>
      </c>
    </row>
    <row r="342" spans="1:17" x14ac:dyDescent="0.3">
      <c r="A342">
        <v>37</v>
      </c>
      <c r="B342">
        <v>0</v>
      </c>
      <c r="C342">
        <v>3</v>
      </c>
      <c r="D342">
        <v>6347</v>
      </c>
      <c r="E342">
        <v>23177</v>
      </c>
      <c r="F342">
        <v>7</v>
      </c>
      <c r="G342">
        <v>0</v>
      </c>
      <c r="H342">
        <v>16</v>
      </c>
      <c r="I342">
        <v>3</v>
      </c>
      <c r="J342">
        <v>3</v>
      </c>
      <c r="K342">
        <v>8</v>
      </c>
      <c r="L342">
        <v>2</v>
      </c>
      <c r="M342">
        <v>2</v>
      </c>
      <c r="N342">
        <v>6</v>
      </c>
      <c r="O342">
        <v>2</v>
      </c>
      <c r="P342">
        <v>0</v>
      </c>
      <c r="Q342">
        <v>4</v>
      </c>
    </row>
    <row r="343" spans="1:17" x14ac:dyDescent="0.3">
      <c r="A343">
        <v>38</v>
      </c>
      <c r="B343">
        <v>0</v>
      </c>
      <c r="C343">
        <v>3</v>
      </c>
      <c r="D343">
        <v>11510</v>
      </c>
      <c r="E343">
        <v>15682</v>
      </c>
      <c r="F343">
        <v>0</v>
      </c>
      <c r="G343">
        <v>1</v>
      </c>
      <c r="H343">
        <v>14</v>
      </c>
      <c r="I343">
        <v>3</v>
      </c>
      <c r="J343">
        <v>2</v>
      </c>
      <c r="K343">
        <v>12</v>
      </c>
      <c r="L343">
        <v>3</v>
      </c>
      <c r="M343">
        <v>3</v>
      </c>
      <c r="N343">
        <v>11</v>
      </c>
      <c r="O343">
        <v>10</v>
      </c>
      <c r="P343">
        <v>2</v>
      </c>
      <c r="Q343">
        <v>9</v>
      </c>
    </row>
    <row r="344" spans="1:17" x14ac:dyDescent="0.3">
      <c r="A344">
        <v>31</v>
      </c>
      <c r="B344">
        <v>0</v>
      </c>
      <c r="C344">
        <v>1</v>
      </c>
      <c r="D344">
        <v>7143</v>
      </c>
      <c r="E344">
        <v>25713</v>
      </c>
      <c r="F344">
        <v>1</v>
      </c>
      <c r="G344">
        <v>1</v>
      </c>
      <c r="H344">
        <v>14</v>
      </c>
      <c r="I344">
        <v>3</v>
      </c>
      <c r="J344">
        <v>3</v>
      </c>
      <c r="K344">
        <v>11</v>
      </c>
      <c r="L344">
        <v>2</v>
      </c>
      <c r="M344">
        <v>2</v>
      </c>
      <c r="N344">
        <v>11</v>
      </c>
      <c r="O344">
        <v>9</v>
      </c>
      <c r="P344">
        <v>4</v>
      </c>
      <c r="Q344">
        <v>10</v>
      </c>
    </row>
    <row r="345" spans="1:17" x14ac:dyDescent="0.3">
      <c r="A345">
        <v>29</v>
      </c>
      <c r="B345">
        <v>0</v>
      </c>
      <c r="C345">
        <v>3</v>
      </c>
      <c r="D345">
        <v>8268</v>
      </c>
      <c r="E345">
        <v>11866</v>
      </c>
      <c r="F345">
        <v>1</v>
      </c>
      <c r="G345">
        <v>1</v>
      </c>
      <c r="H345">
        <v>14</v>
      </c>
      <c r="I345">
        <v>3</v>
      </c>
      <c r="J345">
        <v>1</v>
      </c>
      <c r="K345">
        <v>7</v>
      </c>
      <c r="L345">
        <v>2</v>
      </c>
      <c r="M345">
        <v>3</v>
      </c>
      <c r="N345">
        <v>7</v>
      </c>
      <c r="O345">
        <v>7</v>
      </c>
      <c r="P345">
        <v>1</v>
      </c>
      <c r="Q345">
        <v>7</v>
      </c>
    </row>
    <row r="346" spans="1:17" x14ac:dyDescent="0.3">
      <c r="A346">
        <v>35</v>
      </c>
      <c r="B346">
        <v>0</v>
      </c>
      <c r="C346">
        <v>1</v>
      </c>
      <c r="D346">
        <v>8095</v>
      </c>
      <c r="E346">
        <v>18264</v>
      </c>
      <c r="F346">
        <v>0</v>
      </c>
      <c r="G346">
        <v>0</v>
      </c>
      <c r="H346">
        <v>13</v>
      </c>
      <c r="I346">
        <v>3</v>
      </c>
      <c r="J346">
        <v>4</v>
      </c>
      <c r="K346">
        <v>17</v>
      </c>
      <c r="L346">
        <v>5</v>
      </c>
      <c r="M346">
        <v>3</v>
      </c>
      <c r="N346">
        <v>16</v>
      </c>
      <c r="O346">
        <v>6</v>
      </c>
      <c r="P346">
        <v>0</v>
      </c>
      <c r="Q346">
        <v>13</v>
      </c>
    </row>
    <row r="347" spans="1:17" x14ac:dyDescent="0.3">
      <c r="A347">
        <v>23</v>
      </c>
      <c r="B347">
        <v>0</v>
      </c>
      <c r="C347">
        <v>3</v>
      </c>
      <c r="D347">
        <v>2904</v>
      </c>
      <c r="E347">
        <v>16092</v>
      </c>
      <c r="F347">
        <v>1</v>
      </c>
      <c r="G347">
        <v>0</v>
      </c>
      <c r="H347">
        <v>12</v>
      </c>
      <c r="I347">
        <v>3</v>
      </c>
      <c r="J347">
        <v>3</v>
      </c>
      <c r="K347">
        <v>4</v>
      </c>
      <c r="L347">
        <v>2</v>
      </c>
      <c r="M347">
        <v>2</v>
      </c>
      <c r="N347">
        <v>4</v>
      </c>
      <c r="O347">
        <v>2</v>
      </c>
      <c r="P347">
        <v>0</v>
      </c>
      <c r="Q347">
        <v>2</v>
      </c>
    </row>
    <row r="348" spans="1:17" x14ac:dyDescent="0.3">
      <c r="A348">
        <v>41</v>
      </c>
      <c r="B348">
        <v>0</v>
      </c>
      <c r="C348">
        <v>1</v>
      </c>
      <c r="D348">
        <v>6032</v>
      </c>
      <c r="E348">
        <v>10110</v>
      </c>
      <c r="F348">
        <v>6</v>
      </c>
      <c r="G348">
        <v>1</v>
      </c>
      <c r="H348">
        <v>15</v>
      </c>
      <c r="I348">
        <v>3</v>
      </c>
      <c r="J348">
        <v>4</v>
      </c>
      <c r="K348">
        <v>8</v>
      </c>
      <c r="L348">
        <v>3</v>
      </c>
      <c r="M348">
        <v>3</v>
      </c>
      <c r="N348">
        <v>5</v>
      </c>
      <c r="O348">
        <v>4</v>
      </c>
      <c r="P348">
        <v>1</v>
      </c>
      <c r="Q348">
        <v>2</v>
      </c>
    </row>
    <row r="349" spans="1:17" x14ac:dyDescent="0.3">
      <c r="A349">
        <v>47</v>
      </c>
      <c r="B349">
        <v>0</v>
      </c>
      <c r="C349">
        <v>1</v>
      </c>
      <c r="D349">
        <v>2976</v>
      </c>
      <c r="E349">
        <v>25751</v>
      </c>
      <c r="F349">
        <v>3</v>
      </c>
      <c r="G349">
        <v>0</v>
      </c>
      <c r="H349">
        <v>19</v>
      </c>
      <c r="I349">
        <v>3</v>
      </c>
      <c r="J349">
        <v>1</v>
      </c>
      <c r="K349">
        <v>5</v>
      </c>
      <c r="L349">
        <v>3</v>
      </c>
      <c r="M349">
        <v>3</v>
      </c>
      <c r="N349">
        <v>0</v>
      </c>
      <c r="O349">
        <v>0</v>
      </c>
      <c r="P349">
        <v>0</v>
      </c>
      <c r="Q349">
        <v>0</v>
      </c>
    </row>
    <row r="350" spans="1:17" x14ac:dyDescent="0.3">
      <c r="A350">
        <v>42</v>
      </c>
      <c r="B350">
        <v>0</v>
      </c>
      <c r="C350">
        <v>1</v>
      </c>
      <c r="D350">
        <v>15992</v>
      </c>
      <c r="E350">
        <v>15901</v>
      </c>
      <c r="F350">
        <v>2</v>
      </c>
      <c r="G350">
        <v>0</v>
      </c>
      <c r="H350">
        <v>14</v>
      </c>
      <c r="I350">
        <v>3</v>
      </c>
      <c r="J350">
        <v>2</v>
      </c>
      <c r="K350">
        <v>16</v>
      </c>
      <c r="L350">
        <v>2</v>
      </c>
      <c r="M350">
        <v>3</v>
      </c>
      <c r="N350">
        <v>1</v>
      </c>
      <c r="O350">
        <v>0</v>
      </c>
      <c r="P350">
        <v>0</v>
      </c>
      <c r="Q350">
        <v>0</v>
      </c>
    </row>
    <row r="351" spans="1:17" x14ac:dyDescent="0.3">
      <c r="A351">
        <v>29</v>
      </c>
      <c r="B351">
        <v>0</v>
      </c>
      <c r="C351">
        <v>2</v>
      </c>
      <c r="D351">
        <v>4649</v>
      </c>
      <c r="E351">
        <v>16928</v>
      </c>
      <c r="F351">
        <v>1</v>
      </c>
      <c r="G351">
        <v>0</v>
      </c>
      <c r="H351">
        <v>14</v>
      </c>
      <c r="I351">
        <v>3</v>
      </c>
      <c r="J351">
        <v>1</v>
      </c>
      <c r="K351">
        <v>4</v>
      </c>
      <c r="L351">
        <v>3</v>
      </c>
      <c r="M351">
        <v>2</v>
      </c>
      <c r="N351">
        <v>4</v>
      </c>
      <c r="O351">
        <v>3</v>
      </c>
      <c r="P351">
        <v>0</v>
      </c>
      <c r="Q351">
        <v>2</v>
      </c>
    </row>
    <row r="352" spans="1:17" x14ac:dyDescent="0.3">
      <c r="A352">
        <v>42</v>
      </c>
      <c r="B352">
        <v>0</v>
      </c>
      <c r="C352">
        <v>3</v>
      </c>
      <c r="D352">
        <v>2696</v>
      </c>
      <c r="E352">
        <v>24017</v>
      </c>
      <c r="F352">
        <v>0</v>
      </c>
      <c r="G352">
        <v>1</v>
      </c>
      <c r="H352">
        <v>11</v>
      </c>
      <c r="I352">
        <v>3</v>
      </c>
      <c r="J352">
        <v>3</v>
      </c>
      <c r="K352">
        <v>4</v>
      </c>
      <c r="L352">
        <v>5</v>
      </c>
      <c r="M352">
        <v>3</v>
      </c>
      <c r="N352">
        <v>3</v>
      </c>
      <c r="O352">
        <v>2</v>
      </c>
      <c r="P352">
        <v>1</v>
      </c>
      <c r="Q352">
        <v>0</v>
      </c>
    </row>
    <row r="353" spans="1:17" x14ac:dyDescent="0.3">
      <c r="A353">
        <v>32</v>
      </c>
      <c r="B353">
        <v>0</v>
      </c>
      <c r="C353">
        <v>2</v>
      </c>
      <c r="D353">
        <v>2370</v>
      </c>
      <c r="E353">
        <v>3956</v>
      </c>
      <c r="F353">
        <v>1</v>
      </c>
      <c r="G353">
        <v>0</v>
      </c>
      <c r="H353">
        <v>13</v>
      </c>
      <c r="I353">
        <v>3</v>
      </c>
      <c r="J353">
        <v>3</v>
      </c>
      <c r="K353">
        <v>8</v>
      </c>
      <c r="L353">
        <v>4</v>
      </c>
      <c r="M353">
        <v>3</v>
      </c>
      <c r="N353">
        <v>8</v>
      </c>
      <c r="O353">
        <v>0</v>
      </c>
      <c r="P353">
        <v>0</v>
      </c>
      <c r="Q353">
        <v>7</v>
      </c>
    </row>
    <row r="354" spans="1:17" x14ac:dyDescent="0.3">
      <c r="A354">
        <v>48</v>
      </c>
      <c r="B354">
        <v>0</v>
      </c>
      <c r="C354">
        <v>2</v>
      </c>
      <c r="D354">
        <v>12504</v>
      </c>
      <c r="E354">
        <v>23978</v>
      </c>
      <c r="F354">
        <v>3</v>
      </c>
      <c r="G354">
        <v>0</v>
      </c>
      <c r="H354">
        <v>21</v>
      </c>
      <c r="I354">
        <v>4</v>
      </c>
      <c r="J354">
        <v>2</v>
      </c>
      <c r="K354">
        <v>15</v>
      </c>
      <c r="L354">
        <v>3</v>
      </c>
      <c r="M354">
        <v>1</v>
      </c>
      <c r="N354">
        <v>0</v>
      </c>
      <c r="O354">
        <v>0</v>
      </c>
      <c r="P354">
        <v>0</v>
      </c>
      <c r="Q354">
        <v>0</v>
      </c>
    </row>
    <row r="355" spans="1:17" x14ac:dyDescent="0.3">
      <c r="A355">
        <v>37</v>
      </c>
      <c r="B355">
        <v>0</v>
      </c>
      <c r="C355">
        <v>3</v>
      </c>
      <c r="D355">
        <v>5974</v>
      </c>
      <c r="E355">
        <v>17001</v>
      </c>
      <c r="F355">
        <v>4</v>
      </c>
      <c r="G355">
        <v>1</v>
      </c>
      <c r="H355">
        <v>13</v>
      </c>
      <c r="I355">
        <v>3</v>
      </c>
      <c r="J355">
        <v>1</v>
      </c>
      <c r="K355">
        <v>13</v>
      </c>
      <c r="L355">
        <v>2</v>
      </c>
      <c r="M355">
        <v>3</v>
      </c>
      <c r="N355">
        <v>7</v>
      </c>
      <c r="O355">
        <v>7</v>
      </c>
      <c r="P355">
        <v>6</v>
      </c>
      <c r="Q355">
        <v>7</v>
      </c>
    </row>
    <row r="356" spans="1:17" x14ac:dyDescent="0.3">
      <c r="A356">
        <v>30</v>
      </c>
      <c r="B356">
        <v>0</v>
      </c>
      <c r="C356">
        <v>2</v>
      </c>
      <c r="D356">
        <v>4736</v>
      </c>
      <c r="E356">
        <v>6069</v>
      </c>
      <c r="F356">
        <v>7</v>
      </c>
      <c r="G356">
        <v>1</v>
      </c>
      <c r="H356">
        <v>12</v>
      </c>
      <c r="I356">
        <v>3</v>
      </c>
      <c r="J356">
        <v>2</v>
      </c>
      <c r="K356">
        <v>4</v>
      </c>
      <c r="L356">
        <v>2</v>
      </c>
      <c r="M356">
        <v>4</v>
      </c>
      <c r="N356">
        <v>2</v>
      </c>
      <c r="O356">
        <v>2</v>
      </c>
      <c r="P356">
        <v>2</v>
      </c>
      <c r="Q356">
        <v>2</v>
      </c>
    </row>
    <row r="357" spans="1:17" x14ac:dyDescent="0.3">
      <c r="A357">
        <v>26</v>
      </c>
      <c r="B357">
        <v>0</v>
      </c>
      <c r="C357">
        <v>2</v>
      </c>
      <c r="D357">
        <v>5296</v>
      </c>
      <c r="E357">
        <v>20156</v>
      </c>
      <c r="F357">
        <v>1</v>
      </c>
      <c r="G357">
        <v>0</v>
      </c>
      <c r="H357">
        <v>17</v>
      </c>
      <c r="I357">
        <v>3</v>
      </c>
      <c r="J357">
        <v>2</v>
      </c>
      <c r="K357">
        <v>8</v>
      </c>
      <c r="L357">
        <v>3</v>
      </c>
      <c r="M357">
        <v>3</v>
      </c>
      <c r="N357">
        <v>8</v>
      </c>
      <c r="O357">
        <v>7</v>
      </c>
      <c r="P357">
        <v>7</v>
      </c>
      <c r="Q357">
        <v>7</v>
      </c>
    </row>
    <row r="358" spans="1:17" x14ac:dyDescent="0.3">
      <c r="A358">
        <v>42</v>
      </c>
      <c r="B358">
        <v>0</v>
      </c>
      <c r="C358">
        <v>1</v>
      </c>
      <c r="D358">
        <v>6781</v>
      </c>
      <c r="E358">
        <v>17078</v>
      </c>
      <c r="F358">
        <v>3</v>
      </c>
      <c r="G358">
        <v>0</v>
      </c>
      <c r="H358">
        <v>23</v>
      </c>
      <c r="I358">
        <v>4</v>
      </c>
      <c r="J358">
        <v>2</v>
      </c>
      <c r="K358">
        <v>14</v>
      </c>
      <c r="L358">
        <v>6</v>
      </c>
      <c r="M358">
        <v>3</v>
      </c>
      <c r="N358">
        <v>1</v>
      </c>
      <c r="O358">
        <v>0</v>
      </c>
      <c r="P358">
        <v>0</v>
      </c>
      <c r="Q358">
        <v>0</v>
      </c>
    </row>
    <row r="359" spans="1:17" x14ac:dyDescent="0.3">
      <c r="A359">
        <v>21</v>
      </c>
      <c r="B359">
        <v>1</v>
      </c>
      <c r="C359">
        <v>1</v>
      </c>
      <c r="D359">
        <v>2174</v>
      </c>
      <c r="E359">
        <v>9150</v>
      </c>
      <c r="F359">
        <v>1</v>
      </c>
      <c r="G359">
        <v>1</v>
      </c>
      <c r="H359">
        <v>11</v>
      </c>
      <c r="I359">
        <v>3</v>
      </c>
      <c r="J359">
        <v>3</v>
      </c>
      <c r="K359">
        <v>3</v>
      </c>
      <c r="L359">
        <v>3</v>
      </c>
      <c r="M359">
        <v>3</v>
      </c>
      <c r="N359">
        <v>3</v>
      </c>
      <c r="O359">
        <v>2</v>
      </c>
      <c r="P359">
        <v>1</v>
      </c>
      <c r="Q359">
        <v>2</v>
      </c>
    </row>
    <row r="360" spans="1:17" x14ac:dyDescent="0.3">
      <c r="A360">
        <v>36</v>
      </c>
      <c r="B360">
        <v>0</v>
      </c>
      <c r="C360">
        <v>1</v>
      </c>
      <c r="D360">
        <v>6653</v>
      </c>
      <c r="E360">
        <v>15276</v>
      </c>
      <c r="F360">
        <v>4</v>
      </c>
      <c r="G360">
        <v>0</v>
      </c>
      <c r="H360">
        <v>15</v>
      </c>
      <c r="I360">
        <v>3</v>
      </c>
      <c r="J360">
        <v>2</v>
      </c>
      <c r="K360">
        <v>7</v>
      </c>
      <c r="L360">
        <v>6</v>
      </c>
      <c r="M360">
        <v>3</v>
      </c>
      <c r="N360">
        <v>1</v>
      </c>
      <c r="O360">
        <v>0</v>
      </c>
      <c r="P360">
        <v>0</v>
      </c>
      <c r="Q360">
        <v>0</v>
      </c>
    </row>
    <row r="361" spans="1:17" x14ac:dyDescent="0.3">
      <c r="A361">
        <v>36</v>
      </c>
      <c r="B361">
        <v>0</v>
      </c>
      <c r="C361">
        <v>2</v>
      </c>
      <c r="D361">
        <v>9699</v>
      </c>
      <c r="E361">
        <v>7246</v>
      </c>
      <c r="F361">
        <v>4</v>
      </c>
      <c r="G361">
        <v>0</v>
      </c>
      <c r="H361">
        <v>11</v>
      </c>
      <c r="I361">
        <v>3</v>
      </c>
      <c r="J361">
        <v>1</v>
      </c>
      <c r="K361">
        <v>16</v>
      </c>
      <c r="L361">
        <v>2</v>
      </c>
      <c r="M361">
        <v>3</v>
      </c>
      <c r="N361">
        <v>13</v>
      </c>
      <c r="O361">
        <v>9</v>
      </c>
      <c r="P361">
        <v>1</v>
      </c>
      <c r="Q361">
        <v>12</v>
      </c>
    </row>
    <row r="362" spans="1:17" x14ac:dyDescent="0.3">
      <c r="A362">
        <v>57</v>
      </c>
      <c r="B362">
        <v>0</v>
      </c>
      <c r="C362">
        <v>2</v>
      </c>
      <c r="D362">
        <v>6755</v>
      </c>
      <c r="E362">
        <v>2967</v>
      </c>
      <c r="F362">
        <v>2</v>
      </c>
      <c r="G362">
        <v>0</v>
      </c>
      <c r="H362">
        <v>11</v>
      </c>
      <c r="I362">
        <v>3</v>
      </c>
      <c r="J362">
        <v>3</v>
      </c>
      <c r="K362">
        <v>15</v>
      </c>
      <c r="L362">
        <v>2</v>
      </c>
      <c r="M362">
        <v>3</v>
      </c>
      <c r="N362">
        <v>3</v>
      </c>
      <c r="O362">
        <v>2</v>
      </c>
      <c r="P362">
        <v>1</v>
      </c>
      <c r="Q362">
        <v>2</v>
      </c>
    </row>
    <row r="363" spans="1:17" x14ac:dyDescent="0.3">
      <c r="A363">
        <v>40</v>
      </c>
      <c r="B363">
        <v>0</v>
      </c>
      <c r="C363">
        <v>2</v>
      </c>
      <c r="D363">
        <v>2213</v>
      </c>
      <c r="E363">
        <v>22495</v>
      </c>
      <c r="F363">
        <v>3</v>
      </c>
      <c r="G363">
        <v>1</v>
      </c>
      <c r="H363">
        <v>13</v>
      </c>
      <c r="I363">
        <v>3</v>
      </c>
      <c r="J363">
        <v>3</v>
      </c>
      <c r="K363">
        <v>10</v>
      </c>
      <c r="L363">
        <v>3</v>
      </c>
      <c r="M363">
        <v>3</v>
      </c>
      <c r="N363">
        <v>7</v>
      </c>
      <c r="O363">
        <v>7</v>
      </c>
      <c r="P363">
        <v>1</v>
      </c>
      <c r="Q363">
        <v>7</v>
      </c>
    </row>
    <row r="364" spans="1:17" x14ac:dyDescent="0.3">
      <c r="A364">
        <v>21</v>
      </c>
      <c r="B364">
        <v>0</v>
      </c>
      <c r="C364">
        <v>1</v>
      </c>
      <c r="D364">
        <v>2610</v>
      </c>
      <c r="E364">
        <v>2851</v>
      </c>
      <c r="F364">
        <v>1</v>
      </c>
      <c r="G364">
        <v>0</v>
      </c>
      <c r="H364">
        <v>24</v>
      </c>
      <c r="I364">
        <v>4</v>
      </c>
      <c r="J364">
        <v>3</v>
      </c>
      <c r="K364">
        <v>3</v>
      </c>
      <c r="L364">
        <v>3</v>
      </c>
      <c r="M364">
        <v>2</v>
      </c>
      <c r="N364">
        <v>3</v>
      </c>
      <c r="O364">
        <v>2</v>
      </c>
      <c r="P364">
        <v>2</v>
      </c>
      <c r="Q364">
        <v>2</v>
      </c>
    </row>
    <row r="365" spans="1:17" x14ac:dyDescent="0.3">
      <c r="A365">
        <v>33</v>
      </c>
      <c r="B365">
        <v>1</v>
      </c>
      <c r="C365">
        <v>1</v>
      </c>
      <c r="D365">
        <v>2851</v>
      </c>
      <c r="E365">
        <v>9150</v>
      </c>
      <c r="F365">
        <v>1</v>
      </c>
      <c r="G365">
        <v>1</v>
      </c>
      <c r="H365">
        <v>13</v>
      </c>
      <c r="I365">
        <v>3</v>
      </c>
      <c r="J365">
        <v>2</v>
      </c>
      <c r="K365">
        <v>1</v>
      </c>
      <c r="L365">
        <v>2</v>
      </c>
      <c r="M365">
        <v>3</v>
      </c>
      <c r="N365">
        <v>1</v>
      </c>
      <c r="O365">
        <v>0</v>
      </c>
      <c r="P365">
        <v>0</v>
      </c>
      <c r="Q365">
        <v>0</v>
      </c>
    </row>
    <row r="366" spans="1:17" x14ac:dyDescent="0.3">
      <c r="A366">
        <v>37</v>
      </c>
      <c r="B366">
        <v>0</v>
      </c>
      <c r="C366">
        <v>2</v>
      </c>
      <c r="D366">
        <v>3452</v>
      </c>
      <c r="E366">
        <v>17663</v>
      </c>
      <c r="F366">
        <v>6</v>
      </c>
      <c r="G366">
        <v>0</v>
      </c>
      <c r="H366">
        <v>20</v>
      </c>
      <c r="I366">
        <v>4</v>
      </c>
      <c r="J366">
        <v>2</v>
      </c>
      <c r="K366">
        <v>17</v>
      </c>
      <c r="L366">
        <v>3</v>
      </c>
      <c r="M366">
        <v>3</v>
      </c>
      <c r="N366">
        <v>5</v>
      </c>
      <c r="O366">
        <v>4</v>
      </c>
      <c r="P366">
        <v>0</v>
      </c>
      <c r="Q366">
        <v>3</v>
      </c>
    </row>
    <row r="367" spans="1:17" x14ac:dyDescent="0.3">
      <c r="A367">
        <v>46</v>
      </c>
      <c r="B367">
        <v>0</v>
      </c>
      <c r="C367">
        <v>2</v>
      </c>
      <c r="D367">
        <v>5258</v>
      </c>
      <c r="E367">
        <v>16044</v>
      </c>
      <c r="F367">
        <v>2</v>
      </c>
      <c r="G367">
        <v>0</v>
      </c>
      <c r="H367">
        <v>14</v>
      </c>
      <c r="I367">
        <v>3</v>
      </c>
      <c r="J367">
        <v>3</v>
      </c>
      <c r="K367">
        <v>7</v>
      </c>
      <c r="L367">
        <v>2</v>
      </c>
      <c r="M367">
        <v>4</v>
      </c>
      <c r="N367">
        <v>1</v>
      </c>
      <c r="O367">
        <v>0</v>
      </c>
      <c r="P367">
        <v>0</v>
      </c>
      <c r="Q367">
        <v>0</v>
      </c>
    </row>
    <row r="368" spans="1:17" x14ac:dyDescent="0.3">
      <c r="A368">
        <v>41</v>
      </c>
      <c r="B368">
        <v>1</v>
      </c>
      <c r="C368">
        <v>1</v>
      </c>
      <c r="D368">
        <v>9355</v>
      </c>
      <c r="E368">
        <v>9558</v>
      </c>
      <c r="F368">
        <v>1</v>
      </c>
      <c r="G368">
        <v>0</v>
      </c>
      <c r="H368">
        <v>18</v>
      </c>
      <c r="I368">
        <v>3</v>
      </c>
      <c r="J368">
        <v>3</v>
      </c>
      <c r="K368">
        <v>8</v>
      </c>
      <c r="L368">
        <v>5</v>
      </c>
      <c r="M368">
        <v>3</v>
      </c>
      <c r="N368">
        <v>8</v>
      </c>
      <c r="O368">
        <v>7</v>
      </c>
      <c r="P368">
        <v>7</v>
      </c>
      <c r="Q368">
        <v>7</v>
      </c>
    </row>
    <row r="369" spans="1:17" x14ac:dyDescent="0.3">
      <c r="A369">
        <v>50</v>
      </c>
      <c r="B369">
        <v>0</v>
      </c>
      <c r="C369">
        <v>1</v>
      </c>
      <c r="D369">
        <v>10496</v>
      </c>
      <c r="E369">
        <v>2755</v>
      </c>
      <c r="F369">
        <v>6</v>
      </c>
      <c r="G369">
        <v>0</v>
      </c>
      <c r="H369">
        <v>15</v>
      </c>
      <c r="I369">
        <v>3</v>
      </c>
      <c r="J369">
        <v>4</v>
      </c>
      <c r="K369">
        <v>20</v>
      </c>
      <c r="L369">
        <v>2</v>
      </c>
      <c r="M369">
        <v>3</v>
      </c>
      <c r="N369">
        <v>4</v>
      </c>
      <c r="O369">
        <v>3</v>
      </c>
      <c r="P369">
        <v>1</v>
      </c>
      <c r="Q369">
        <v>3</v>
      </c>
    </row>
    <row r="370" spans="1:17" x14ac:dyDescent="0.3">
      <c r="A370">
        <v>40</v>
      </c>
      <c r="B370">
        <v>1</v>
      </c>
      <c r="C370">
        <v>2</v>
      </c>
      <c r="D370">
        <v>6380</v>
      </c>
      <c r="E370">
        <v>6110</v>
      </c>
      <c r="F370">
        <v>2</v>
      </c>
      <c r="G370">
        <v>1</v>
      </c>
      <c r="H370">
        <v>12</v>
      </c>
      <c r="I370">
        <v>3</v>
      </c>
      <c r="J370">
        <v>1</v>
      </c>
      <c r="K370">
        <v>8</v>
      </c>
      <c r="L370">
        <v>6</v>
      </c>
      <c r="M370">
        <v>3</v>
      </c>
      <c r="N370">
        <v>6</v>
      </c>
      <c r="O370">
        <v>4</v>
      </c>
      <c r="P370">
        <v>1</v>
      </c>
      <c r="Q370">
        <v>0</v>
      </c>
    </row>
    <row r="371" spans="1:17" x14ac:dyDescent="0.3">
      <c r="A371">
        <v>31</v>
      </c>
      <c r="B371">
        <v>0</v>
      </c>
      <c r="C371">
        <v>1</v>
      </c>
      <c r="D371">
        <v>2657</v>
      </c>
      <c r="E371">
        <v>7551</v>
      </c>
      <c r="F371">
        <v>0</v>
      </c>
      <c r="G371">
        <v>1</v>
      </c>
      <c r="H371">
        <v>16</v>
      </c>
      <c r="I371">
        <v>3</v>
      </c>
      <c r="J371">
        <v>4</v>
      </c>
      <c r="K371">
        <v>3</v>
      </c>
      <c r="L371">
        <v>5</v>
      </c>
      <c r="M371">
        <v>3</v>
      </c>
      <c r="N371">
        <v>2</v>
      </c>
      <c r="O371">
        <v>2</v>
      </c>
      <c r="P371">
        <v>2</v>
      </c>
      <c r="Q371">
        <v>2</v>
      </c>
    </row>
    <row r="372" spans="1:17" x14ac:dyDescent="0.3">
      <c r="A372">
        <v>21</v>
      </c>
      <c r="B372">
        <v>1</v>
      </c>
      <c r="C372">
        <v>1</v>
      </c>
      <c r="D372">
        <v>2716</v>
      </c>
      <c r="E372">
        <v>25422</v>
      </c>
      <c r="F372">
        <v>1</v>
      </c>
      <c r="G372">
        <v>0</v>
      </c>
      <c r="H372">
        <v>15</v>
      </c>
      <c r="I372">
        <v>3</v>
      </c>
      <c r="J372">
        <v>4</v>
      </c>
      <c r="K372">
        <v>1</v>
      </c>
      <c r="L372">
        <v>0</v>
      </c>
      <c r="M372">
        <v>3</v>
      </c>
      <c r="N372">
        <v>1</v>
      </c>
      <c r="O372">
        <v>0</v>
      </c>
      <c r="P372">
        <v>0</v>
      </c>
      <c r="Q372">
        <v>0</v>
      </c>
    </row>
    <row r="373" spans="1:17" x14ac:dyDescent="0.3">
      <c r="A373">
        <v>29</v>
      </c>
      <c r="B373">
        <v>0</v>
      </c>
      <c r="C373">
        <v>1</v>
      </c>
      <c r="D373">
        <v>2201</v>
      </c>
      <c r="E373">
        <v>18168</v>
      </c>
      <c r="F373">
        <v>9</v>
      </c>
      <c r="G373">
        <v>0</v>
      </c>
      <c r="H373">
        <v>16</v>
      </c>
      <c r="I373">
        <v>3</v>
      </c>
      <c r="J373">
        <v>4</v>
      </c>
      <c r="K373">
        <v>6</v>
      </c>
      <c r="L373">
        <v>4</v>
      </c>
      <c r="M373">
        <v>3</v>
      </c>
      <c r="N373">
        <v>3</v>
      </c>
      <c r="O373">
        <v>2</v>
      </c>
      <c r="P373">
        <v>1</v>
      </c>
      <c r="Q373">
        <v>2</v>
      </c>
    </row>
    <row r="374" spans="1:17" x14ac:dyDescent="0.3">
      <c r="A374">
        <v>35</v>
      </c>
      <c r="B374">
        <v>0</v>
      </c>
      <c r="C374">
        <v>1</v>
      </c>
      <c r="D374">
        <v>6540</v>
      </c>
      <c r="E374">
        <v>19394</v>
      </c>
      <c r="F374">
        <v>9</v>
      </c>
      <c r="G374">
        <v>0</v>
      </c>
      <c r="H374">
        <v>19</v>
      </c>
      <c r="I374">
        <v>3</v>
      </c>
      <c r="J374">
        <v>3</v>
      </c>
      <c r="K374">
        <v>10</v>
      </c>
      <c r="L374">
        <v>5</v>
      </c>
      <c r="M374">
        <v>3</v>
      </c>
      <c r="N374">
        <v>1</v>
      </c>
      <c r="O374">
        <v>1</v>
      </c>
      <c r="P374">
        <v>0</v>
      </c>
      <c r="Q374">
        <v>0</v>
      </c>
    </row>
    <row r="375" spans="1:17" x14ac:dyDescent="0.3">
      <c r="A375">
        <v>27</v>
      </c>
      <c r="B375">
        <v>0</v>
      </c>
      <c r="C375">
        <v>3</v>
      </c>
      <c r="D375">
        <v>3816</v>
      </c>
      <c r="E375">
        <v>17881</v>
      </c>
      <c r="F375">
        <v>1</v>
      </c>
      <c r="G375">
        <v>0</v>
      </c>
      <c r="H375">
        <v>11</v>
      </c>
      <c r="I375">
        <v>3</v>
      </c>
      <c r="J375">
        <v>2</v>
      </c>
      <c r="K375">
        <v>5</v>
      </c>
      <c r="L375">
        <v>2</v>
      </c>
      <c r="M375">
        <v>3</v>
      </c>
      <c r="N375">
        <v>5</v>
      </c>
      <c r="O375">
        <v>2</v>
      </c>
      <c r="P375">
        <v>0</v>
      </c>
      <c r="Q375">
        <v>4</v>
      </c>
    </row>
    <row r="376" spans="1:17" x14ac:dyDescent="0.3">
      <c r="A376">
        <v>28</v>
      </c>
      <c r="B376">
        <v>0</v>
      </c>
      <c r="C376">
        <v>1</v>
      </c>
      <c r="D376">
        <v>5253</v>
      </c>
      <c r="E376">
        <v>20750</v>
      </c>
      <c r="F376">
        <v>1</v>
      </c>
      <c r="G376">
        <v>0</v>
      </c>
      <c r="H376">
        <v>16</v>
      </c>
      <c r="I376">
        <v>3</v>
      </c>
      <c r="J376">
        <v>4</v>
      </c>
      <c r="K376">
        <v>7</v>
      </c>
      <c r="L376">
        <v>1</v>
      </c>
      <c r="M376">
        <v>3</v>
      </c>
      <c r="N376">
        <v>7</v>
      </c>
      <c r="O376">
        <v>5</v>
      </c>
      <c r="P376">
        <v>0</v>
      </c>
      <c r="Q376">
        <v>7</v>
      </c>
    </row>
    <row r="377" spans="1:17" x14ac:dyDescent="0.3">
      <c r="A377">
        <v>49</v>
      </c>
      <c r="B377">
        <v>0</v>
      </c>
      <c r="C377">
        <v>1</v>
      </c>
      <c r="D377">
        <v>10965</v>
      </c>
      <c r="E377">
        <v>12066</v>
      </c>
      <c r="F377">
        <v>8</v>
      </c>
      <c r="G377">
        <v>0</v>
      </c>
      <c r="H377">
        <v>24</v>
      </c>
      <c r="I377">
        <v>4</v>
      </c>
      <c r="J377">
        <v>3</v>
      </c>
      <c r="K377">
        <v>26</v>
      </c>
      <c r="L377">
        <v>2</v>
      </c>
      <c r="M377">
        <v>3</v>
      </c>
      <c r="N377">
        <v>5</v>
      </c>
      <c r="O377">
        <v>2</v>
      </c>
      <c r="P377">
        <v>0</v>
      </c>
      <c r="Q377">
        <v>0</v>
      </c>
    </row>
    <row r="378" spans="1:17" x14ac:dyDescent="0.3">
      <c r="A378">
        <v>51</v>
      </c>
      <c r="B378">
        <v>0</v>
      </c>
      <c r="C378">
        <v>2</v>
      </c>
      <c r="D378">
        <v>4936</v>
      </c>
      <c r="E378">
        <v>14862</v>
      </c>
      <c r="F378">
        <v>4</v>
      </c>
      <c r="G378">
        <v>0</v>
      </c>
      <c r="H378">
        <v>11</v>
      </c>
      <c r="I378">
        <v>3</v>
      </c>
      <c r="J378">
        <v>3</v>
      </c>
      <c r="K378">
        <v>18</v>
      </c>
      <c r="L378">
        <v>2</v>
      </c>
      <c r="M378">
        <v>2</v>
      </c>
      <c r="N378">
        <v>7</v>
      </c>
      <c r="O378">
        <v>7</v>
      </c>
      <c r="P378">
        <v>0</v>
      </c>
      <c r="Q378">
        <v>7</v>
      </c>
    </row>
    <row r="379" spans="1:17" x14ac:dyDescent="0.3">
      <c r="A379">
        <v>36</v>
      </c>
      <c r="B379">
        <v>0</v>
      </c>
      <c r="C379">
        <v>2</v>
      </c>
      <c r="D379">
        <v>2543</v>
      </c>
      <c r="E379">
        <v>11868</v>
      </c>
      <c r="F379">
        <v>4</v>
      </c>
      <c r="G379">
        <v>0</v>
      </c>
      <c r="H379">
        <v>13</v>
      </c>
      <c r="I379">
        <v>3</v>
      </c>
      <c r="J379">
        <v>2</v>
      </c>
      <c r="K379">
        <v>6</v>
      </c>
      <c r="L379">
        <v>3</v>
      </c>
      <c r="M379">
        <v>3</v>
      </c>
      <c r="N379">
        <v>2</v>
      </c>
      <c r="O379">
        <v>2</v>
      </c>
      <c r="P379">
        <v>2</v>
      </c>
      <c r="Q379">
        <v>2</v>
      </c>
    </row>
    <row r="380" spans="1:17" x14ac:dyDescent="0.3">
      <c r="A380">
        <v>34</v>
      </c>
      <c r="B380">
        <v>1</v>
      </c>
      <c r="C380">
        <v>1</v>
      </c>
      <c r="D380">
        <v>5304</v>
      </c>
      <c r="E380">
        <v>4652</v>
      </c>
      <c r="F380">
        <v>8</v>
      </c>
      <c r="G380">
        <v>1</v>
      </c>
      <c r="H380">
        <v>13</v>
      </c>
      <c r="I380">
        <v>3</v>
      </c>
      <c r="J380">
        <v>2</v>
      </c>
      <c r="K380">
        <v>9</v>
      </c>
      <c r="L380">
        <v>3</v>
      </c>
      <c r="M380">
        <v>2</v>
      </c>
      <c r="N380">
        <v>5</v>
      </c>
      <c r="O380">
        <v>2</v>
      </c>
      <c r="P380">
        <v>0</v>
      </c>
      <c r="Q380">
        <v>4</v>
      </c>
    </row>
    <row r="381" spans="1:17" x14ac:dyDescent="0.3">
      <c r="A381">
        <v>55</v>
      </c>
      <c r="B381">
        <v>0</v>
      </c>
      <c r="C381">
        <v>1</v>
      </c>
      <c r="D381">
        <v>16659</v>
      </c>
      <c r="E381">
        <v>23258</v>
      </c>
      <c r="F381">
        <v>2</v>
      </c>
      <c r="G381">
        <v>1</v>
      </c>
      <c r="H381">
        <v>13</v>
      </c>
      <c r="I381">
        <v>3</v>
      </c>
      <c r="J381">
        <v>3</v>
      </c>
      <c r="K381">
        <v>30</v>
      </c>
      <c r="L381">
        <v>2</v>
      </c>
      <c r="M381">
        <v>3</v>
      </c>
      <c r="N381">
        <v>5</v>
      </c>
      <c r="O381">
        <v>4</v>
      </c>
      <c r="P381">
        <v>1</v>
      </c>
      <c r="Q381">
        <v>2</v>
      </c>
    </row>
    <row r="382" spans="1:17" x14ac:dyDescent="0.3">
      <c r="A382">
        <v>24</v>
      </c>
      <c r="B382">
        <v>0</v>
      </c>
      <c r="C382">
        <v>3</v>
      </c>
      <c r="D382">
        <v>4260</v>
      </c>
      <c r="E382">
        <v>5915</v>
      </c>
      <c r="F382">
        <v>1</v>
      </c>
      <c r="G382">
        <v>1</v>
      </c>
      <c r="H382">
        <v>12</v>
      </c>
      <c r="I382">
        <v>3</v>
      </c>
      <c r="J382">
        <v>4</v>
      </c>
      <c r="K382">
        <v>5</v>
      </c>
      <c r="L382">
        <v>2</v>
      </c>
      <c r="M382">
        <v>4</v>
      </c>
      <c r="N382">
        <v>5</v>
      </c>
      <c r="O382">
        <v>2</v>
      </c>
      <c r="P382">
        <v>0</v>
      </c>
      <c r="Q382">
        <v>3</v>
      </c>
    </row>
    <row r="383" spans="1:17" x14ac:dyDescent="0.3">
      <c r="A383">
        <v>30</v>
      </c>
      <c r="B383">
        <v>0</v>
      </c>
      <c r="C383">
        <v>2</v>
      </c>
      <c r="D383">
        <v>2476</v>
      </c>
      <c r="E383">
        <v>17434</v>
      </c>
      <c r="F383">
        <v>1</v>
      </c>
      <c r="G383">
        <v>0</v>
      </c>
      <c r="H383">
        <v>18</v>
      </c>
      <c r="I383">
        <v>3</v>
      </c>
      <c r="J383">
        <v>1</v>
      </c>
      <c r="K383">
        <v>1</v>
      </c>
      <c r="L383">
        <v>3</v>
      </c>
      <c r="M383">
        <v>3</v>
      </c>
      <c r="N383">
        <v>1</v>
      </c>
      <c r="O383">
        <v>0</v>
      </c>
      <c r="P383">
        <v>0</v>
      </c>
      <c r="Q383">
        <v>0</v>
      </c>
    </row>
    <row r="384" spans="1:17" x14ac:dyDescent="0.3">
      <c r="A384">
        <v>26</v>
      </c>
      <c r="B384">
        <v>1</v>
      </c>
      <c r="C384">
        <v>1</v>
      </c>
      <c r="D384">
        <v>3102</v>
      </c>
      <c r="E384">
        <v>6582</v>
      </c>
      <c r="F384">
        <v>0</v>
      </c>
      <c r="G384">
        <v>0</v>
      </c>
      <c r="H384">
        <v>22</v>
      </c>
      <c r="I384">
        <v>4</v>
      </c>
      <c r="J384">
        <v>3</v>
      </c>
      <c r="K384">
        <v>7</v>
      </c>
      <c r="L384">
        <v>2</v>
      </c>
      <c r="M384">
        <v>3</v>
      </c>
      <c r="N384">
        <v>6</v>
      </c>
      <c r="O384">
        <v>4</v>
      </c>
      <c r="P384">
        <v>0</v>
      </c>
      <c r="Q384">
        <v>4</v>
      </c>
    </row>
    <row r="385" spans="1:17" x14ac:dyDescent="0.3">
      <c r="A385">
        <v>22</v>
      </c>
      <c r="B385">
        <v>0</v>
      </c>
      <c r="C385">
        <v>2</v>
      </c>
      <c r="D385">
        <v>2244</v>
      </c>
      <c r="E385">
        <v>24440</v>
      </c>
      <c r="F385">
        <v>1</v>
      </c>
      <c r="G385">
        <v>0</v>
      </c>
      <c r="H385">
        <v>13</v>
      </c>
      <c r="I385">
        <v>3</v>
      </c>
      <c r="J385">
        <v>4</v>
      </c>
      <c r="K385">
        <v>2</v>
      </c>
      <c r="L385">
        <v>1</v>
      </c>
      <c r="M385">
        <v>3</v>
      </c>
      <c r="N385">
        <v>2</v>
      </c>
      <c r="O385">
        <v>1</v>
      </c>
      <c r="P385">
        <v>1</v>
      </c>
      <c r="Q385">
        <v>2</v>
      </c>
    </row>
    <row r="386" spans="1:17" x14ac:dyDescent="0.3">
      <c r="A386">
        <v>36</v>
      </c>
      <c r="B386">
        <v>0</v>
      </c>
      <c r="C386">
        <v>2</v>
      </c>
      <c r="D386">
        <v>7596</v>
      </c>
      <c r="E386">
        <v>3809</v>
      </c>
      <c r="F386">
        <v>1</v>
      </c>
      <c r="G386">
        <v>0</v>
      </c>
      <c r="H386">
        <v>13</v>
      </c>
      <c r="I386">
        <v>3</v>
      </c>
      <c r="J386">
        <v>2</v>
      </c>
      <c r="K386">
        <v>10</v>
      </c>
      <c r="L386">
        <v>2</v>
      </c>
      <c r="M386">
        <v>3</v>
      </c>
      <c r="N386">
        <v>10</v>
      </c>
      <c r="O386">
        <v>9</v>
      </c>
      <c r="P386">
        <v>9</v>
      </c>
      <c r="Q386">
        <v>0</v>
      </c>
    </row>
    <row r="387" spans="1:17" x14ac:dyDescent="0.3">
      <c r="A387">
        <v>30</v>
      </c>
      <c r="B387">
        <v>1</v>
      </c>
      <c r="C387">
        <v>1</v>
      </c>
      <c r="D387">
        <v>2285</v>
      </c>
      <c r="E387">
        <v>3427</v>
      </c>
      <c r="F387">
        <v>9</v>
      </c>
      <c r="G387">
        <v>1</v>
      </c>
      <c r="H387">
        <v>23</v>
      </c>
      <c r="I387">
        <v>4</v>
      </c>
      <c r="J387">
        <v>3</v>
      </c>
      <c r="K387">
        <v>3</v>
      </c>
      <c r="L387">
        <v>4</v>
      </c>
      <c r="M387">
        <v>3</v>
      </c>
      <c r="N387">
        <v>1</v>
      </c>
      <c r="O387">
        <v>0</v>
      </c>
      <c r="P387">
        <v>0</v>
      </c>
      <c r="Q387">
        <v>0</v>
      </c>
    </row>
    <row r="388" spans="1:17" x14ac:dyDescent="0.3">
      <c r="A388">
        <v>37</v>
      </c>
      <c r="B388">
        <v>0</v>
      </c>
      <c r="C388">
        <v>3</v>
      </c>
      <c r="D388">
        <v>3034</v>
      </c>
      <c r="E388">
        <v>26914</v>
      </c>
      <c r="F388">
        <v>1</v>
      </c>
      <c r="G388">
        <v>0</v>
      </c>
      <c r="H388">
        <v>12</v>
      </c>
      <c r="I388">
        <v>3</v>
      </c>
      <c r="J388">
        <v>3</v>
      </c>
      <c r="K388">
        <v>18</v>
      </c>
      <c r="L388">
        <v>2</v>
      </c>
      <c r="M388">
        <v>2</v>
      </c>
      <c r="N388">
        <v>18</v>
      </c>
      <c r="O388">
        <v>7</v>
      </c>
      <c r="P388">
        <v>12</v>
      </c>
      <c r="Q388">
        <v>17</v>
      </c>
    </row>
    <row r="389" spans="1:17" x14ac:dyDescent="0.3">
      <c r="A389">
        <v>40</v>
      </c>
      <c r="B389">
        <v>0</v>
      </c>
      <c r="C389">
        <v>3</v>
      </c>
      <c r="D389">
        <v>5715</v>
      </c>
      <c r="E389">
        <v>22553</v>
      </c>
      <c r="F389">
        <v>7</v>
      </c>
      <c r="G389">
        <v>0</v>
      </c>
      <c r="H389">
        <v>12</v>
      </c>
      <c r="I389">
        <v>3</v>
      </c>
      <c r="J389">
        <v>3</v>
      </c>
      <c r="K389">
        <v>8</v>
      </c>
      <c r="L389">
        <v>5</v>
      </c>
      <c r="M389">
        <v>3</v>
      </c>
      <c r="N389">
        <v>5</v>
      </c>
      <c r="O389">
        <v>4</v>
      </c>
      <c r="P389">
        <v>1</v>
      </c>
      <c r="Q389">
        <v>3</v>
      </c>
    </row>
    <row r="390" spans="1:17" x14ac:dyDescent="0.3">
      <c r="A390">
        <v>42</v>
      </c>
      <c r="B390">
        <v>0</v>
      </c>
      <c r="C390">
        <v>3</v>
      </c>
      <c r="D390">
        <v>2576</v>
      </c>
      <c r="E390">
        <v>20490</v>
      </c>
      <c r="F390">
        <v>3</v>
      </c>
      <c r="G390">
        <v>0</v>
      </c>
      <c r="H390">
        <v>16</v>
      </c>
      <c r="I390">
        <v>3</v>
      </c>
      <c r="J390">
        <v>2</v>
      </c>
      <c r="K390">
        <v>8</v>
      </c>
      <c r="L390">
        <v>5</v>
      </c>
      <c r="M390">
        <v>3</v>
      </c>
      <c r="N390">
        <v>5</v>
      </c>
      <c r="O390">
        <v>2</v>
      </c>
      <c r="P390">
        <v>1</v>
      </c>
      <c r="Q390">
        <v>2</v>
      </c>
    </row>
    <row r="391" spans="1:17" x14ac:dyDescent="0.3">
      <c r="A391">
        <v>37</v>
      </c>
      <c r="B391">
        <v>0</v>
      </c>
      <c r="C391">
        <v>1</v>
      </c>
      <c r="D391">
        <v>4197</v>
      </c>
      <c r="E391">
        <v>21123</v>
      </c>
      <c r="F391">
        <v>2</v>
      </c>
      <c r="G391">
        <v>1</v>
      </c>
      <c r="H391">
        <v>12</v>
      </c>
      <c r="I391">
        <v>3</v>
      </c>
      <c r="J391">
        <v>4</v>
      </c>
      <c r="K391">
        <v>18</v>
      </c>
      <c r="L391">
        <v>2</v>
      </c>
      <c r="M391">
        <v>2</v>
      </c>
      <c r="N391">
        <v>1</v>
      </c>
      <c r="O391">
        <v>0</v>
      </c>
      <c r="P391">
        <v>0</v>
      </c>
      <c r="Q391">
        <v>1</v>
      </c>
    </row>
    <row r="392" spans="1:17" x14ac:dyDescent="0.3">
      <c r="A392">
        <v>43</v>
      </c>
      <c r="B392">
        <v>0</v>
      </c>
      <c r="C392">
        <v>3</v>
      </c>
      <c r="D392">
        <v>14336</v>
      </c>
      <c r="E392">
        <v>4345</v>
      </c>
      <c r="F392">
        <v>1</v>
      </c>
      <c r="G392">
        <v>0</v>
      </c>
      <c r="H392">
        <v>11</v>
      </c>
      <c r="I392">
        <v>3</v>
      </c>
      <c r="J392">
        <v>3</v>
      </c>
      <c r="K392">
        <v>25</v>
      </c>
      <c r="L392">
        <v>3</v>
      </c>
      <c r="M392">
        <v>3</v>
      </c>
      <c r="N392">
        <v>25</v>
      </c>
      <c r="O392">
        <v>10</v>
      </c>
      <c r="P392">
        <v>3</v>
      </c>
      <c r="Q392">
        <v>9</v>
      </c>
    </row>
    <row r="393" spans="1:17" x14ac:dyDescent="0.3">
      <c r="A393">
        <v>40</v>
      </c>
      <c r="B393">
        <v>0</v>
      </c>
      <c r="C393">
        <v>2</v>
      </c>
      <c r="D393">
        <v>3448</v>
      </c>
      <c r="E393">
        <v>13436</v>
      </c>
      <c r="F393">
        <v>6</v>
      </c>
      <c r="G393">
        <v>0</v>
      </c>
      <c r="H393">
        <v>22</v>
      </c>
      <c r="I393">
        <v>4</v>
      </c>
      <c r="J393">
        <v>2</v>
      </c>
      <c r="K393">
        <v>20</v>
      </c>
      <c r="L393">
        <v>3</v>
      </c>
      <c r="M393">
        <v>3</v>
      </c>
      <c r="N393">
        <v>1</v>
      </c>
      <c r="O393">
        <v>0</v>
      </c>
      <c r="P393">
        <v>0</v>
      </c>
      <c r="Q393">
        <v>0</v>
      </c>
    </row>
    <row r="394" spans="1:17" x14ac:dyDescent="0.3">
      <c r="A394">
        <v>54</v>
      </c>
      <c r="B394">
        <v>0</v>
      </c>
      <c r="C394">
        <v>2</v>
      </c>
      <c r="D394">
        <v>19406</v>
      </c>
      <c r="E394">
        <v>8509</v>
      </c>
      <c r="F394">
        <v>4</v>
      </c>
      <c r="G394">
        <v>0</v>
      </c>
      <c r="H394">
        <v>11</v>
      </c>
      <c r="I394">
        <v>3</v>
      </c>
      <c r="J394">
        <v>3</v>
      </c>
      <c r="K394">
        <v>24</v>
      </c>
      <c r="L394">
        <v>4</v>
      </c>
      <c r="M394">
        <v>2</v>
      </c>
      <c r="N394">
        <v>4</v>
      </c>
      <c r="O394">
        <v>2</v>
      </c>
      <c r="P394">
        <v>1</v>
      </c>
      <c r="Q394">
        <v>2</v>
      </c>
    </row>
    <row r="395" spans="1:17" x14ac:dyDescent="0.3">
      <c r="A395">
        <v>34</v>
      </c>
      <c r="B395">
        <v>0</v>
      </c>
      <c r="C395">
        <v>2</v>
      </c>
      <c r="D395">
        <v>6538</v>
      </c>
      <c r="E395">
        <v>12740</v>
      </c>
      <c r="F395">
        <v>9</v>
      </c>
      <c r="G395">
        <v>0</v>
      </c>
      <c r="H395">
        <v>15</v>
      </c>
      <c r="I395">
        <v>3</v>
      </c>
      <c r="J395">
        <v>1</v>
      </c>
      <c r="K395">
        <v>6</v>
      </c>
      <c r="L395">
        <v>3</v>
      </c>
      <c r="M395">
        <v>3</v>
      </c>
      <c r="N395">
        <v>3</v>
      </c>
      <c r="O395">
        <v>2</v>
      </c>
      <c r="P395">
        <v>1</v>
      </c>
      <c r="Q395">
        <v>2</v>
      </c>
    </row>
    <row r="396" spans="1:17" x14ac:dyDescent="0.3">
      <c r="A396">
        <v>31</v>
      </c>
      <c r="B396">
        <v>0</v>
      </c>
      <c r="C396">
        <v>2</v>
      </c>
      <c r="D396">
        <v>4306</v>
      </c>
      <c r="E396">
        <v>4156</v>
      </c>
      <c r="F396">
        <v>1</v>
      </c>
      <c r="G396">
        <v>0</v>
      </c>
      <c r="H396">
        <v>12</v>
      </c>
      <c r="I396">
        <v>3</v>
      </c>
      <c r="J396">
        <v>2</v>
      </c>
      <c r="K396">
        <v>13</v>
      </c>
      <c r="L396">
        <v>5</v>
      </c>
      <c r="M396">
        <v>1</v>
      </c>
      <c r="N396">
        <v>13</v>
      </c>
      <c r="O396">
        <v>10</v>
      </c>
      <c r="P396">
        <v>3</v>
      </c>
      <c r="Q396">
        <v>12</v>
      </c>
    </row>
    <row r="397" spans="1:17" x14ac:dyDescent="0.3">
      <c r="A397">
        <v>43</v>
      </c>
      <c r="B397">
        <v>0</v>
      </c>
      <c r="C397">
        <v>2</v>
      </c>
      <c r="D397">
        <v>2258</v>
      </c>
      <c r="E397">
        <v>15238</v>
      </c>
      <c r="F397">
        <v>7</v>
      </c>
      <c r="G397">
        <v>0</v>
      </c>
      <c r="H397">
        <v>20</v>
      </c>
      <c r="I397">
        <v>4</v>
      </c>
      <c r="J397">
        <v>1</v>
      </c>
      <c r="K397">
        <v>8</v>
      </c>
      <c r="L397">
        <v>1</v>
      </c>
      <c r="M397">
        <v>3</v>
      </c>
      <c r="N397">
        <v>3</v>
      </c>
      <c r="O397">
        <v>2</v>
      </c>
      <c r="P397">
        <v>1</v>
      </c>
      <c r="Q397">
        <v>2</v>
      </c>
    </row>
    <row r="398" spans="1:17" x14ac:dyDescent="0.3">
      <c r="A398">
        <v>43</v>
      </c>
      <c r="B398">
        <v>0</v>
      </c>
      <c r="C398">
        <v>3</v>
      </c>
      <c r="D398">
        <v>4522</v>
      </c>
      <c r="E398">
        <v>2227</v>
      </c>
      <c r="F398">
        <v>4</v>
      </c>
      <c r="G398">
        <v>1</v>
      </c>
      <c r="H398">
        <v>14</v>
      </c>
      <c r="I398">
        <v>3</v>
      </c>
      <c r="J398">
        <v>4</v>
      </c>
      <c r="K398">
        <v>8</v>
      </c>
      <c r="L398">
        <v>3</v>
      </c>
      <c r="M398">
        <v>3</v>
      </c>
      <c r="N398">
        <v>5</v>
      </c>
      <c r="O398">
        <v>2</v>
      </c>
      <c r="P398">
        <v>0</v>
      </c>
      <c r="Q398">
        <v>2</v>
      </c>
    </row>
    <row r="399" spans="1:17" x14ac:dyDescent="0.3">
      <c r="A399">
        <v>25</v>
      </c>
      <c r="B399">
        <v>0</v>
      </c>
      <c r="C399">
        <v>1</v>
      </c>
      <c r="D399">
        <v>4487</v>
      </c>
      <c r="E399">
        <v>12090</v>
      </c>
      <c r="F399">
        <v>1</v>
      </c>
      <c r="G399">
        <v>1</v>
      </c>
      <c r="H399">
        <v>11</v>
      </c>
      <c r="I399">
        <v>3</v>
      </c>
      <c r="J399">
        <v>2</v>
      </c>
      <c r="K399">
        <v>5</v>
      </c>
      <c r="L399">
        <v>3</v>
      </c>
      <c r="M399">
        <v>3</v>
      </c>
      <c r="N399">
        <v>5</v>
      </c>
      <c r="O399">
        <v>4</v>
      </c>
      <c r="P399">
        <v>1</v>
      </c>
      <c r="Q399">
        <v>3</v>
      </c>
    </row>
    <row r="400" spans="1:17" x14ac:dyDescent="0.3">
      <c r="A400">
        <v>37</v>
      </c>
      <c r="B400">
        <v>0</v>
      </c>
      <c r="C400">
        <v>2</v>
      </c>
      <c r="D400">
        <v>4449</v>
      </c>
      <c r="E400">
        <v>23866</v>
      </c>
      <c r="F400">
        <v>3</v>
      </c>
      <c r="G400">
        <v>1</v>
      </c>
      <c r="H400">
        <v>15</v>
      </c>
      <c r="I400">
        <v>3</v>
      </c>
      <c r="J400">
        <v>1</v>
      </c>
      <c r="K400">
        <v>15</v>
      </c>
      <c r="L400">
        <v>2</v>
      </c>
      <c r="M400">
        <v>3</v>
      </c>
      <c r="N400">
        <v>13</v>
      </c>
      <c r="O400">
        <v>11</v>
      </c>
      <c r="P400">
        <v>10</v>
      </c>
      <c r="Q400">
        <v>7</v>
      </c>
    </row>
    <row r="401" spans="1:17" x14ac:dyDescent="0.3">
      <c r="A401">
        <v>31</v>
      </c>
      <c r="B401">
        <v>0</v>
      </c>
      <c r="C401">
        <v>2</v>
      </c>
      <c r="D401">
        <v>2218</v>
      </c>
      <c r="E401">
        <v>16193</v>
      </c>
      <c r="F401">
        <v>1</v>
      </c>
      <c r="G401">
        <v>0</v>
      </c>
      <c r="H401">
        <v>12</v>
      </c>
      <c r="I401">
        <v>3</v>
      </c>
      <c r="J401">
        <v>3</v>
      </c>
      <c r="K401">
        <v>4</v>
      </c>
      <c r="L401">
        <v>3</v>
      </c>
      <c r="M401">
        <v>3</v>
      </c>
      <c r="N401">
        <v>4</v>
      </c>
      <c r="O401">
        <v>2</v>
      </c>
      <c r="P401">
        <v>3</v>
      </c>
      <c r="Q401">
        <v>2</v>
      </c>
    </row>
    <row r="402" spans="1:17" x14ac:dyDescent="0.3">
      <c r="A402">
        <v>39</v>
      </c>
      <c r="B402">
        <v>0</v>
      </c>
      <c r="C402">
        <v>3</v>
      </c>
      <c r="D402">
        <v>19197</v>
      </c>
      <c r="E402">
        <v>8213</v>
      </c>
      <c r="F402">
        <v>1</v>
      </c>
      <c r="G402">
        <v>1</v>
      </c>
      <c r="H402">
        <v>14</v>
      </c>
      <c r="I402">
        <v>3</v>
      </c>
      <c r="J402">
        <v>3</v>
      </c>
      <c r="K402">
        <v>21</v>
      </c>
      <c r="L402">
        <v>3</v>
      </c>
      <c r="M402">
        <v>3</v>
      </c>
      <c r="N402">
        <v>21</v>
      </c>
      <c r="O402">
        <v>8</v>
      </c>
      <c r="P402">
        <v>1</v>
      </c>
      <c r="Q402">
        <v>6</v>
      </c>
    </row>
    <row r="403" spans="1:17" x14ac:dyDescent="0.3">
      <c r="A403">
        <v>56</v>
      </c>
      <c r="B403">
        <v>0</v>
      </c>
      <c r="C403">
        <v>2</v>
      </c>
      <c r="D403">
        <v>13212</v>
      </c>
      <c r="E403">
        <v>18256</v>
      </c>
      <c r="F403">
        <v>9</v>
      </c>
      <c r="G403">
        <v>0</v>
      </c>
      <c r="H403">
        <v>11</v>
      </c>
      <c r="I403">
        <v>3</v>
      </c>
      <c r="J403">
        <v>4</v>
      </c>
      <c r="K403">
        <v>36</v>
      </c>
      <c r="L403">
        <v>0</v>
      </c>
      <c r="M403">
        <v>2</v>
      </c>
      <c r="N403">
        <v>7</v>
      </c>
      <c r="O403">
        <v>7</v>
      </c>
      <c r="P403">
        <v>7</v>
      </c>
      <c r="Q403">
        <v>7</v>
      </c>
    </row>
    <row r="404" spans="1:17" x14ac:dyDescent="0.3">
      <c r="A404">
        <v>30</v>
      </c>
      <c r="B404">
        <v>0</v>
      </c>
      <c r="C404">
        <v>1</v>
      </c>
      <c r="D404">
        <v>6577</v>
      </c>
      <c r="E404">
        <v>19558</v>
      </c>
      <c r="F404">
        <v>0</v>
      </c>
      <c r="G404">
        <v>0</v>
      </c>
      <c r="H404">
        <v>11</v>
      </c>
      <c r="I404">
        <v>3</v>
      </c>
      <c r="J404">
        <v>2</v>
      </c>
      <c r="K404">
        <v>6</v>
      </c>
      <c r="L404">
        <v>6</v>
      </c>
      <c r="M404">
        <v>3</v>
      </c>
      <c r="N404">
        <v>5</v>
      </c>
      <c r="O404">
        <v>4</v>
      </c>
      <c r="P404">
        <v>4</v>
      </c>
      <c r="Q404">
        <v>4</v>
      </c>
    </row>
    <row r="405" spans="1:17" x14ac:dyDescent="0.3">
      <c r="A405">
        <v>41</v>
      </c>
      <c r="B405">
        <v>0</v>
      </c>
      <c r="C405">
        <v>2</v>
      </c>
      <c r="D405">
        <v>8392</v>
      </c>
      <c r="E405">
        <v>19566</v>
      </c>
      <c r="F405">
        <v>1</v>
      </c>
      <c r="G405">
        <v>0</v>
      </c>
      <c r="H405">
        <v>16</v>
      </c>
      <c r="I405">
        <v>3</v>
      </c>
      <c r="J405">
        <v>3</v>
      </c>
      <c r="K405">
        <v>10</v>
      </c>
      <c r="L405">
        <v>2</v>
      </c>
      <c r="M405">
        <v>3</v>
      </c>
      <c r="N405">
        <v>10</v>
      </c>
      <c r="O405">
        <v>7</v>
      </c>
      <c r="P405">
        <v>0</v>
      </c>
      <c r="Q405">
        <v>7</v>
      </c>
    </row>
    <row r="406" spans="1:17" x14ac:dyDescent="0.3">
      <c r="A406">
        <v>28</v>
      </c>
      <c r="B406">
        <v>0</v>
      </c>
      <c r="C406">
        <v>3</v>
      </c>
      <c r="D406">
        <v>4558</v>
      </c>
      <c r="E406">
        <v>13535</v>
      </c>
      <c r="F406">
        <v>1</v>
      </c>
      <c r="G406">
        <v>0</v>
      </c>
      <c r="H406">
        <v>12</v>
      </c>
      <c r="I406">
        <v>3</v>
      </c>
      <c r="J406">
        <v>4</v>
      </c>
      <c r="K406">
        <v>10</v>
      </c>
      <c r="L406">
        <v>2</v>
      </c>
      <c r="M406">
        <v>3</v>
      </c>
      <c r="N406">
        <v>10</v>
      </c>
      <c r="O406">
        <v>0</v>
      </c>
      <c r="P406">
        <v>1</v>
      </c>
      <c r="Q406">
        <v>8</v>
      </c>
    </row>
    <row r="407" spans="1:17" x14ac:dyDescent="0.3">
      <c r="A407">
        <v>25</v>
      </c>
      <c r="B407">
        <v>1</v>
      </c>
      <c r="C407">
        <v>2</v>
      </c>
      <c r="D407">
        <v>4031</v>
      </c>
      <c r="E407">
        <v>9396</v>
      </c>
      <c r="F407">
        <v>5</v>
      </c>
      <c r="G407">
        <v>0</v>
      </c>
      <c r="H407">
        <v>13</v>
      </c>
      <c r="I407">
        <v>3</v>
      </c>
      <c r="J407">
        <v>3</v>
      </c>
      <c r="K407">
        <v>6</v>
      </c>
      <c r="L407">
        <v>5</v>
      </c>
      <c r="M407">
        <v>3</v>
      </c>
      <c r="N407">
        <v>2</v>
      </c>
      <c r="O407">
        <v>2</v>
      </c>
      <c r="P407">
        <v>0</v>
      </c>
      <c r="Q407">
        <v>2</v>
      </c>
    </row>
    <row r="408" spans="1:17" x14ac:dyDescent="0.3">
      <c r="A408">
        <v>52</v>
      </c>
      <c r="B408">
        <v>0</v>
      </c>
      <c r="C408">
        <v>2</v>
      </c>
      <c r="D408">
        <v>7969</v>
      </c>
      <c r="E408">
        <v>19609</v>
      </c>
      <c r="F408">
        <v>2</v>
      </c>
      <c r="G408">
        <v>1</v>
      </c>
      <c r="H408">
        <v>14</v>
      </c>
      <c r="I408">
        <v>3</v>
      </c>
      <c r="J408">
        <v>3</v>
      </c>
      <c r="K408">
        <v>28</v>
      </c>
      <c r="L408">
        <v>4</v>
      </c>
      <c r="M408">
        <v>3</v>
      </c>
      <c r="N408">
        <v>5</v>
      </c>
      <c r="O408">
        <v>4</v>
      </c>
      <c r="P408">
        <v>0</v>
      </c>
      <c r="Q408">
        <v>4</v>
      </c>
    </row>
    <row r="409" spans="1:17" x14ac:dyDescent="0.3">
      <c r="A409">
        <v>45</v>
      </c>
      <c r="B409">
        <v>0</v>
      </c>
      <c r="C409">
        <v>2</v>
      </c>
      <c r="D409">
        <v>2654</v>
      </c>
      <c r="E409">
        <v>9655</v>
      </c>
      <c r="F409">
        <v>3</v>
      </c>
      <c r="G409">
        <v>0</v>
      </c>
      <c r="H409">
        <v>21</v>
      </c>
      <c r="I409">
        <v>4</v>
      </c>
      <c r="J409">
        <v>4</v>
      </c>
      <c r="K409">
        <v>8</v>
      </c>
      <c r="L409">
        <v>3</v>
      </c>
      <c r="M409">
        <v>2</v>
      </c>
      <c r="N409">
        <v>2</v>
      </c>
      <c r="O409">
        <v>2</v>
      </c>
      <c r="P409">
        <v>0</v>
      </c>
      <c r="Q409">
        <v>2</v>
      </c>
    </row>
    <row r="410" spans="1:17" x14ac:dyDescent="0.3">
      <c r="A410">
        <v>52</v>
      </c>
      <c r="B410">
        <v>0</v>
      </c>
      <c r="C410">
        <v>2</v>
      </c>
      <c r="D410">
        <v>16555</v>
      </c>
      <c r="E410">
        <v>10310</v>
      </c>
      <c r="F410">
        <v>2</v>
      </c>
      <c r="G410">
        <v>0</v>
      </c>
      <c r="H410">
        <v>13</v>
      </c>
      <c r="I410">
        <v>3</v>
      </c>
      <c r="J410">
        <v>4</v>
      </c>
      <c r="K410">
        <v>31</v>
      </c>
      <c r="L410">
        <v>2</v>
      </c>
      <c r="M410">
        <v>1</v>
      </c>
      <c r="N410">
        <v>5</v>
      </c>
      <c r="O410">
        <v>2</v>
      </c>
      <c r="P410">
        <v>1</v>
      </c>
      <c r="Q410">
        <v>4</v>
      </c>
    </row>
    <row r="411" spans="1:17" x14ac:dyDescent="0.3">
      <c r="A411">
        <v>42</v>
      </c>
      <c r="B411">
        <v>0</v>
      </c>
      <c r="C411">
        <v>3</v>
      </c>
      <c r="D411">
        <v>4556</v>
      </c>
      <c r="E411">
        <v>12932</v>
      </c>
      <c r="F411">
        <v>2</v>
      </c>
      <c r="G411">
        <v>0</v>
      </c>
      <c r="H411">
        <v>11</v>
      </c>
      <c r="I411">
        <v>3</v>
      </c>
      <c r="J411">
        <v>2</v>
      </c>
      <c r="K411">
        <v>19</v>
      </c>
      <c r="L411">
        <v>3</v>
      </c>
      <c r="M411">
        <v>3</v>
      </c>
      <c r="N411">
        <v>5</v>
      </c>
      <c r="O411">
        <v>4</v>
      </c>
      <c r="P411">
        <v>0</v>
      </c>
      <c r="Q411">
        <v>2</v>
      </c>
    </row>
    <row r="412" spans="1:17" x14ac:dyDescent="0.3">
      <c r="A412">
        <v>30</v>
      </c>
      <c r="B412">
        <v>0</v>
      </c>
      <c r="C412">
        <v>1</v>
      </c>
      <c r="D412">
        <v>6091</v>
      </c>
      <c r="E412">
        <v>24793</v>
      </c>
      <c r="F412">
        <v>2</v>
      </c>
      <c r="G412">
        <v>0</v>
      </c>
      <c r="H412">
        <v>20</v>
      </c>
      <c r="I412">
        <v>4</v>
      </c>
      <c r="J412">
        <v>3</v>
      </c>
      <c r="K412">
        <v>11</v>
      </c>
      <c r="L412">
        <v>2</v>
      </c>
      <c r="M412">
        <v>3</v>
      </c>
      <c r="N412">
        <v>5</v>
      </c>
      <c r="O412">
        <v>4</v>
      </c>
      <c r="P412">
        <v>0</v>
      </c>
      <c r="Q412">
        <v>2</v>
      </c>
    </row>
    <row r="413" spans="1:17" x14ac:dyDescent="0.3">
      <c r="A413">
        <v>60</v>
      </c>
      <c r="B413">
        <v>0</v>
      </c>
      <c r="C413">
        <v>2</v>
      </c>
      <c r="D413">
        <v>19566</v>
      </c>
      <c r="E413">
        <v>3854</v>
      </c>
      <c r="F413">
        <v>5</v>
      </c>
      <c r="G413">
        <v>0</v>
      </c>
      <c r="H413">
        <v>11</v>
      </c>
      <c r="I413">
        <v>3</v>
      </c>
      <c r="J413">
        <v>4</v>
      </c>
      <c r="K413">
        <v>33</v>
      </c>
      <c r="L413">
        <v>5</v>
      </c>
      <c r="M413">
        <v>1</v>
      </c>
      <c r="N413">
        <v>29</v>
      </c>
      <c r="O413">
        <v>8</v>
      </c>
      <c r="P413">
        <v>11</v>
      </c>
      <c r="Q413">
        <v>10</v>
      </c>
    </row>
    <row r="414" spans="1:17" x14ac:dyDescent="0.3">
      <c r="A414">
        <v>46</v>
      </c>
      <c r="B414">
        <v>0</v>
      </c>
      <c r="C414">
        <v>3</v>
      </c>
      <c r="D414">
        <v>4810</v>
      </c>
      <c r="E414">
        <v>26314</v>
      </c>
      <c r="F414">
        <v>2</v>
      </c>
      <c r="G414">
        <v>0</v>
      </c>
      <c r="H414">
        <v>14</v>
      </c>
      <c r="I414">
        <v>3</v>
      </c>
      <c r="J414">
        <v>3</v>
      </c>
      <c r="K414">
        <v>19</v>
      </c>
      <c r="L414">
        <v>5</v>
      </c>
      <c r="M414">
        <v>2</v>
      </c>
      <c r="N414">
        <v>10</v>
      </c>
      <c r="O414">
        <v>7</v>
      </c>
      <c r="P414">
        <v>0</v>
      </c>
      <c r="Q414">
        <v>8</v>
      </c>
    </row>
    <row r="415" spans="1:17" x14ac:dyDescent="0.3">
      <c r="A415">
        <v>42</v>
      </c>
      <c r="B415">
        <v>0</v>
      </c>
      <c r="C415">
        <v>2</v>
      </c>
      <c r="D415">
        <v>4523</v>
      </c>
      <c r="E415">
        <v>4386</v>
      </c>
      <c r="F415">
        <v>0</v>
      </c>
      <c r="G415">
        <v>0</v>
      </c>
      <c r="H415">
        <v>11</v>
      </c>
      <c r="I415">
        <v>3</v>
      </c>
      <c r="J415">
        <v>4</v>
      </c>
      <c r="K415">
        <v>7</v>
      </c>
      <c r="L415">
        <v>4</v>
      </c>
      <c r="M415">
        <v>4</v>
      </c>
      <c r="N415">
        <v>6</v>
      </c>
      <c r="O415">
        <v>5</v>
      </c>
      <c r="P415">
        <v>0</v>
      </c>
      <c r="Q415">
        <v>4</v>
      </c>
    </row>
    <row r="416" spans="1:17" x14ac:dyDescent="0.3">
      <c r="A416">
        <v>24</v>
      </c>
      <c r="B416">
        <v>1</v>
      </c>
      <c r="C416">
        <v>1</v>
      </c>
      <c r="D416">
        <v>3202</v>
      </c>
      <c r="E416">
        <v>21972</v>
      </c>
      <c r="F416">
        <v>1</v>
      </c>
      <c r="G416">
        <v>1</v>
      </c>
      <c r="H416">
        <v>16</v>
      </c>
      <c r="I416">
        <v>3</v>
      </c>
      <c r="J416">
        <v>2</v>
      </c>
      <c r="K416">
        <v>6</v>
      </c>
      <c r="L416">
        <v>4</v>
      </c>
      <c r="M416">
        <v>3</v>
      </c>
      <c r="N416">
        <v>5</v>
      </c>
      <c r="O416">
        <v>3</v>
      </c>
      <c r="P416">
        <v>1</v>
      </c>
      <c r="Q416">
        <v>4</v>
      </c>
    </row>
    <row r="417" spans="1:17" x14ac:dyDescent="0.3">
      <c r="A417">
        <v>34</v>
      </c>
      <c r="B417">
        <v>1</v>
      </c>
      <c r="C417">
        <v>3</v>
      </c>
      <c r="D417">
        <v>2351</v>
      </c>
      <c r="E417">
        <v>12253</v>
      </c>
      <c r="F417">
        <v>0</v>
      </c>
      <c r="G417">
        <v>0</v>
      </c>
      <c r="H417">
        <v>16</v>
      </c>
      <c r="I417">
        <v>3</v>
      </c>
      <c r="J417">
        <v>4</v>
      </c>
      <c r="K417">
        <v>3</v>
      </c>
      <c r="L417">
        <v>3</v>
      </c>
      <c r="M417">
        <v>2</v>
      </c>
      <c r="N417">
        <v>2</v>
      </c>
      <c r="O417">
        <v>2</v>
      </c>
      <c r="P417">
        <v>1</v>
      </c>
      <c r="Q417">
        <v>0</v>
      </c>
    </row>
    <row r="418" spans="1:17" x14ac:dyDescent="0.3">
      <c r="A418">
        <v>38</v>
      </c>
      <c r="B418">
        <v>0</v>
      </c>
      <c r="C418">
        <v>2</v>
      </c>
      <c r="D418">
        <v>1702</v>
      </c>
      <c r="E418">
        <v>12106</v>
      </c>
      <c r="F418">
        <v>1</v>
      </c>
      <c r="G418">
        <v>1</v>
      </c>
      <c r="H418">
        <v>23</v>
      </c>
      <c r="I418">
        <v>4</v>
      </c>
      <c r="J418">
        <v>3</v>
      </c>
      <c r="K418">
        <v>1</v>
      </c>
      <c r="L418">
        <v>3</v>
      </c>
      <c r="M418">
        <v>3</v>
      </c>
      <c r="N418">
        <v>1</v>
      </c>
      <c r="O418">
        <v>0</v>
      </c>
      <c r="P418">
        <v>0</v>
      </c>
      <c r="Q418">
        <v>0</v>
      </c>
    </row>
    <row r="419" spans="1:17" x14ac:dyDescent="0.3">
      <c r="A419">
        <v>40</v>
      </c>
      <c r="B419">
        <v>0</v>
      </c>
      <c r="C419">
        <v>2</v>
      </c>
      <c r="D419">
        <v>18041</v>
      </c>
      <c r="E419">
        <v>13022</v>
      </c>
      <c r="F419">
        <v>0</v>
      </c>
      <c r="G419">
        <v>0</v>
      </c>
      <c r="H419">
        <v>14</v>
      </c>
      <c r="I419">
        <v>3</v>
      </c>
      <c r="J419">
        <v>4</v>
      </c>
      <c r="K419">
        <v>21</v>
      </c>
      <c r="L419">
        <v>2</v>
      </c>
      <c r="M419">
        <v>3</v>
      </c>
      <c r="N419">
        <v>20</v>
      </c>
      <c r="O419">
        <v>15</v>
      </c>
      <c r="P419">
        <v>1</v>
      </c>
      <c r="Q419">
        <v>12</v>
      </c>
    </row>
    <row r="420" spans="1:17" x14ac:dyDescent="0.3">
      <c r="A420">
        <v>26</v>
      </c>
      <c r="B420">
        <v>0</v>
      </c>
      <c r="C420">
        <v>3</v>
      </c>
      <c r="D420">
        <v>2886</v>
      </c>
      <c r="E420">
        <v>3032</v>
      </c>
      <c r="F420">
        <v>1</v>
      </c>
      <c r="G420">
        <v>0</v>
      </c>
      <c r="H420">
        <v>22</v>
      </c>
      <c r="I420">
        <v>4</v>
      </c>
      <c r="J420">
        <v>2</v>
      </c>
      <c r="K420">
        <v>3</v>
      </c>
      <c r="L420">
        <v>3</v>
      </c>
      <c r="M420">
        <v>1</v>
      </c>
      <c r="N420">
        <v>3</v>
      </c>
      <c r="O420">
        <v>2</v>
      </c>
      <c r="P420">
        <v>0</v>
      </c>
      <c r="Q420">
        <v>2</v>
      </c>
    </row>
    <row r="421" spans="1:17" x14ac:dyDescent="0.3">
      <c r="A421">
        <v>30</v>
      </c>
      <c r="B421">
        <v>0</v>
      </c>
      <c r="C421">
        <v>2</v>
      </c>
      <c r="D421">
        <v>2097</v>
      </c>
      <c r="E421">
        <v>16734</v>
      </c>
      <c r="F421">
        <v>4</v>
      </c>
      <c r="G421">
        <v>0</v>
      </c>
      <c r="H421">
        <v>15</v>
      </c>
      <c r="I421">
        <v>3</v>
      </c>
      <c r="J421">
        <v>3</v>
      </c>
      <c r="K421">
        <v>9</v>
      </c>
      <c r="L421">
        <v>3</v>
      </c>
      <c r="M421">
        <v>1</v>
      </c>
      <c r="N421">
        <v>5</v>
      </c>
      <c r="O421">
        <v>3</v>
      </c>
      <c r="P421">
        <v>1</v>
      </c>
      <c r="Q421">
        <v>4</v>
      </c>
    </row>
    <row r="422" spans="1:17" x14ac:dyDescent="0.3">
      <c r="A422">
        <v>29</v>
      </c>
      <c r="B422">
        <v>0</v>
      </c>
      <c r="C422">
        <v>2</v>
      </c>
      <c r="D422">
        <v>11935</v>
      </c>
      <c r="E422">
        <v>21526</v>
      </c>
      <c r="F422">
        <v>1</v>
      </c>
      <c r="G422">
        <v>0</v>
      </c>
      <c r="H422">
        <v>18</v>
      </c>
      <c r="I422">
        <v>3</v>
      </c>
      <c r="J422">
        <v>3</v>
      </c>
      <c r="K422">
        <v>10</v>
      </c>
      <c r="L422">
        <v>2</v>
      </c>
      <c r="M422">
        <v>3</v>
      </c>
      <c r="N422">
        <v>10</v>
      </c>
      <c r="O422">
        <v>2</v>
      </c>
      <c r="P422">
        <v>0</v>
      </c>
      <c r="Q422">
        <v>7</v>
      </c>
    </row>
    <row r="423" spans="1:17" x14ac:dyDescent="0.3">
      <c r="A423">
        <v>29</v>
      </c>
      <c r="B423">
        <v>1</v>
      </c>
      <c r="C423">
        <v>2</v>
      </c>
      <c r="D423">
        <v>2546</v>
      </c>
      <c r="E423">
        <v>18300</v>
      </c>
      <c r="F423">
        <v>5</v>
      </c>
      <c r="G423">
        <v>0</v>
      </c>
      <c r="H423">
        <v>16</v>
      </c>
      <c r="I423">
        <v>3</v>
      </c>
      <c r="J423">
        <v>2</v>
      </c>
      <c r="K423">
        <v>6</v>
      </c>
      <c r="L423">
        <v>2</v>
      </c>
      <c r="M423">
        <v>4</v>
      </c>
      <c r="N423">
        <v>2</v>
      </c>
      <c r="O423">
        <v>2</v>
      </c>
      <c r="P423">
        <v>1</v>
      </c>
      <c r="Q423">
        <v>1</v>
      </c>
    </row>
    <row r="424" spans="1:17" x14ac:dyDescent="0.3">
      <c r="A424">
        <v>19</v>
      </c>
      <c r="B424">
        <v>1</v>
      </c>
      <c r="C424">
        <v>1</v>
      </c>
      <c r="D424">
        <v>2564</v>
      </c>
      <c r="E424">
        <v>18437</v>
      </c>
      <c r="F424">
        <v>1</v>
      </c>
      <c r="G424">
        <v>0</v>
      </c>
      <c r="H424">
        <v>12</v>
      </c>
      <c r="I424">
        <v>3</v>
      </c>
      <c r="J424">
        <v>3</v>
      </c>
      <c r="K424">
        <v>1</v>
      </c>
      <c r="L424">
        <v>3</v>
      </c>
      <c r="M424">
        <v>4</v>
      </c>
      <c r="N424">
        <v>1</v>
      </c>
      <c r="O424">
        <v>0</v>
      </c>
      <c r="P424">
        <v>0</v>
      </c>
      <c r="Q424">
        <v>0</v>
      </c>
    </row>
    <row r="425" spans="1:17" x14ac:dyDescent="0.3">
      <c r="A425">
        <v>30</v>
      </c>
      <c r="B425">
        <v>0</v>
      </c>
      <c r="C425">
        <v>2</v>
      </c>
      <c r="D425">
        <v>8412</v>
      </c>
      <c r="E425">
        <v>2890</v>
      </c>
      <c r="F425">
        <v>0</v>
      </c>
      <c r="G425">
        <v>0</v>
      </c>
      <c r="H425">
        <v>11</v>
      </c>
      <c r="I425">
        <v>3</v>
      </c>
      <c r="J425">
        <v>3</v>
      </c>
      <c r="K425">
        <v>10</v>
      </c>
      <c r="L425">
        <v>3</v>
      </c>
      <c r="M425">
        <v>3</v>
      </c>
      <c r="N425">
        <v>9</v>
      </c>
      <c r="O425">
        <v>8</v>
      </c>
      <c r="P425">
        <v>7</v>
      </c>
      <c r="Q425">
        <v>8</v>
      </c>
    </row>
    <row r="426" spans="1:17" x14ac:dyDescent="0.3">
      <c r="A426">
        <v>57</v>
      </c>
      <c r="B426">
        <v>0</v>
      </c>
      <c r="C426">
        <v>3</v>
      </c>
      <c r="D426">
        <v>14118</v>
      </c>
      <c r="E426">
        <v>22102</v>
      </c>
      <c r="F426">
        <v>3</v>
      </c>
      <c r="G426">
        <v>0</v>
      </c>
      <c r="H426">
        <v>12</v>
      </c>
      <c r="I426">
        <v>3</v>
      </c>
      <c r="J426">
        <v>3</v>
      </c>
      <c r="K426">
        <v>32</v>
      </c>
      <c r="L426">
        <v>3</v>
      </c>
      <c r="M426">
        <v>2</v>
      </c>
      <c r="N426">
        <v>1</v>
      </c>
      <c r="O426">
        <v>0</v>
      </c>
      <c r="P426">
        <v>0</v>
      </c>
      <c r="Q426">
        <v>0</v>
      </c>
    </row>
    <row r="427" spans="1:17" x14ac:dyDescent="0.3">
      <c r="A427">
        <v>50</v>
      </c>
      <c r="B427">
        <v>0</v>
      </c>
      <c r="C427">
        <v>2</v>
      </c>
      <c r="D427">
        <v>17046</v>
      </c>
      <c r="E427">
        <v>9314</v>
      </c>
      <c r="F427">
        <v>0</v>
      </c>
      <c r="G427">
        <v>0</v>
      </c>
      <c r="H427">
        <v>15</v>
      </c>
      <c r="I427">
        <v>3</v>
      </c>
      <c r="J427">
        <v>2</v>
      </c>
      <c r="K427">
        <v>28</v>
      </c>
      <c r="L427">
        <v>2</v>
      </c>
      <c r="M427">
        <v>3</v>
      </c>
      <c r="N427">
        <v>27</v>
      </c>
      <c r="O427">
        <v>10</v>
      </c>
      <c r="P427">
        <v>15</v>
      </c>
      <c r="Q427">
        <v>7</v>
      </c>
    </row>
    <row r="428" spans="1:17" x14ac:dyDescent="0.3">
      <c r="A428">
        <v>30</v>
      </c>
      <c r="B428">
        <v>0</v>
      </c>
      <c r="C428">
        <v>1</v>
      </c>
      <c r="D428">
        <v>2564</v>
      </c>
      <c r="E428">
        <v>7181</v>
      </c>
      <c r="F428">
        <v>0</v>
      </c>
      <c r="G428">
        <v>0</v>
      </c>
      <c r="H428">
        <v>14</v>
      </c>
      <c r="I428">
        <v>3</v>
      </c>
      <c r="J428">
        <v>3</v>
      </c>
      <c r="K428">
        <v>12</v>
      </c>
      <c r="L428">
        <v>2</v>
      </c>
      <c r="M428">
        <v>2</v>
      </c>
      <c r="N428">
        <v>11</v>
      </c>
      <c r="O428">
        <v>7</v>
      </c>
      <c r="P428">
        <v>6</v>
      </c>
      <c r="Q428">
        <v>7</v>
      </c>
    </row>
    <row r="429" spans="1:17" x14ac:dyDescent="0.3">
      <c r="A429">
        <v>60</v>
      </c>
      <c r="B429">
        <v>0</v>
      </c>
      <c r="C429">
        <v>2</v>
      </c>
      <c r="D429">
        <v>10266</v>
      </c>
      <c r="E429">
        <v>2845</v>
      </c>
      <c r="F429">
        <v>4</v>
      </c>
      <c r="G429">
        <v>0</v>
      </c>
      <c r="H429">
        <v>19</v>
      </c>
      <c r="I429">
        <v>3</v>
      </c>
      <c r="J429">
        <v>4</v>
      </c>
      <c r="K429">
        <v>22</v>
      </c>
      <c r="L429">
        <v>5</v>
      </c>
      <c r="M429">
        <v>4</v>
      </c>
      <c r="N429">
        <v>18</v>
      </c>
      <c r="O429">
        <v>13</v>
      </c>
      <c r="P429">
        <v>13</v>
      </c>
      <c r="Q429">
        <v>11</v>
      </c>
    </row>
    <row r="430" spans="1:17" x14ac:dyDescent="0.3">
      <c r="A430">
        <v>47</v>
      </c>
      <c r="B430">
        <v>0</v>
      </c>
      <c r="C430">
        <v>3</v>
      </c>
      <c r="D430">
        <v>5070</v>
      </c>
      <c r="E430">
        <v>7389</v>
      </c>
      <c r="F430">
        <v>5</v>
      </c>
      <c r="G430">
        <v>0</v>
      </c>
      <c r="H430">
        <v>13</v>
      </c>
      <c r="I430">
        <v>3</v>
      </c>
      <c r="J430">
        <v>3</v>
      </c>
      <c r="K430">
        <v>20</v>
      </c>
      <c r="L430">
        <v>2</v>
      </c>
      <c r="M430">
        <v>3</v>
      </c>
      <c r="N430">
        <v>5</v>
      </c>
      <c r="O430">
        <v>0</v>
      </c>
      <c r="P430">
        <v>0</v>
      </c>
      <c r="Q430">
        <v>4</v>
      </c>
    </row>
    <row r="431" spans="1:17" x14ac:dyDescent="0.3">
      <c r="A431">
        <v>46</v>
      </c>
      <c r="B431">
        <v>0</v>
      </c>
      <c r="C431">
        <v>2</v>
      </c>
      <c r="D431">
        <v>17861</v>
      </c>
      <c r="E431">
        <v>2288</v>
      </c>
      <c r="F431">
        <v>6</v>
      </c>
      <c r="G431">
        <v>0</v>
      </c>
      <c r="H431">
        <v>13</v>
      </c>
      <c r="I431">
        <v>3</v>
      </c>
      <c r="J431">
        <v>3</v>
      </c>
      <c r="K431">
        <v>26</v>
      </c>
      <c r="L431">
        <v>2</v>
      </c>
      <c r="M431">
        <v>1</v>
      </c>
      <c r="N431">
        <v>3</v>
      </c>
      <c r="O431">
        <v>2</v>
      </c>
      <c r="P431">
        <v>0</v>
      </c>
      <c r="Q431">
        <v>1</v>
      </c>
    </row>
    <row r="432" spans="1:17" x14ac:dyDescent="0.3">
      <c r="A432">
        <v>35</v>
      </c>
      <c r="B432">
        <v>0</v>
      </c>
      <c r="C432">
        <v>1</v>
      </c>
      <c r="D432">
        <v>4230</v>
      </c>
      <c r="E432">
        <v>19225</v>
      </c>
      <c r="F432">
        <v>0</v>
      </c>
      <c r="G432">
        <v>0</v>
      </c>
      <c r="H432">
        <v>15</v>
      </c>
      <c r="I432">
        <v>3</v>
      </c>
      <c r="J432">
        <v>3</v>
      </c>
      <c r="K432">
        <v>6</v>
      </c>
      <c r="L432">
        <v>2</v>
      </c>
      <c r="M432">
        <v>3</v>
      </c>
      <c r="N432">
        <v>5</v>
      </c>
      <c r="O432">
        <v>4</v>
      </c>
      <c r="P432">
        <v>4</v>
      </c>
      <c r="Q432">
        <v>3</v>
      </c>
    </row>
    <row r="433" spans="1:17" x14ac:dyDescent="0.3">
      <c r="A433">
        <v>54</v>
      </c>
      <c r="B433">
        <v>0</v>
      </c>
      <c r="C433">
        <v>1</v>
      </c>
      <c r="D433">
        <v>3780</v>
      </c>
      <c r="E433">
        <v>23428</v>
      </c>
      <c r="F433">
        <v>7</v>
      </c>
      <c r="G433">
        <v>0</v>
      </c>
      <c r="H433">
        <v>11</v>
      </c>
      <c r="I433">
        <v>3</v>
      </c>
      <c r="J433">
        <v>3</v>
      </c>
      <c r="K433">
        <v>19</v>
      </c>
      <c r="L433">
        <v>3</v>
      </c>
      <c r="M433">
        <v>3</v>
      </c>
      <c r="N433">
        <v>1</v>
      </c>
      <c r="O433">
        <v>0</v>
      </c>
      <c r="P433">
        <v>0</v>
      </c>
      <c r="Q433">
        <v>0</v>
      </c>
    </row>
    <row r="434" spans="1:17" x14ac:dyDescent="0.3">
      <c r="A434">
        <v>34</v>
      </c>
      <c r="B434">
        <v>0</v>
      </c>
      <c r="C434">
        <v>3</v>
      </c>
      <c r="D434">
        <v>2768</v>
      </c>
      <c r="E434">
        <v>8416</v>
      </c>
      <c r="F434">
        <v>3</v>
      </c>
      <c r="G434">
        <v>0</v>
      </c>
      <c r="H434">
        <v>12</v>
      </c>
      <c r="I434">
        <v>3</v>
      </c>
      <c r="J434">
        <v>3</v>
      </c>
      <c r="K434">
        <v>14</v>
      </c>
      <c r="L434">
        <v>3</v>
      </c>
      <c r="M434">
        <v>3</v>
      </c>
      <c r="N434">
        <v>7</v>
      </c>
      <c r="O434">
        <v>3</v>
      </c>
      <c r="P434">
        <v>5</v>
      </c>
      <c r="Q434">
        <v>7</v>
      </c>
    </row>
    <row r="435" spans="1:17" x14ac:dyDescent="0.3">
      <c r="A435">
        <v>46</v>
      </c>
      <c r="B435">
        <v>0</v>
      </c>
      <c r="C435">
        <v>2</v>
      </c>
      <c r="D435">
        <v>9071</v>
      </c>
      <c r="E435">
        <v>11563</v>
      </c>
      <c r="F435">
        <v>2</v>
      </c>
      <c r="G435">
        <v>1</v>
      </c>
      <c r="H435">
        <v>19</v>
      </c>
      <c r="I435">
        <v>3</v>
      </c>
      <c r="J435">
        <v>3</v>
      </c>
      <c r="K435">
        <v>15</v>
      </c>
      <c r="L435">
        <v>3</v>
      </c>
      <c r="M435">
        <v>3</v>
      </c>
      <c r="N435">
        <v>3</v>
      </c>
      <c r="O435">
        <v>2</v>
      </c>
      <c r="P435">
        <v>1</v>
      </c>
      <c r="Q435">
        <v>2</v>
      </c>
    </row>
    <row r="436" spans="1:17" x14ac:dyDescent="0.3">
      <c r="A436">
        <v>31</v>
      </c>
      <c r="B436">
        <v>0</v>
      </c>
      <c r="C436">
        <v>3</v>
      </c>
      <c r="D436">
        <v>10648</v>
      </c>
      <c r="E436">
        <v>14394</v>
      </c>
      <c r="F436">
        <v>1</v>
      </c>
      <c r="G436">
        <v>0</v>
      </c>
      <c r="H436">
        <v>25</v>
      </c>
      <c r="I436">
        <v>4</v>
      </c>
      <c r="J436">
        <v>4</v>
      </c>
      <c r="K436">
        <v>13</v>
      </c>
      <c r="L436">
        <v>6</v>
      </c>
      <c r="M436">
        <v>4</v>
      </c>
      <c r="N436">
        <v>13</v>
      </c>
      <c r="O436">
        <v>8</v>
      </c>
      <c r="P436">
        <v>0</v>
      </c>
      <c r="Q436">
        <v>8</v>
      </c>
    </row>
    <row r="437" spans="1:17" x14ac:dyDescent="0.3">
      <c r="A437">
        <v>33</v>
      </c>
      <c r="B437">
        <v>1</v>
      </c>
      <c r="C437">
        <v>2</v>
      </c>
      <c r="D437">
        <v>13610</v>
      </c>
      <c r="E437">
        <v>24619</v>
      </c>
      <c r="F437">
        <v>7</v>
      </c>
      <c r="G437">
        <v>1</v>
      </c>
      <c r="H437">
        <v>12</v>
      </c>
      <c r="I437">
        <v>3</v>
      </c>
      <c r="J437">
        <v>4</v>
      </c>
      <c r="K437">
        <v>15</v>
      </c>
      <c r="L437">
        <v>2</v>
      </c>
      <c r="M437">
        <v>4</v>
      </c>
      <c r="N437">
        <v>7</v>
      </c>
      <c r="O437">
        <v>6</v>
      </c>
      <c r="P437">
        <v>7</v>
      </c>
      <c r="Q437">
        <v>7</v>
      </c>
    </row>
    <row r="438" spans="1:17" x14ac:dyDescent="0.3">
      <c r="A438">
        <v>33</v>
      </c>
      <c r="B438">
        <v>1</v>
      </c>
      <c r="C438">
        <v>3</v>
      </c>
      <c r="D438">
        <v>3408</v>
      </c>
      <c r="E438">
        <v>6705</v>
      </c>
      <c r="F438">
        <v>7</v>
      </c>
      <c r="G438">
        <v>0</v>
      </c>
      <c r="H438">
        <v>13</v>
      </c>
      <c r="I438">
        <v>3</v>
      </c>
      <c r="J438">
        <v>1</v>
      </c>
      <c r="K438">
        <v>8</v>
      </c>
      <c r="L438">
        <v>2</v>
      </c>
      <c r="M438">
        <v>3</v>
      </c>
      <c r="N438">
        <v>4</v>
      </c>
      <c r="O438">
        <v>3</v>
      </c>
      <c r="P438">
        <v>1</v>
      </c>
      <c r="Q438">
        <v>3</v>
      </c>
    </row>
    <row r="439" spans="1:17" x14ac:dyDescent="0.3">
      <c r="A439">
        <v>30</v>
      </c>
      <c r="B439">
        <v>0</v>
      </c>
      <c r="C439">
        <v>1</v>
      </c>
      <c r="D439">
        <v>2983</v>
      </c>
      <c r="E439">
        <v>18398</v>
      </c>
      <c r="F439">
        <v>0</v>
      </c>
      <c r="G439">
        <v>0</v>
      </c>
      <c r="H439">
        <v>14</v>
      </c>
      <c r="I439">
        <v>3</v>
      </c>
      <c r="J439">
        <v>1</v>
      </c>
      <c r="K439">
        <v>4</v>
      </c>
      <c r="L439">
        <v>3</v>
      </c>
      <c r="M439">
        <v>3</v>
      </c>
      <c r="N439">
        <v>3</v>
      </c>
      <c r="O439">
        <v>2</v>
      </c>
      <c r="P439">
        <v>1</v>
      </c>
      <c r="Q439">
        <v>2</v>
      </c>
    </row>
    <row r="440" spans="1:17" x14ac:dyDescent="0.3">
      <c r="A440">
        <v>35</v>
      </c>
      <c r="B440">
        <v>0</v>
      </c>
      <c r="C440">
        <v>2</v>
      </c>
      <c r="D440">
        <v>7632</v>
      </c>
      <c r="E440">
        <v>14295</v>
      </c>
      <c r="F440">
        <v>4</v>
      </c>
      <c r="G440">
        <v>1</v>
      </c>
      <c r="H440">
        <v>12</v>
      </c>
      <c r="I440">
        <v>3</v>
      </c>
      <c r="J440">
        <v>3</v>
      </c>
      <c r="K440">
        <v>10</v>
      </c>
      <c r="L440">
        <v>2</v>
      </c>
      <c r="M440">
        <v>3</v>
      </c>
      <c r="N440">
        <v>8</v>
      </c>
      <c r="O440">
        <v>7</v>
      </c>
      <c r="P440">
        <v>0</v>
      </c>
      <c r="Q440">
        <v>0</v>
      </c>
    </row>
    <row r="441" spans="1:17" x14ac:dyDescent="0.3">
      <c r="A441">
        <v>31</v>
      </c>
      <c r="B441">
        <v>1</v>
      </c>
      <c r="C441">
        <v>2</v>
      </c>
      <c r="D441">
        <v>9824</v>
      </c>
      <c r="E441">
        <v>22908</v>
      </c>
      <c r="F441">
        <v>3</v>
      </c>
      <c r="G441">
        <v>0</v>
      </c>
      <c r="H441">
        <v>12</v>
      </c>
      <c r="I441">
        <v>3</v>
      </c>
      <c r="J441">
        <v>1</v>
      </c>
      <c r="K441">
        <v>12</v>
      </c>
      <c r="L441">
        <v>2</v>
      </c>
      <c r="M441">
        <v>3</v>
      </c>
      <c r="N441">
        <v>1</v>
      </c>
      <c r="O441">
        <v>0</v>
      </c>
      <c r="P441">
        <v>0</v>
      </c>
      <c r="Q441">
        <v>0</v>
      </c>
    </row>
    <row r="442" spans="1:17" x14ac:dyDescent="0.3">
      <c r="A442">
        <v>34</v>
      </c>
      <c r="B442">
        <v>1</v>
      </c>
      <c r="C442">
        <v>3</v>
      </c>
      <c r="D442">
        <v>9950</v>
      </c>
      <c r="E442">
        <v>11533</v>
      </c>
      <c r="F442">
        <v>9</v>
      </c>
      <c r="G442">
        <v>1</v>
      </c>
      <c r="H442">
        <v>15</v>
      </c>
      <c r="I442">
        <v>3</v>
      </c>
      <c r="J442">
        <v>3</v>
      </c>
      <c r="K442">
        <v>11</v>
      </c>
      <c r="L442">
        <v>2</v>
      </c>
      <c r="M442">
        <v>3</v>
      </c>
      <c r="N442">
        <v>3</v>
      </c>
      <c r="O442">
        <v>2</v>
      </c>
      <c r="P442">
        <v>0</v>
      </c>
      <c r="Q442">
        <v>2</v>
      </c>
    </row>
    <row r="443" spans="1:17" x14ac:dyDescent="0.3">
      <c r="A443">
        <v>42</v>
      </c>
      <c r="B443">
        <v>0</v>
      </c>
      <c r="C443">
        <v>2</v>
      </c>
      <c r="D443">
        <v>2093</v>
      </c>
      <c r="E443">
        <v>9260</v>
      </c>
      <c r="F443">
        <v>4</v>
      </c>
      <c r="G443">
        <v>0</v>
      </c>
      <c r="H443">
        <v>17</v>
      </c>
      <c r="I443">
        <v>3</v>
      </c>
      <c r="J443">
        <v>4</v>
      </c>
      <c r="K443">
        <v>8</v>
      </c>
      <c r="L443">
        <v>4</v>
      </c>
      <c r="M443">
        <v>3</v>
      </c>
      <c r="N443">
        <v>2</v>
      </c>
      <c r="O443">
        <v>2</v>
      </c>
      <c r="P443">
        <v>2</v>
      </c>
      <c r="Q443">
        <v>0</v>
      </c>
    </row>
    <row r="444" spans="1:17" x14ac:dyDescent="0.3">
      <c r="A444">
        <v>36</v>
      </c>
      <c r="B444">
        <v>0</v>
      </c>
      <c r="C444">
        <v>1</v>
      </c>
      <c r="D444">
        <v>9980</v>
      </c>
      <c r="E444">
        <v>15318</v>
      </c>
      <c r="F444">
        <v>1</v>
      </c>
      <c r="G444">
        <v>0</v>
      </c>
      <c r="H444">
        <v>14</v>
      </c>
      <c r="I444">
        <v>3</v>
      </c>
      <c r="J444">
        <v>4</v>
      </c>
      <c r="K444">
        <v>10</v>
      </c>
      <c r="L444">
        <v>3</v>
      </c>
      <c r="M444">
        <v>2</v>
      </c>
      <c r="N444">
        <v>10</v>
      </c>
      <c r="O444">
        <v>3</v>
      </c>
      <c r="P444">
        <v>9</v>
      </c>
      <c r="Q444">
        <v>7</v>
      </c>
    </row>
    <row r="445" spans="1:17" x14ac:dyDescent="0.3">
      <c r="A445">
        <v>22</v>
      </c>
      <c r="B445">
        <v>1</v>
      </c>
      <c r="C445">
        <v>1</v>
      </c>
      <c r="D445">
        <v>3894</v>
      </c>
      <c r="E445">
        <v>9129</v>
      </c>
      <c r="F445">
        <v>5</v>
      </c>
      <c r="G445">
        <v>0</v>
      </c>
      <c r="H445">
        <v>16</v>
      </c>
      <c r="I445">
        <v>3</v>
      </c>
      <c r="J445">
        <v>3</v>
      </c>
      <c r="K445">
        <v>4</v>
      </c>
      <c r="L445">
        <v>3</v>
      </c>
      <c r="M445">
        <v>3</v>
      </c>
      <c r="N445">
        <v>2</v>
      </c>
      <c r="O445">
        <v>2</v>
      </c>
      <c r="P445">
        <v>1</v>
      </c>
      <c r="Q445">
        <v>2</v>
      </c>
    </row>
    <row r="446" spans="1:17" x14ac:dyDescent="0.3">
      <c r="A446">
        <v>48</v>
      </c>
      <c r="B446">
        <v>0</v>
      </c>
      <c r="C446">
        <v>2</v>
      </c>
      <c r="D446">
        <v>4051</v>
      </c>
      <c r="E446">
        <v>19658</v>
      </c>
      <c r="F446">
        <v>2</v>
      </c>
      <c r="G446">
        <v>0</v>
      </c>
      <c r="H446">
        <v>14</v>
      </c>
      <c r="I446">
        <v>3</v>
      </c>
      <c r="J446">
        <v>1</v>
      </c>
      <c r="K446">
        <v>14</v>
      </c>
      <c r="L446">
        <v>2</v>
      </c>
      <c r="M446">
        <v>3</v>
      </c>
      <c r="N446">
        <v>9</v>
      </c>
      <c r="O446">
        <v>7</v>
      </c>
      <c r="P446">
        <v>6</v>
      </c>
      <c r="Q446">
        <v>7</v>
      </c>
    </row>
    <row r="447" spans="1:17" x14ac:dyDescent="0.3">
      <c r="A447">
        <v>55</v>
      </c>
      <c r="B447">
        <v>0</v>
      </c>
      <c r="C447">
        <v>1</v>
      </c>
      <c r="D447">
        <v>16835</v>
      </c>
      <c r="E447">
        <v>9873</v>
      </c>
      <c r="F447">
        <v>3</v>
      </c>
      <c r="G447">
        <v>0</v>
      </c>
      <c r="H447">
        <v>23</v>
      </c>
      <c r="I447">
        <v>4</v>
      </c>
      <c r="J447">
        <v>4</v>
      </c>
      <c r="K447">
        <v>37</v>
      </c>
      <c r="L447">
        <v>2</v>
      </c>
      <c r="M447">
        <v>3</v>
      </c>
      <c r="N447">
        <v>10</v>
      </c>
      <c r="O447">
        <v>9</v>
      </c>
      <c r="P447">
        <v>7</v>
      </c>
      <c r="Q447">
        <v>7</v>
      </c>
    </row>
    <row r="448" spans="1:17" x14ac:dyDescent="0.3">
      <c r="A448">
        <v>41</v>
      </c>
      <c r="B448">
        <v>0</v>
      </c>
      <c r="C448">
        <v>1</v>
      </c>
      <c r="D448">
        <v>6230</v>
      </c>
      <c r="E448">
        <v>13430</v>
      </c>
      <c r="F448">
        <v>7</v>
      </c>
      <c r="G448">
        <v>0</v>
      </c>
      <c r="H448">
        <v>14</v>
      </c>
      <c r="I448">
        <v>3</v>
      </c>
      <c r="J448">
        <v>4</v>
      </c>
      <c r="K448">
        <v>16</v>
      </c>
      <c r="L448">
        <v>3</v>
      </c>
      <c r="M448">
        <v>3</v>
      </c>
      <c r="N448">
        <v>14</v>
      </c>
      <c r="O448">
        <v>3</v>
      </c>
      <c r="P448">
        <v>1</v>
      </c>
      <c r="Q448">
        <v>10</v>
      </c>
    </row>
    <row r="449" spans="1:17" x14ac:dyDescent="0.3">
      <c r="A449">
        <v>35</v>
      </c>
      <c r="B449">
        <v>0</v>
      </c>
      <c r="C449">
        <v>2</v>
      </c>
      <c r="D449">
        <v>4717</v>
      </c>
      <c r="E449">
        <v>18659</v>
      </c>
      <c r="F449">
        <v>9</v>
      </c>
      <c r="G449">
        <v>0</v>
      </c>
      <c r="H449">
        <v>11</v>
      </c>
      <c r="I449">
        <v>3</v>
      </c>
      <c r="J449">
        <v>3</v>
      </c>
      <c r="K449">
        <v>15</v>
      </c>
      <c r="L449">
        <v>2</v>
      </c>
      <c r="M449">
        <v>3</v>
      </c>
      <c r="N449">
        <v>11</v>
      </c>
      <c r="O449">
        <v>9</v>
      </c>
      <c r="P449">
        <v>6</v>
      </c>
      <c r="Q449">
        <v>9</v>
      </c>
    </row>
    <row r="450" spans="1:17" x14ac:dyDescent="0.3">
      <c r="A450">
        <v>40</v>
      </c>
      <c r="B450">
        <v>0</v>
      </c>
      <c r="C450">
        <v>1</v>
      </c>
      <c r="D450">
        <v>13237</v>
      </c>
      <c r="E450">
        <v>20364</v>
      </c>
      <c r="F450">
        <v>7</v>
      </c>
      <c r="G450">
        <v>0</v>
      </c>
      <c r="H450">
        <v>15</v>
      </c>
      <c r="I450">
        <v>3</v>
      </c>
      <c r="J450">
        <v>3</v>
      </c>
      <c r="K450">
        <v>22</v>
      </c>
      <c r="L450">
        <v>3</v>
      </c>
      <c r="M450">
        <v>3</v>
      </c>
      <c r="N450">
        <v>20</v>
      </c>
      <c r="O450">
        <v>6</v>
      </c>
      <c r="P450">
        <v>5</v>
      </c>
      <c r="Q450">
        <v>13</v>
      </c>
    </row>
    <row r="451" spans="1:17" x14ac:dyDescent="0.3">
      <c r="A451">
        <v>39</v>
      </c>
      <c r="B451">
        <v>0</v>
      </c>
      <c r="C451">
        <v>2</v>
      </c>
      <c r="D451">
        <v>3755</v>
      </c>
      <c r="E451">
        <v>17872</v>
      </c>
      <c r="F451">
        <v>1</v>
      </c>
      <c r="G451">
        <v>0</v>
      </c>
      <c r="H451">
        <v>11</v>
      </c>
      <c r="I451">
        <v>3</v>
      </c>
      <c r="J451">
        <v>1</v>
      </c>
      <c r="K451">
        <v>8</v>
      </c>
      <c r="L451">
        <v>3</v>
      </c>
      <c r="M451">
        <v>3</v>
      </c>
      <c r="N451">
        <v>8</v>
      </c>
      <c r="O451">
        <v>3</v>
      </c>
      <c r="P451">
        <v>0</v>
      </c>
      <c r="Q451">
        <v>7</v>
      </c>
    </row>
    <row r="452" spans="1:17" x14ac:dyDescent="0.3">
      <c r="A452">
        <v>31</v>
      </c>
      <c r="B452">
        <v>0</v>
      </c>
      <c r="C452">
        <v>1</v>
      </c>
      <c r="D452">
        <v>6582</v>
      </c>
      <c r="E452">
        <v>8346</v>
      </c>
      <c r="F452">
        <v>4</v>
      </c>
      <c r="G452">
        <v>1</v>
      </c>
      <c r="H452">
        <v>13</v>
      </c>
      <c r="I452">
        <v>3</v>
      </c>
      <c r="J452">
        <v>3</v>
      </c>
      <c r="K452">
        <v>10</v>
      </c>
      <c r="L452">
        <v>2</v>
      </c>
      <c r="M452">
        <v>4</v>
      </c>
      <c r="N452">
        <v>6</v>
      </c>
      <c r="O452">
        <v>5</v>
      </c>
      <c r="P452">
        <v>0</v>
      </c>
      <c r="Q452">
        <v>5</v>
      </c>
    </row>
    <row r="453" spans="1:17" x14ac:dyDescent="0.3">
      <c r="A453">
        <v>42</v>
      </c>
      <c r="B453">
        <v>0</v>
      </c>
      <c r="C453">
        <v>2</v>
      </c>
      <c r="D453">
        <v>7406</v>
      </c>
      <c r="E453">
        <v>6950</v>
      </c>
      <c r="F453">
        <v>1</v>
      </c>
      <c r="G453">
        <v>1</v>
      </c>
      <c r="H453">
        <v>21</v>
      </c>
      <c r="I453">
        <v>4</v>
      </c>
      <c r="J453">
        <v>4</v>
      </c>
      <c r="K453">
        <v>10</v>
      </c>
      <c r="L453">
        <v>5</v>
      </c>
      <c r="M453">
        <v>2</v>
      </c>
      <c r="N453">
        <v>10</v>
      </c>
      <c r="O453">
        <v>9</v>
      </c>
      <c r="P453">
        <v>5</v>
      </c>
      <c r="Q453">
        <v>8</v>
      </c>
    </row>
    <row r="454" spans="1:17" x14ac:dyDescent="0.3">
      <c r="A454">
        <v>45</v>
      </c>
      <c r="B454">
        <v>0</v>
      </c>
      <c r="C454">
        <v>2</v>
      </c>
      <c r="D454">
        <v>4805</v>
      </c>
      <c r="E454">
        <v>16177</v>
      </c>
      <c r="F454">
        <v>0</v>
      </c>
      <c r="G454">
        <v>0</v>
      </c>
      <c r="H454">
        <v>19</v>
      </c>
      <c r="I454">
        <v>3</v>
      </c>
      <c r="J454">
        <v>2</v>
      </c>
      <c r="K454">
        <v>9</v>
      </c>
      <c r="L454">
        <v>3</v>
      </c>
      <c r="M454">
        <v>4</v>
      </c>
      <c r="N454">
        <v>8</v>
      </c>
      <c r="O454">
        <v>7</v>
      </c>
      <c r="P454">
        <v>3</v>
      </c>
      <c r="Q454">
        <v>7</v>
      </c>
    </row>
    <row r="455" spans="1:17" x14ac:dyDescent="0.3">
      <c r="A455">
        <v>26</v>
      </c>
      <c r="B455">
        <v>1</v>
      </c>
      <c r="C455">
        <v>3</v>
      </c>
      <c r="D455">
        <v>2741</v>
      </c>
      <c r="E455">
        <v>22808</v>
      </c>
      <c r="F455">
        <v>0</v>
      </c>
      <c r="G455">
        <v>1</v>
      </c>
      <c r="H455">
        <v>11</v>
      </c>
      <c r="I455">
        <v>3</v>
      </c>
      <c r="J455">
        <v>2</v>
      </c>
      <c r="K455">
        <v>8</v>
      </c>
      <c r="L455">
        <v>2</v>
      </c>
      <c r="M455">
        <v>2</v>
      </c>
      <c r="N455">
        <v>7</v>
      </c>
      <c r="O455">
        <v>7</v>
      </c>
      <c r="P455">
        <v>1</v>
      </c>
      <c r="Q455">
        <v>0</v>
      </c>
    </row>
    <row r="456" spans="1:17" x14ac:dyDescent="0.3">
      <c r="A456">
        <v>29</v>
      </c>
      <c r="B456">
        <v>0</v>
      </c>
      <c r="C456">
        <v>3</v>
      </c>
      <c r="D456">
        <v>4262</v>
      </c>
      <c r="E456">
        <v>22645</v>
      </c>
      <c r="F456">
        <v>4</v>
      </c>
      <c r="G456">
        <v>0</v>
      </c>
      <c r="H456">
        <v>12</v>
      </c>
      <c r="I456">
        <v>3</v>
      </c>
      <c r="J456">
        <v>2</v>
      </c>
      <c r="K456">
        <v>8</v>
      </c>
      <c r="L456">
        <v>2</v>
      </c>
      <c r="M456">
        <v>4</v>
      </c>
      <c r="N456">
        <v>3</v>
      </c>
      <c r="O456">
        <v>2</v>
      </c>
      <c r="P456">
        <v>1</v>
      </c>
      <c r="Q456">
        <v>2</v>
      </c>
    </row>
    <row r="457" spans="1:17" x14ac:dyDescent="0.3">
      <c r="A457">
        <v>33</v>
      </c>
      <c r="B457">
        <v>0</v>
      </c>
      <c r="C457">
        <v>3</v>
      </c>
      <c r="D457">
        <v>16184</v>
      </c>
      <c r="E457">
        <v>22578</v>
      </c>
      <c r="F457">
        <v>4</v>
      </c>
      <c r="G457">
        <v>0</v>
      </c>
      <c r="H457">
        <v>19</v>
      </c>
      <c r="I457">
        <v>3</v>
      </c>
      <c r="J457">
        <v>3</v>
      </c>
      <c r="K457">
        <v>10</v>
      </c>
      <c r="L457">
        <v>2</v>
      </c>
      <c r="M457">
        <v>3</v>
      </c>
      <c r="N457">
        <v>6</v>
      </c>
      <c r="O457">
        <v>1</v>
      </c>
      <c r="P457">
        <v>0</v>
      </c>
      <c r="Q457">
        <v>5</v>
      </c>
    </row>
    <row r="458" spans="1:17" x14ac:dyDescent="0.3">
      <c r="A458">
        <v>31</v>
      </c>
      <c r="B458">
        <v>0</v>
      </c>
      <c r="C458">
        <v>3</v>
      </c>
      <c r="D458">
        <v>11557</v>
      </c>
      <c r="E458">
        <v>25291</v>
      </c>
      <c r="F458">
        <v>9</v>
      </c>
      <c r="G458">
        <v>0</v>
      </c>
      <c r="H458">
        <v>21</v>
      </c>
      <c r="I458">
        <v>4</v>
      </c>
      <c r="J458">
        <v>3</v>
      </c>
      <c r="K458">
        <v>10</v>
      </c>
      <c r="L458">
        <v>3</v>
      </c>
      <c r="M458">
        <v>2</v>
      </c>
      <c r="N458">
        <v>5</v>
      </c>
      <c r="O458">
        <v>4</v>
      </c>
      <c r="P458">
        <v>0</v>
      </c>
      <c r="Q458">
        <v>1</v>
      </c>
    </row>
    <row r="459" spans="1:17" x14ac:dyDescent="0.3">
      <c r="A459">
        <v>18</v>
      </c>
      <c r="B459">
        <v>1</v>
      </c>
      <c r="C459">
        <v>1</v>
      </c>
      <c r="D459">
        <v>1878</v>
      </c>
      <c r="E459">
        <v>8059</v>
      </c>
      <c r="F459">
        <v>1</v>
      </c>
      <c r="G459">
        <v>1</v>
      </c>
      <c r="H459">
        <v>14</v>
      </c>
      <c r="I459">
        <v>3</v>
      </c>
      <c r="J459">
        <v>4</v>
      </c>
      <c r="K459">
        <v>0</v>
      </c>
      <c r="L459">
        <v>3</v>
      </c>
      <c r="M459">
        <v>3</v>
      </c>
      <c r="N459">
        <v>0</v>
      </c>
      <c r="O459">
        <v>0</v>
      </c>
      <c r="P459">
        <v>0</v>
      </c>
      <c r="Q459">
        <v>0</v>
      </c>
    </row>
    <row r="460" spans="1:17" x14ac:dyDescent="0.3">
      <c r="A460">
        <v>40</v>
      </c>
      <c r="B460">
        <v>0</v>
      </c>
      <c r="C460">
        <v>3</v>
      </c>
      <c r="D460">
        <v>10932</v>
      </c>
      <c r="E460">
        <v>11373</v>
      </c>
      <c r="F460">
        <v>3</v>
      </c>
      <c r="G460">
        <v>0</v>
      </c>
      <c r="H460">
        <v>15</v>
      </c>
      <c r="I460">
        <v>3</v>
      </c>
      <c r="J460">
        <v>3</v>
      </c>
      <c r="K460">
        <v>20</v>
      </c>
      <c r="L460">
        <v>2</v>
      </c>
      <c r="M460">
        <v>3</v>
      </c>
      <c r="N460">
        <v>1</v>
      </c>
      <c r="O460">
        <v>0</v>
      </c>
      <c r="P460">
        <v>0</v>
      </c>
      <c r="Q460">
        <v>1</v>
      </c>
    </row>
    <row r="461" spans="1:17" x14ac:dyDescent="0.3">
      <c r="A461">
        <v>41</v>
      </c>
      <c r="B461">
        <v>0</v>
      </c>
      <c r="C461">
        <v>1</v>
      </c>
      <c r="D461">
        <v>6811</v>
      </c>
      <c r="E461">
        <v>2112</v>
      </c>
      <c r="F461">
        <v>2</v>
      </c>
      <c r="G461">
        <v>1</v>
      </c>
      <c r="H461">
        <v>17</v>
      </c>
      <c r="I461">
        <v>3</v>
      </c>
      <c r="J461">
        <v>1</v>
      </c>
      <c r="K461">
        <v>10</v>
      </c>
      <c r="L461">
        <v>3</v>
      </c>
      <c r="M461">
        <v>3</v>
      </c>
      <c r="N461">
        <v>8</v>
      </c>
      <c r="O461">
        <v>7</v>
      </c>
      <c r="P461">
        <v>0</v>
      </c>
      <c r="Q461">
        <v>7</v>
      </c>
    </row>
    <row r="462" spans="1:17" x14ac:dyDescent="0.3">
      <c r="A462">
        <v>26</v>
      </c>
      <c r="B462">
        <v>0</v>
      </c>
      <c r="C462">
        <v>3</v>
      </c>
      <c r="D462">
        <v>4306</v>
      </c>
      <c r="E462">
        <v>4267</v>
      </c>
      <c r="F462">
        <v>5</v>
      </c>
      <c r="G462">
        <v>0</v>
      </c>
      <c r="H462">
        <v>12</v>
      </c>
      <c r="I462">
        <v>3</v>
      </c>
      <c r="J462">
        <v>1</v>
      </c>
      <c r="K462">
        <v>8</v>
      </c>
      <c r="L462">
        <v>5</v>
      </c>
      <c r="M462">
        <v>3</v>
      </c>
      <c r="N462">
        <v>0</v>
      </c>
      <c r="O462">
        <v>0</v>
      </c>
      <c r="P462">
        <v>0</v>
      </c>
      <c r="Q462">
        <v>0</v>
      </c>
    </row>
    <row r="463" spans="1:17" x14ac:dyDescent="0.3">
      <c r="A463">
        <v>35</v>
      </c>
      <c r="B463">
        <v>0</v>
      </c>
      <c r="C463">
        <v>1</v>
      </c>
      <c r="D463">
        <v>4859</v>
      </c>
      <c r="E463">
        <v>6698</v>
      </c>
      <c r="F463">
        <v>1</v>
      </c>
      <c r="G463">
        <v>0</v>
      </c>
      <c r="H463">
        <v>16</v>
      </c>
      <c r="I463">
        <v>3</v>
      </c>
      <c r="J463">
        <v>4</v>
      </c>
      <c r="K463">
        <v>5</v>
      </c>
      <c r="L463">
        <v>3</v>
      </c>
      <c r="M463">
        <v>3</v>
      </c>
      <c r="N463">
        <v>5</v>
      </c>
      <c r="O463">
        <v>4</v>
      </c>
      <c r="P463">
        <v>0</v>
      </c>
      <c r="Q463">
        <v>3</v>
      </c>
    </row>
    <row r="464" spans="1:17" x14ac:dyDescent="0.3">
      <c r="A464">
        <v>34</v>
      </c>
      <c r="B464">
        <v>0</v>
      </c>
      <c r="C464">
        <v>1</v>
      </c>
      <c r="D464">
        <v>5337</v>
      </c>
      <c r="E464">
        <v>19921</v>
      </c>
      <c r="F464">
        <v>1</v>
      </c>
      <c r="G464">
        <v>0</v>
      </c>
      <c r="H464">
        <v>12</v>
      </c>
      <c r="I464">
        <v>3</v>
      </c>
      <c r="J464">
        <v>4</v>
      </c>
      <c r="K464">
        <v>10</v>
      </c>
      <c r="L464">
        <v>3</v>
      </c>
      <c r="M464">
        <v>3</v>
      </c>
      <c r="N464">
        <v>10</v>
      </c>
      <c r="O464">
        <v>7</v>
      </c>
      <c r="P464">
        <v>5</v>
      </c>
      <c r="Q464">
        <v>7</v>
      </c>
    </row>
    <row r="465" spans="1:17" x14ac:dyDescent="0.3">
      <c r="A465">
        <v>26</v>
      </c>
      <c r="B465">
        <v>1</v>
      </c>
      <c r="C465">
        <v>1</v>
      </c>
      <c r="D465">
        <v>2340</v>
      </c>
      <c r="E465">
        <v>23213</v>
      </c>
      <c r="F465">
        <v>1</v>
      </c>
      <c r="G465">
        <v>1</v>
      </c>
      <c r="H465">
        <v>18</v>
      </c>
      <c r="I465">
        <v>3</v>
      </c>
      <c r="J465">
        <v>2</v>
      </c>
      <c r="K465">
        <v>1</v>
      </c>
      <c r="L465">
        <v>3</v>
      </c>
      <c r="M465">
        <v>1</v>
      </c>
      <c r="N465">
        <v>1</v>
      </c>
      <c r="O465">
        <v>0</v>
      </c>
      <c r="P465">
        <v>0</v>
      </c>
      <c r="Q465">
        <v>0</v>
      </c>
    </row>
    <row r="466" spans="1:17" x14ac:dyDescent="0.3">
      <c r="A466">
        <v>37</v>
      </c>
      <c r="B466">
        <v>0</v>
      </c>
      <c r="C466">
        <v>1</v>
      </c>
      <c r="D466">
        <v>7491</v>
      </c>
      <c r="E466">
        <v>23848</v>
      </c>
      <c r="F466">
        <v>4</v>
      </c>
      <c r="G466">
        <v>0</v>
      </c>
      <c r="H466">
        <v>17</v>
      </c>
      <c r="I466">
        <v>3</v>
      </c>
      <c r="J466">
        <v>4</v>
      </c>
      <c r="K466">
        <v>12</v>
      </c>
      <c r="L466">
        <v>3</v>
      </c>
      <c r="M466">
        <v>4</v>
      </c>
      <c r="N466">
        <v>6</v>
      </c>
      <c r="O466">
        <v>5</v>
      </c>
      <c r="P466">
        <v>1</v>
      </c>
      <c r="Q466">
        <v>2</v>
      </c>
    </row>
    <row r="467" spans="1:17" x14ac:dyDescent="0.3">
      <c r="A467">
        <v>46</v>
      </c>
      <c r="B467">
        <v>0</v>
      </c>
      <c r="C467">
        <v>2</v>
      </c>
      <c r="D467">
        <v>10527</v>
      </c>
      <c r="E467">
        <v>8984</v>
      </c>
      <c r="F467">
        <v>5</v>
      </c>
      <c r="G467">
        <v>0</v>
      </c>
      <c r="H467">
        <v>11</v>
      </c>
      <c r="I467">
        <v>3</v>
      </c>
      <c r="J467">
        <v>4</v>
      </c>
      <c r="K467">
        <v>28</v>
      </c>
      <c r="L467">
        <v>3</v>
      </c>
      <c r="M467">
        <v>2</v>
      </c>
      <c r="N467">
        <v>2</v>
      </c>
      <c r="O467">
        <v>2</v>
      </c>
      <c r="P467">
        <v>1</v>
      </c>
      <c r="Q467">
        <v>2</v>
      </c>
    </row>
    <row r="468" spans="1:17" x14ac:dyDescent="0.3">
      <c r="A468">
        <v>41</v>
      </c>
      <c r="B468">
        <v>0</v>
      </c>
      <c r="C468">
        <v>2</v>
      </c>
      <c r="D468">
        <v>16595</v>
      </c>
      <c r="E468">
        <v>5626</v>
      </c>
      <c r="F468">
        <v>7</v>
      </c>
      <c r="G468">
        <v>0</v>
      </c>
      <c r="H468">
        <v>16</v>
      </c>
      <c r="I468">
        <v>3</v>
      </c>
      <c r="J468">
        <v>2</v>
      </c>
      <c r="K468">
        <v>22</v>
      </c>
      <c r="L468">
        <v>2</v>
      </c>
      <c r="M468">
        <v>3</v>
      </c>
      <c r="N468">
        <v>18</v>
      </c>
      <c r="O468">
        <v>16</v>
      </c>
      <c r="P468">
        <v>11</v>
      </c>
      <c r="Q468">
        <v>8</v>
      </c>
    </row>
    <row r="469" spans="1:17" x14ac:dyDescent="0.3">
      <c r="A469">
        <v>37</v>
      </c>
      <c r="B469">
        <v>0</v>
      </c>
      <c r="C469">
        <v>3</v>
      </c>
      <c r="D469">
        <v>8834</v>
      </c>
      <c r="E469">
        <v>24666</v>
      </c>
      <c r="F469">
        <v>1</v>
      </c>
      <c r="G469">
        <v>0</v>
      </c>
      <c r="H469">
        <v>13</v>
      </c>
      <c r="I469">
        <v>3</v>
      </c>
      <c r="J469">
        <v>4</v>
      </c>
      <c r="K469">
        <v>9</v>
      </c>
      <c r="L469">
        <v>6</v>
      </c>
      <c r="M469">
        <v>3</v>
      </c>
      <c r="N469">
        <v>9</v>
      </c>
      <c r="O469">
        <v>5</v>
      </c>
      <c r="P469">
        <v>7</v>
      </c>
      <c r="Q469">
        <v>7</v>
      </c>
    </row>
    <row r="470" spans="1:17" x14ac:dyDescent="0.3">
      <c r="A470">
        <v>52</v>
      </c>
      <c r="B470">
        <v>0</v>
      </c>
      <c r="C470">
        <v>3</v>
      </c>
      <c r="D470">
        <v>5577</v>
      </c>
      <c r="E470">
        <v>22087</v>
      </c>
      <c r="F470">
        <v>3</v>
      </c>
      <c r="G470">
        <v>1</v>
      </c>
      <c r="H470">
        <v>12</v>
      </c>
      <c r="I470">
        <v>3</v>
      </c>
      <c r="J470">
        <v>2</v>
      </c>
      <c r="K470">
        <v>18</v>
      </c>
      <c r="L470">
        <v>3</v>
      </c>
      <c r="M470">
        <v>3</v>
      </c>
      <c r="N470">
        <v>10</v>
      </c>
      <c r="O470">
        <v>9</v>
      </c>
      <c r="P470">
        <v>6</v>
      </c>
      <c r="Q470">
        <v>9</v>
      </c>
    </row>
    <row r="471" spans="1:17" x14ac:dyDescent="0.3">
      <c r="A471">
        <v>32</v>
      </c>
      <c r="B471">
        <v>1</v>
      </c>
      <c r="C471">
        <v>2</v>
      </c>
      <c r="D471">
        <v>4707</v>
      </c>
      <c r="E471">
        <v>23914</v>
      </c>
      <c r="F471">
        <v>8</v>
      </c>
      <c r="G471">
        <v>0</v>
      </c>
      <c r="H471">
        <v>12</v>
      </c>
      <c r="I471">
        <v>3</v>
      </c>
      <c r="J471">
        <v>4</v>
      </c>
      <c r="K471">
        <v>6</v>
      </c>
      <c r="L471">
        <v>2</v>
      </c>
      <c r="M471">
        <v>3</v>
      </c>
      <c r="N471">
        <v>4</v>
      </c>
      <c r="O471">
        <v>2</v>
      </c>
      <c r="P471">
        <v>1</v>
      </c>
      <c r="Q471">
        <v>2</v>
      </c>
    </row>
    <row r="472" spans="1:17" x14ac:dyDescent="0.3">
      <c r="A472">
        <v>24</v>
      </c>
      <c r="B472">
        <v>0</v>
      </c>
      <c r="C472">
        <v>2</v>
      </c>
      <c r="D472">
        <v>2400</v>
      </c>
      <c r="E472">
        <v>5530</v>
      </c>
      <c r="F472">
        <v>0</v>
      </c>
      <c r="G472">
        <v>0</v>
      </c>
      <c r="H472">
        <v>13</v>
      </c>
      <c r="I472">
        <v>3</v>
      </c>
      <c r="J472">
        <v>3</v>
      </c>
      <c r="K472">
        <v>3</v>
      </c>
      <c r="L472">
        <v>3</v>
      </c>
      <c r="M472">
        <v>3</v>
      </c>
      <c r="N472">
        <v>2</v>
      </c>
      <c r="O472">
        <v>2</v>
      </c>
      <c r="P472">
        <v>2</v>
      </c>
      <c r="Q472">
        <v>1</v>
      </c>
    </row>
    <row r="473" spans="1:17" x14ac:dyDescent="0.3">
      <c r="A473">
        <v>38</v>
      </c>
      <c r="B473">
        <v>0</v>
      </c>
      <c r="C473">
        <v>2</v>
      </c>
      <c r="D473">
        <v>9824</v>
      </c>
      <c r="E473">
        <v>22174</v>
      </c>
      <c r="F473">
        <v>3</v>
      </c>
      <c r="G473">
        <v>0</v>
      </c>
      <c r="H473">
        <v>19</v>
      </c>
      <c r="I473">
        <v>3</v>
      </c>
      <c r="J473">
        <v>3</v>
      </c>
      <c r="K473">
        <v>18</v>
      </c>
      <c r="L473">
        <v>4</v>
      </c>
      <c r="M473">
        <v>3</v>
      </c>
      <c r="N473">
        <v>1</v>
      </c>
      <c r="O473">
        <v>0</v>
      </c>
      <c r="P473">
        <v>0</v>
      </c>
      <c r="Q473">
        <v>0</v>
      </c>
    </row>
    <row r="474" spans="1:17" x14ac:dyDescent="0.3">
      <c r="A474">
        <v>37</v>
      </c>
      <c r="B474">
        <v>0</v>
      </c>
      <c r="C474">
        <v>2</v>
      </c>
      <c r="D474">
        <v>6447</v>
      </c>
      <c r="E474">
        <v>15701</v>
      </c>
      <c r="F474">
        <v>6</v>
      </c>
      <c r="G474">
        <v>0</v>
      </c>
      <c r="H474">
        <v>12</v>
      </c>
      <c r="I474">
        <v>3</v>
      </c>
      <c r="J474">
        <v>2</v>
      </c>
      <c r="K474">
        <v>8</v>
      </c>
      <c r="L474">
        <v>2</v>
      </c>
      <c r="M474">
        <v>2</v>
      </c>
      <c r="N474">
        <v>6</v>
      </c>
      <c r="O474">
        <v>5</v>
      </c>
      <c r="P474">
        <v>4</v>
      </c>
      <c r="Q474">
        <v>3</v>
      </c>
    </row>
    <row r="475" spans="1:17" x14ac:dyDescent="0.3">
      <c r="A475">
        <v>49</v>
      </c>
      <c r="B475">
        <v>0</v>
      </c>
      <c r="C475">
        <v>3</v>
      </c>
      <c r="D475">
        <v>19502</v>
      </c>
      <c r="E475">
        <v>2125</v>
      </c>
      <c r="F475">
        <v>1</v>
      </c>
      <c r="G475">
        <v>1</v>
      </c>
      <c r="H475">
        <v>17</v>
      </c>
      <c r="I475">
        <v>3</v>
      </c>
      <c r="J475">
        <v>3</v>
      </c>
      <c r="K475">
        <v>31</v>
      </c>
      <c r="L475">
        <v>5</v>
      </c>
      <c r="M475">
        <v>3</v>
      </c>
      <c r="N475">
        <v>31</v>
      </c>
      <c r="O475">
        <v>9</v>
      </c>
      <c r="P475">
        <v>0</v>
      </c>
      <c r="Q475">
        <v>9</v>
      </c>
    </row>
    <row r="476" spans="1:17" x14ac:dyDescent="0.3">
      <c r="A476">
        <v>24</v>
      </c>
      <c r="B476">
        <v>0</v>
      </c>
      <c r="C476">
        <v>2</v>
      </c>
      <c r="D476">
        <v>2725</v>
      </c>
      <c r="E476">
        <v>21630</v>
      </c>
      <c r="F476">
        <v>1</v>
      </c>
      <c r="G476">
        <v>1</v>
      </c>
      <c r="H476">
        <v>11</v>
      </c>
      <c r="I476">
        <v>3</v>
      </c>
      <c r="J476">
        <v>2</v>
      </c>
      <c r="K476">
        <v>6</v>
      </c>
      <c r="L476">
        <v>3</v>
      </c>
      <c r="M476">
        <v>3</v>
      </c>
      <c r="N476">
        <v>6</v>
      </c>
      <c r="O476">
        <v>5</v>
      </c>
      <c r="P476">
        <v>1</v>
      </c>
      <c r="Q476">
        <v>4</v>
      </c>
    </row>
    <row r="477" spans="1:17" x14ac:dyDescent="0.3">
      <c r="A477">
        <v>26</v>
      </c>
      <c r="B477">
        <v>0</v>
      </c>
      <c r="C477">
        <v>2</v>
      </c>
      <c r="D477">
        <v>6272</v>
      </c>
      <c r="E477">
        <v>7428</v>
      </c>
      <c r="F477">
        <v>1</v>
      </c>
      <c r="G477">
        <v>0</v>
      </c>
      <c r="H477">
        <v>20</v>
      </c>
      <c r="I477">
        <v>4</v>
      </c>
      <c r="J477">
        <v>4</v>
      </c>
      <c r="K477">
        <v>6</v>
      </c>
      <c r="L477">
        <v>5</v>
      </c>
      <c r="M477">
        <v>4</v>
      </c>
      <c r="N477">
        <v>5</v>
      </c>
      <c r="O477">
        <v>3</v>
      </c>
      <c r="P477">
        <v>1</v>
      </c>
      <c r="Q477">
        <v>4</v>
      </c>
    </row>
    <row r="478" spans="1:17" x14ac:dyDescent="0.3">
      <c r="A478">
        <v>24</v>
      </c>
      <c r="B478">
        <v>0</v>
      </c>
      <c r="C478">
        <v>2</v>
      </c>
      <c r="D478">
        <v>2127</v>
      </c>
      <c r="E478">
        <v>9100</v>
      </c>
      <c r="F478">
        <v>1</v>
      </c>
      <c r="G478">
        <v>0</v>
      </c>
      <c r="H478">
        <v>21</v>
      </c>
      <c r="I478">
        <v>4</v>
      </c>
      <c r="J478">
        <v>4</v>
      </c>
      <c r="K478">
        <v>1</v>
      </c>
      <c r="L478">
        <v>2</v>
      </c>
      <c r="M478">
        <v>3</v>
      </c>
      <c r="N478">
        <v>1</v>
      </c>
      <c r="O478">
        <v>0</v>
      </c>
      <c r="P478">
        <v>0</v>
      </c>
      <c r="Q478">
        <v>0</v>
      </c>
    </row>
    <row r="479" spans="1:17" x14ac:dyDescent="0.3">
      <c r="A479">
        <v>50</v>
      </c>
      <c r="B479">
        <v>0</v>
      </c>
      <c r="C479">
        <v>2</v>
      </c>
      <c r="D479">
        <v>18200</v>
      </c>
      <c r="E479">
        <v>7999</v>
      </c>
      <c r="F479">
        <v>1</v>
      </c>
      <c r="G479">
        <v>0</v>
      </c>
      <c r="H479">
        <v>11</v>
      </c>
      <c r="I479">
        <v>3</v>
      </c>
      <c r="J479">
        <v>3</v>
      </c>
      <c r="K479">
        <v>32</v>
      </c>
      <c r="L479">
        <v>2</v>
      </c>
      <c r="M479">
        <v>3</v>
      </c>
      <c r="N479">
        <v>32</v>
      </c>
      <c r="O479">
        <v>5</v>
      </c>
      <c r="P479">
        <v>10</v>
      </c>
      <c r="Q479">
        <v>7</v>
      </c>
    </row>
    <row r="480" spans="1:17" x14ac:dyDescent="0.3">
      <c r="A480">
        <v>25</v>
      </c>
      <c r="B480">
        <v>0</v>
      </c>
      <c r="C480">
        <v>2</v>
      </c>
      <c r="D480">
        <v>2096</v>
      </c>
      <c r="E480">
        <v>26376</v>
      </c>
      <c r="F480">
        <v>1</v>
      </c>
      <c r="G480">
        <v>0</v>
      </c>
      <c r="H480">
        <v>11</v>
      </c>
      <c r="I480">
        <v>3</v>
      </c>
      <c r="J480">
        <v>3</v>
      </c>
      <c r="K480">
        <v>7</v>
      </c>
      <c r="L480">
        <v>1</v>
      </c>
      <c r="M480">
        <v>3</v>
      </c>
      <c r="N480">
        <v>7</v>
      </c>
      <c r="O480">
        <v>4</v>
      </c>
      <c r="P480">
        <v>0</v>
      </c>
      <c r="Q480">
        <v>6</v>
      </c>
    </row>
    <row r="481" spans="1:17" x14ac:dyDescent="0.3">
      <c r="A481">
        <v>24</v>
      </c>
      <c r="B481">
        <v>1</v>
      </c>
      <c r="C481">
        <v>2</v>
      </c>
      <c r="D481">
        <v>2886</v>
      </c>
      <c r="E481">
        <v>14168</v>
      </c>
      <c r="F481">
        <v>1</v>
      </c>
      <c r="G481">
        <v>1</v>
      </c>
      <c r="H481">
        <v>16</v>
      </c>
      <c r="I481">
        <v>3</v>
      </c>
      <c r="J481">
        <v>4</v>
      </c>
      <c r="K481">
        <v>6</v>
      </c>
      <c r="L481">
        <v>4</v>
      </c>
      <c r="M481">
        <v>3</v>
      </c>
      <c r="N481">
        <v>6</v>
      </c>
      <c r="O481">
        <v>3</v>
      </c>
      <c r="P481">
        <v>1</v>
      </c>
      <c r="Q481">
        <v>2</v>
      </c>
    </row>
    <row r="482" spans="1:17" x14ac:dyDescent="0.3">
      <c r="A482">
        <v>30</v>
      </c>
      <c r="B482">
        <v>1</v>
      </c>
      <c r="C482">
        <v>2</v>
      </c>
      <c r="D482">
        <v>2033</v>
      </c>
      <c r="E482">
        <v>14470</v>
      </c>
      <c r="F482">
        <v>1</v>
      </c>
      <c r="G482">
        <v>0</v>
      </c>
      <c r="H482">
        <v>18</v>
      </c>
      <c r="I482">
        <v>3</v>
      </c>
      <c r="J482">
        <v>3</v>
      </c>
      <c r="K482">
        <v>1</v>
      </c>
      <c r="L482">
        <v>2</v>
      </c>
      <c r="M482">
        <v>4</v>
      </c>
      <c r="N482">
        <v>1</v>
      </c>
      <c r="O482">
        <v>0</v>
      </c>
      <c r="P482">
        <v>0</v>
      </c>
      <c r="Q482">
        <v>0</v>
      </c>
    </row>
    <row r="483" spans="1:17" x14ac:dyDescent="0.3">
      <c r="A483">
        <v>34</v>
      </c>
      <c r="B483">
        <v>0</v>
      </c>
      <c r="C483">
        <v>2</v>
      </c>
      <c r="D483">
        <v>3622</v>
      </c>
      <c r="E483">
        <v>22794</v>
      </c>
      <c r="F483">
        <v>1</v>
      </c>
      <c r="G483">
        <v>1</v>
      </c>
      <c r="H483">
        <v>13</v>
      </c>
      <c r="I483">
        <v>3</v>
      </c>
      <c r="J483">
        <v>4</v>
      </c>
      <c r="K483">
        <v>6</v>
      </c>
      <c r="L483">
        <v>3</v>
      </c>
      <c r="M483">
        <v>3</v>
      </c>
      <c r="N483">
        <v>6</v>
      </c>
      <c r="O483">
        <v>5</v>
      </c>
      <c r="P483">
        <v>1</v>
      </c>
      <c r="Q483">
        <v>3</v>
      </c>
    </row>
    <row r="484" spans="1:17" x14ac:dyDescent="0.3">
      <c r="A484">
        <v>31</v>
      </c>
      <c r="B484">
        <v>1</v>
      </c>
      <c r="C484">
        <v>3</v>
      </c>
      <c r="D484">
        <v>4233</v>
      </c>
      <c r="E484">
        <v>11512</v>
      </c>
      <c r="F484">
        <v>2</v>
      </c>
      <c r="G484">
        <v>0</v>
      </c>
      <c r="H484">
        <v>17</v>
      </c>
      <c r="I484">
        <v>3</v>
      </c>
      <c r="J484">
        <v>3</v>
      </c>
      <c r="K484">
        <v>9</v>
      </c>
      <c r="L484">
        <v>2</v>
      </c>
      <c r="M484">
        <v>1</v>
      </c>
      <c r="N484">
        <v>3</v>
      </c>
      <c r="O484">
        <v>1</v>
      </c>
      <c r="P484">
        <v>1</v>
      </c>
      <c r="Q484">
        <v>2</v>
      </c>
    </row>
    <row r="485" spans="1:17" x14ac:dyDescent="0.3">
      <c r="A485">
        <v>35</v>
      </c>
      <c r="B485">
        <v>0</v>
      </c>
      <c r="C485">
        <v>1</v>
      </c>
      <c r="D485">
        <v>3681</v>
      </c>
      <c r="E485">
        <v>14004</v>
      </c>
      <c r="F485">
        <v>4</v>
      </c>
      <c r="G485">
        <v>0</v>
      </c>
      <c r="H485">
        <v>14</v>
      </c>
      <c r="I485">
        <v>3</v>
      </c>
      <c r="J485">
        <v>4</v>
      </c>
      <c r="K485">
        <v>9</v>
      </c>
      <c r="L485">
        <v>3</v>
      </c>
      <c r="M485">
        <v>3</v>
      </c>
      <c r="N485">
        <v>3</v>
      </c>
      <c r="O485">
        <v>2</v>
      </c>
      <c r="P485">
        <v>0</v>
      </c>
      <c r="Q485">
        <v>2</v>
      </c>
    </row>
    <row r="486" spans="1:17" x14ac:dyDescent="0.3">
      <c r="A486">
        <v>31</v>
      </c>
      <c r="B486">
        <v>0</v>
      </c>
      <c r="C486">
        <v>3</v>
      </c>
      <c r="D486">
        <v>5460</v>
      </c>
      <c r="E486">
        <v>6219</v>
      </c>
      <c r="F486">
        <v>4</v>
      </c>
      <c r="G486">
        <v>0</v>
      </c>
      <c r="H486">
        <v>22</v>
      </c>
      <c r="I486">
        <v>4</v>
      </c>
      <c r="J486">
        <v>4</v>
      </c>
      <c r="K486">
        <v>13</v>
      </c>
      <c r="L486">
        <v>4</v>
      </c>
      <c r="M486">
        <v>4</v>
      </c>
      <c r="N486">
        <v>7</v>
      </c>
      <c r="O486">
        <v>7</v>
      </c>
      <c r="P486">
        <v>5</v>
      </c>
      <c r="Q486">
        <v>7</v>
      </c>
    </row>
    <row r="487" spans="1:17" x14ac:dyDescent="0.3">
      <c r="A487">
        <v>27</v>
      </c>
      <c r="B487">
        <v>0</v>
      </c>
      <c r="C487">
        <v>3</v>
      </c>
      <c r="D487">
        <v>2187</v>
      </c>
      <c r="E487">
        <v>5013</v>
      </c>
      <c r="F487">
        <v>0</v>
      </c>
      <c r="G487">
        <v>0</v>
      </c>
      <c r="H487">
        <v>12</v>
      </c>
      <c r="I487">
        <v>3</v>
      </c>
      <c r="J487">
        <v>3</v>
      </c>
      <c r="K487">
        <v>6</v>
      </c>
      <c r="L487">
        <v>5</v>
      </c>
      <c r="M487">
        <v>2</v>
      </c>
      <c r="N487">
        <v>5</v>
      </c>
      <c r="O487">
        <v>3</v>
      </c>
      <c r="P487">
        <v>0</v>
      </c>
      <c r="Q487">
        <v>3</v>
      </c>
    </row>
    <row r="488" spans="1:17" x14ac:dyDescent="0.3">
      <c r="A488">
        <v>37</v>
      </c>
      <c r="B488">
        <v>0</v>
      </c>
      <c r="C488">
        <v>2</v>
      </c>
      <c r="D488">
        <v>9602</v>
      </c>
      <c r="E488">
        <v>3010</v>
      </c>
      <c r="F488">
        <v>4</v>
      </c>
      <c r="G488">
        <v>1</v>
      </c>
      <c r="H488">
        <v>11</v>
      </c>
      <c r="I488">
        <v>3</v>
      </c>
      <c r="J488">
        <v>3</v>
      </c>
      <c r="K488">
        <v>17</v>
      </c>
      <c r="L488">
        <v>3</v>
      </c>
      <c r="M488">
        <v>2</v>
      </c>
      <c r="N488">
        <v>3</v>
      </c>
      <c r="O488">
        <v>0</v>
      </c>
      <c r="P488">
        <v>1</v>
      </c>
      <c r="Q488">
        <v>0</v>
      </c>
    </row>
    <row r="489" spans="1:17" x14ac:dyDescent="0.3">
      <c r="A489">
        <v>20</v>
      </c>
      <c r="B489">
        <v>0</v>
      </c>
      <c r="C489">
        <v>1</v>
      </c>
      <c r="D489">
        <v>2836</v>
      </c>
      <c r="E489">
        <v>11757</v>
      </c>
      <c r="F489">
        <v>1</v>
      </c>
      <c r="G489">
        <v>0</v>
      </c>
      <c r="H489">
        <v>13</v>
      </c>
      <c r="I489">
        <v>3</v>
      </c>
      <c r="J489">
        <v>4</v>
      </c>
      <c r="K489">
        <v>1</v>
      </c>
      <c r="L489">
        <v>0</v>
      </c>
      <c r="M489">
        <v>4</v>
      </c>
      <c r="N489">
        <v>1</v>
      </c>
      <c r="O489">
        <v>0</v>
      </c>
      <c r="P489">
        <v>0</v>
      </c>
      <c r="Q489">
        <v>0</v>
      </c>
    </row>
    <row r="490" spans="1:17" x14ac:dyDescent="0.3">
      <c r="A490">
        <v>42</v>
      </c>
      <c r="B490">
        <v>0</v>
      </c>
      <c r="C490">
        <v>2</v>
      </c>
      <c r="D490">
        <v>4089</v>
      </c>
      <c r="E490">
        <v>5718</v>
      </c>
      <c r="F490">
        <v>1</v>
      </c>
      <c r="G490">
        <v>0</v>
      </c>
      <c r="H490">
        <v>13</v>
      </c>
      <c r="I490">
        <v>3</v>
      </c>
      <c r="J490">
        <v>2</v>
      </c>
      <c r="K490">
        <v>10</v>
      </c>
      <c r="L490">
        <v>4</v>
      </c>
      <c r="M490">
        <v>3</v>
      </c>
      <c r="N490">
        <v>10</v>
      </c>
      <c r="O490">
        <v>2</v>
      </c>
      <c r="P490">
        <v>2</v>
      </c>
      <c r="Q490">
        <v>2</v>
      </c>
    </row>
    <row r="491" spans="1:17" x14ac:dyDescent="0.3">
      <c r="A491">
        <v>43</v>
      </c>
      <c r="B491">
        <v>0</v>
      </c>
      <c r="C491">
        <v>3</v>
      </c>
      <c r="D491">
        <v>16627</v>
      </c>
      <c r="E491">
        <v>2671</v>
      </c>
      <c r="F491">
        <v>4</v>
      </c>
      <c r="G491">
        <v>1</v>
      </c>
      <c r="H491">
        <v>14</v>
      </c>
      <c r="I491">
        <v>3</v>
      </c>
      <c r="J491">
        <v>3</v>
      </c>
      <c r="K491">
        <v>21</v>
      </c>
      <c r="L491">
        <v>3</v>
      </c>
      <c r="M491">
        <v>2</v>
      </c>
      <c r="N491">
        <v>1</v>
      </c>
      <c r="O491">
        <v>0</v>
      </c>
      <c r="P491">
        <v>0</v>
      </c>
      <c r="Q491">
        <v>0</v>
      </c>
    </row>
    <row r="492" spans="1:17" x14ac:dyDescent="0.3">
      <c r="A492">
        <v>38</v>
      </c>
      <c r="B492">
        <v>0</v>
      </c>
      <c r="C492">
        <v>1</v>
      </c>
      <c r="D492">
        <v>2619</v>
      </c>
      <c r="E492">
        <v>14561</v>
      </c>
      <c r="F492">
        <v>3</v>
      </c>
      <c r="G492">
        <v>0</v>
      </c>
      <c r="H492">
        <v>17</v>
      </c>
      <c r="I492">
        <v>3</v>
      </c>
      <c r="J492">
        <v>4</v>
      </c>
      <c r="K492">
        <v>8</v>
      </c>
      <c r="L492">
        <v>3</v>
      </c>
      <c r="M492">
        <v>2</v>
      </c>
      <c r="N492">
        <v>0</v>
      </c>
      <c r="O492">
        <v>0</v>
      </c>
      <c r="P492">
        <v>0</v>
      </c>
      <c r="Q492">
        <v>0</v>
      </c>
    </row>
    <row r="493" spans="1:17" x14ac:dyDescent="0.3">
      <c r="A493">
        <v>43</v>
      </c>
      <c r="B493">
        <v>0</v>
      </c>
      <c r="C493">
        <v>3</v>
      </c>
      <c r="D493">
        <v>5679</v>
      </c>
      <c r="E493">
        <v>19627</v>
      </c>
      <c r="F493">
        <v>3</v>
      </c>
      <c r="G493">
        <v>1</v>
      </c>
      <c r="H493">
        <v>13</v>
      </c>
      <c r="I493">
        <v>3</v>
      </c>
      <c r="J493">
        <v>2</v>
      </c>
      <c r="K493">
        <v>10</v>
      </c>
      <c r="L493">
        <v>3</v>
      </c>
      <c r="M493">
        <v>3</v>
      </c>
      <c r="N493">
        <v>8</v>
      </c>
      <c r="O493">
        <v>7</v>
      </c>
      <c r="P493">
        <v>4</v>
      </c>
      <c r="Q493">
        <v>7</v>
      </c>
    </row>
    <row r="494" spans="1:17" x14ac:dyDescent="0.3">
      <c r="A494">
        <v>48</v>
      </c>
      <c r="B494">
        <v>0</v>
      </c>
      <c r="C494">
        <v>2</v>
      </c>
      <c r="D494">
        <v>15402</v>
      </c>
      <c r="E494">
        <v>17997</v>
      </c>
      <c r="F494">
        <v>7</v>
      </c>
      <c r="G494">
        <v>0</v>
      </c>
      <c r="H494">
        <v>11</v>
      </c>
      <c r="I494">
        <v>3</v>
      </c>
      <c r="J494">
        <v>1</v>
      </c>
      <c r="K494">
        <v>21</v>
      </c>
      <c r="L494">
        <v>3</v>
      </c>
      <c r="M494">
        <v>1</v>
      </c>
      <c r="N494">
        <v>3</v>
      </c>
      <c r="O494">
        <v>2</v>
      </c>
      <c r="P494">
        <v>0</v>
      </c>
      <c r="Q494">
        <v>2</v>
      </c>
    </row>
    <row r="495" spans="1:17" x14ac:dyDescent="0.3">
      <c r="A495">
        <v>44</v>
      </c>
      <c r="B495">
        <v>0</v>
      </c>
      <c r="C495">
        <v>1</v>
      </c>
      <c r="D495">
        <v>5985</v>
      </c>
      <c r="E495">
        <v>26894</v>
      </c>
      <c r="F495">
        <v>4</v>
      </c>
      <c r="G495">
        <v>0</v>
      </c>
      <c r="H495">
        <v>11</v>
      </c>
      <c r="I495">
        <v>3</v>
      </c>
      <c r="J495">
        <v>2</v>
      </c>
      <c r="K495">
        <v>10</v>
      </c>
      <c r="L495">
        <v>1</v>
      </c>
      <c r="M495">
        <v>4</v>
      </c>
      <c r="N495">
        <v>2</v>
      </c>
      <c r="O495">
        <v>2</v>
      </c>
      <c r="P495">
        <v>0</v>
      </c>
      <c r="Q495">
        <v>2</v>
      </c>
    </row>
    <row r="496" spans="1:17" x14ac:dyDescent="0.3">
      <c r="A496">
        <v>34</v>
      </c>
      <c r="B496">
        <v>0</v>
      </c>
      <c r="C496">
        <v>3</v>
      </c>
      <c r="D496">
        <v>2579</v>
      </c>
      <c r="E496">
        <v>2912</v>
      </c>
      <c r="F496">
        <v>1</v>
      </c>
      <c r="G496">
        <v>1</v>
      </c>
      <c r="H496">
        <v>18</v>
      </c>
      <c r="I496">
        <v>3</v>
      </c>
      <c r="J496">
        <v>4</v>
      </c>
      <c r="K496">
        <v>8</v>
      </c>
      <c r="L496">
        <v>3</v>
      </c>
      <c r="M496">
        <v>3</v>
      </c>
      <c r="N496">
        <v>8</v>
      </c>
      <c r="O496">
        <v>2</v>
      </c>
      <c r="P496">
        <v>0</v>
      </c>
      <c r="Q496">
        <v>6</v>
      </c>
    </row>
    <row r="497" spans="1:17" x14ac:dyDescent="0.3">
      <c r="A497">
        <v>27</v>
      </c>
      <c r="B497">
        <v>1</v>
      </c>
      <c r="C497">
        <v>3</v>
      </c>
      <c r="D497">
        <v>3041</v>
      </c>
      <c r="E497">
        <v>16346</v>
      </c>
      <c r="F497">
        <v>0</v>
      </c>
      <c r="G497">
        <v>0</v>
      </c>
      <c r="H497">
        <v>11</v>
      </c>
      <c r="I497">
        <v>3</v>
      </c>
      <c r="J497">
        <v>2</v>
      </c>
      <c r="K497">
        <v>5</v>
      </c>
      <c r="L497">
        <v>3</v>
      </c>
      <c r="M497">
        <v>3</v>
      </c>
      <c r="N497">
        <v>4</v>
      </c>
      <c r="O497">
        <v>3</v>
      </c>
      <c r="P497">
        <v>0</v>
      </c>
      <c r="Q497">
        <v>2</v>
      </c>
    </row>
    <row r="498" spans="1:17" x14ac:dyDescent="0.3">
      <c r="A498">
        <v>21</v>
      </c>
      <c r="B498">
        <v>0</v>
      </c>
      <c r="C498">
        <v>1</v>
      </c>
      <c r="D498">
        <v>3447</v>
      </c>
      <c r="E498">
        <v>24444</v>
      </c>
      <c r="F498">
        <v>1</v>
      </c>
      <c r="G498">
        <v>0</v>
      </c>
      <c r="H498">
        <v>11</v>
      </c>
      <c r="I498">
        <v>3</v>
      </c>
      <c r="J498">
        <v>3</v>
      </c>
      <c r="K498">
        <v>3</v>
      </c>
      <c r="L498">
        <v>2</v>
      </c>
      <c r="M498">
        <v>3</v>
      </c>
      <c r="N498">
        <v>3</v>
      </c>
      <c r="O498">
        <v>2</v>
      </c>
      <c r="P498">
        <v>1</v>
      </c>
      <c r="Q498">
        <v>2</v>
      </c>
    </row>
    <row r="499" spans="1:17" x14ac:dyDescent="0.3">
      <c r="A499">
        <v>44</v>
      </c>
      <c r="B499">
        <v>0</v>
      </c>
      <c r="C499">
        <v>2</v>
      </c>
      <c r="D499">
        <v>19513</v>
      </c>
      <c r="E499">
        <v>9358</v>
      </c>
      <c r="F499">
        <v>4</v>
      </c>
      <c r="G499">
        <v>1</v>
      </c>
      <c r="H499">
        <v>12</v>
      </c>
      <c r="I499">
        <v>3</v>
      </c>
      <c r="J499">
        <v>1</v>
      </c>
      <c r="K499">
        <v>26</v>
      </c>
      <c r="L499">
        <v>2</v>
      </c>
      <c r="M499">
        <v>4</v>
      </c>
      <c r="N499">
        <v>2</v>
      </c>
      <c r="O499">
        <v>2</v>
      </c>
      <c r="P499">
        <v>0</v>
      </c>
      <c r="Q499">
        <v>1</v>
      </c>
    </row>
    <row r="500" spans="1:17" x14ac:dyDescent="0.3">
      <c r="A500">
        <v>22</v>
      </c>
      <c r="B500">
        <v>0</v>
      </c>
      <c r="C500">
        <v>2</v>
      </c>
      <c r="D500">
        <v>2773</v>
      </c>
      <c r="E500">
        <v>12145</v>
      </c>
      <c r="F500">
        <v>0</v>
      </c>
      <c r="G500">
        <v>0</v>
      </c>
      <c r="H500">
        <v>20</v>
      </c>
      <c r="I500">
        <v>4</v>
      </c>
      <c r="J500">
        <v>4</v>
      </c>
      <c r="K500">
        <v>3</v>
      </c>
      <c r="L500">
        <v>3</v>
      </c>
      <c r="M500">
        <v>3</v>
      </c>
      <c r="N500">
        <v>2</v>
      </c>
      <c r="O500">
        <v>2</v>
      </c>
      <c r="P500">
        <v>2</v>
      </c>
      <c r="Q500">
        <v>2</v>
      </c>
    </row>
    <row r="501" spans="1:17" x14ac:dyDescent="0.3">
      <c r="A501">
        <v>33</v>
      </c>
      <c r="B501">
        <v>0</v>
      </c>
      <c r="C501">
        <v>3</v>
      </c>
      <c r="D501">
        <v>7104</v>
      </c>
      <c r="E501">
        <v>20431</v>
      </c>
      <c r="F501">
        <v>0</v>
      </c>
      <c r="G501">
        <v>0</v>
      </c>
      <c r="H501">
        <v>12</v>
      </c>
      <c r="I501">
        <v>3</v>
      </c>
      <c r="J501">
        <v>4</v>
      </c>
      <c r="K501">
        <v>6</v>
      </c>
      <c r="L501">
        <v>3</v>
      </c>
      <c r="M501">
        <v>3</v>
      </c>
      <c r="N501">
        <v>5</v>
      </c>
      <c r="O501">
        <v>0</v>
      </c>
      <c r="P501">
        <v>1</v>
      </c>
      <c r="Q501">
        <v>2</v>
      </c>
    </row>
    <row r="502" spans="1:17" x14ac:dyDescent="0.3">
      <c r="A502">
        <v>32</v>
      </c>
      <c r="B502">
        <v>0</v>
      </c>
      <c r="C502">
        <v>2</v>
      </c>
      <c r="D502">
        <v>6322</v>
      </c>
      <c r="E502">
        <v>18089</v>
      </c>
      <c r="F502">
        <v>1</v>
      </c>
      <c r="G502">
        <v>1</v>
      </c>
      <c r="H502">
        <v>12</v>
      </c>
      <c r="I502">
        <v>3</v>
      </c>
      <c r="J502">
        <v>4</v>
      </c>
      <c r="K502">
        <v>6</v>
      </c>
      <c r="L502">
        <v>2</v>
      </c>
      <c r="M502">
        <v>2</v>
      </c>
      <c r="N502">
        <v>6</v>
      </c>
      <c r="O502">
        <v>4</v>
      </c>
      <c r="P502">
        <v>0</v>
      </c>
      <c r="Q502">
        <v>5</v>
      </c>
    </row>
    <row r="503" spans="1:17" x14ac:dyDescent="0.3">
      <c r="A503">
        <v>30</v>
      </c>
      <c r="B503">
        <v>0</v>
      </c>
      <c r="C503">
        <v>3</v>
      </c>
      <c r="D503">
        <v>2083</v>
      </c>
      <c r="E503">
        <v>22653</v>
      </c>
      <c r="F503">
        <v>1</v>
      </c>
      <c r="G503">
        <v>0</v>
      </c>
      <c r="H503">
        <v>20</v>
      </c>
      <c r="I503">
        <v>4</v>
      </c>
      <c r="J503">
        <v>3</v>
      </c>
      <c r="K503">
        <v>1</v>
      </c>
      <c r="L503">
        <v>2</v>
      </c>
      <c r="M503">
        <v>3</v>
      </c>
      <c r="N503">
        <v>1</v>
      </c>
      <c r="O503">
        <v>0</v>
      </c>
      <c r="P503">
        <v>0</v>
      </c>
      <c r="Q503">
        <v>0</v>
      </c>
    </row>
    <row r="504" spans="1:17" x14ac:dyDescent="0.3">
      <c r="A504">
        <v>53</v>
      </c>
      <c r="B504">
        <v>0</v>
      </c>
      <c r="C504">
        <v>1</v>
      </c>
      <c r="D504">
        <v>8381</v>
      </c>
      <c r="E504">
        <v>7507</v>
      </c>
      <c r="F504">
        <v>7</v>
      </c>
      <c r="G504">
        <v>0</v>
      </c>
      <c r="H504">
        <v>20</v>
      </c>
      <c r="I504">
        <v>4</v>
      </c>
      <c r="J504">
        <v>4</v>
      </c>
      <c r="K504">
        <v>18</v>
      </c>
      <c r="L504">
        <v>2</v>
      </c>
      <c r="M504">
        <v>4</v>
      </c>
      <c r="N504">
        <v>14</v>
      </c>
      <c r="O504">
        <v>7</v>
      </c>
      <c r="P504">
        <v>8</v>
      </c>
      <c r="Q504">
        <v>10</v>
      </c>
    </row>
    <row r="505" spans="1:17" x14ac:dyDescent="0.3">
      <c r="A505">
        <v>34</v>
      </c>
      <c r="B505">
        <v>0</v>
      </c>
      <c r="C505">
        <v>2</v>
      </c>
      <c r="D505">
        <v>2691</v>
      </c>
      <c r="E505">
        <v>7660</v>
      </c>
      <c r="F505">
        <v>1</v>
      </c>
      <c r="G505">
        <v>0</v>
      </c>
      <c r="H505">
        <v>12</v>
      </c>
      <c r="I505">
        <v>3</v>
      </c>
      <c r="J505">
        <v>4</v>
      </c>
      <c r="K505">
        <v>10</v>
      </c>
      <c r="L505">
        <v>4</v>
      </c>
      <c r="M505">
        <v>2</v>
      </c>
      <c r="N505">
        <v>10</v>
      </c>
      <c r="O505">
        <v>9</v>
      </c>
      <c r="P505">
        <v>8</v>
      </c>
      <c r="Q505">
        <v>8</v>
      </c>
    </row>
    <row r="506" spans="1:17" x14ac:dyDescent="0.3">
      <c r="A506">
        <v>45</v>
      </c>
      <c r="B506">
        <v>1</v>
      </c>
      <c r="C506">
        <v>2</v>
      </c>
      <c r="D506">
        <v>4286</v>
      </c>
      <c r="E506">
        <v>5630</v>
      </c>
      <c r="F506">
        <v>2</v>
      </c>
      <c r="G506">
        <v>0</v>
      </c>
      <c r="H506">
        <v>14</v>
      </c>
      <c r="I506">
        <v>3</v>
      </c>
      <c r="J506">
        <v>4</v>
      </c>
      <c r="K506">
        <v>5</v>
      </c>
      <c r="L506">
        <v>4</v>
      </c>
      <c r="M506">
        <v>3</v>
      </c>
      <c r="N506">
        <v>1</v>
      </c>
      <c r="O506">
        <v>1</v>
      </c>
      <c r="P506">
        <v>0</v>
      </c>
      <c r="Q506">
        <v>0</v>
      </c>
    </row>
    <row r="507" spans="1:17" x14ac:dyDescent="0.3">
      <c r="A507">
        <v>26</v>
      </c>
      <c r="B507">
        <v>0</v>
      </c>
      <c r="C507">
        <v>2</v>
      </c>
      <c r="D507">
        <v>2659</v>
      </c>
      <c r="E507">
        <v>17759</v>
      </c>
      <c r="F507">
        <v>1</v>
      </c>
      <c r="G507">
        <v>1</v>
      </c>
      <c r="H507">
        <v>13</v>
      </c>
      <c r="I507">
        <v>3</v>
      </c>
      <c r="J507">
        <v>3</v>
      </c>
      <c r="K507">
        <v>3</v>
      </c>
      <c r="L507">
        <v>2</v>
      </c>
      <c r="M507">
        <v>3</v>
      </c>
      <c r="N507">
        <v>3</v>
      </c>
      <c r="O507">
        <v>2</v>
      </c>
      <c r="P507">
        <v>0</v>
      </c>
      <c r="Q507">
        <v>2</v>
      </c>
    </row>
    <row r="508" spans="1:17" x14ac:dyDescent="0.3">
      <c r="A508">
        <v>37</v>
      </c>
      <c r="B508">
        <v>0</v>
      </c>
      <c r="C508">
        <v>2</v>
      </c>
      <c r="D508">
        <v>9434</v>
      </c>
      <c r="E508">
        <v>9606</v>
      </c>
      <c r="F508">
        <v>1</v>
      </c>
      <c r="G508">
        <v>0</v>
      </c>
      <c r="H508">
        <v>15</v>
      </c>
      <c r="I508">
        <v>3</v>
      </c>
      <c r="J508">
        <v>3</v>
      </c>
      <c r="K508">
        <v>10</v>
      </c>
      <c r="L508">
        <v>2</v>
      </c>
      <c r="M508">
        <v>3</v>
      </c>
      <c r="N508">
        <v>10</v>
      </c>
      <c r="O508">
        <v>7</v>
      </c>
      <c r="P508">
        <v>7</v>
      </c>
      <c r="Q508">
        <v>8</v>
      </c>
    </row>
    <row r="509" spans="1:17" x14ac:dyDescent="0.3">
      <c r="A509">
        <v>29</v>
      </c>
      <c r="B509">
        <v>0</v>
      </c>
      <c r="C509">
        <v>2</v>
      </c>
      <c r="D509">
        <v>5561</v>
      </c>
      <c r="E509">
        <v>3487</v>
      </c>
      <c r="F509">
        <v>1</v>
      </c>
      <c r="G509">
        <v>0</v>
      </c>
      <c r="H509">
        <v>14</v>
      </c>
      <c r="I509">
        <v>3</v>
      </c>
      <c r="J509">
        <v>1</v>
      </c>
      <c r="K509">
        <v>6</v>
      </c>
      <c r="L509">
        <v>5</v>
      </c>
      <c r="M509">
        <v>2</v>
      </c>
      <c r="N509">
        <v>6</v>
      </c>
      <c r="O509">
        <v>0</v>
      </c>
      <c r="P509">
        <v>1</v>
      </c>
      <c r="Q509">
        <v>2</v>
      </c>
    </row>
    <row r="510" spans="1:17" x14ac:dyDescent="0.3">
      <c r="A510">
        <v>35</v>
      </c>
      <c r="B510">
        <v>0</v>
      </c>
      <c r="C510">
        <v>1</v>
      </c>
      <c r="D510">
        <v>6646</v>
      </c>
      <c r="E510">
        <v>19368</v>
      </c>
      <c r="F510">
        <v>1</v>
      </c>
      <c r="G510">
        <v>0</v>
      </c>
      <c r="H510">
        <v>13</v>
      </c>
      <c r="I510">
        <v>3</v>
      </c>
      <c r="J510">
        <v>2</v>
      </c>
      <c r="K510">
        <v>17</v>
      </c>
      <c r="L510">
        <v>3</v>
      </c>
      <c r="M510">
        <v>3</v>
      </c>
      <c r="N510">
        <v>17</v>
      </c>
      <c r="O510">
        <v>11</v>
      </c>
      <c r="P510">
        <v>11</v>
      </c>
      <c r="Q510">
        <v>8</v>
      </c>
    </row>
    <row r="511" spans="1:17" x14ac:dyDescent="0.3">
      <c r="A511">
        <v>33</v>
      </c>
      <c r="B511">
        <v>0</v>
      </c>
      <c r="C511">
        <v>3</v>
      </c>
      <c r="D511">
        <v>7725</v>
      </c>
      <c r="E511">
        <v>5335</v>
      </c>
      <c r="F511">
        <v>3</v>
      </c>
      <c r="G511">
        <v>0</v>
      </c>
      <c r="H511">
        <v>23</v>
      </c>
      <c r="I511">
        <v>4</v>
      </c>
      <c r="J511">
        <v>3</v>
      </c>
      <c r="K511">
        <v>15</v>
      </c>
      <c r="L511">
        <v>2</v>
      </c>
      <c r="M511">
        <v>1</v>
      </c>
      <c r="N511">
        <v>13</v>
      </c>
      <c r="O511">
        <v>11</v>
      </c>
      <c r="P511">
        <v>4</v>
      </c>
      <c r="Q511">
        <v>7</v>
      </c>
    </row>
    <row r="512" spans="1:17" x14ac:dyDescent="0.3">
      <c r="A512">
        <v>54</v>
      </c>
      <c r="B512">
        <v>0</v>
      </c>
      <c r="C512">
        <v>2</v>
      </c>
      <c r="D512">
        <v>10725</v>
      </c>
      <c r="E512">
        <v>6729</v>
      </c>
      <c r="F512">
        <v>2</v>
      </c>
      <c r="G512">
        <v>0</v>
      </c>
      <c r="H512">
        <v>15</v>
      </c>
      <c r="I512">
        <v>3</v>
      </c>
      <c r="J512">
        <v>3</v>
      </c>
      <c r="K512">
        <v>16</v>
      </c>
      <c r="L512">
        <v>1</v>
      </c>
      <c r="M512">
        <v>4</v>
      </c>
      <c r="N512">
        <v>9</v>
      </c>
      <c r="O512">
        <v>7</v>
      </c>
      <c r="P512">
        <v>7</v>
      </c>
      <c r="Q512">
        <v>1</v>
      </c>
    </row>
    <row r="513" spans="1:17" x14ac:dyDescent="0.3">
      <c r="A513">
        <v>36</v>
      </c>
      <c r="B513">
        <v>0</v>
      </c>
      <c r="C513">
        <v>3</v>
      </c>
      <c r="D513">
        <v>8847</v>
      </c>
      <c r="E513">
        <v>13934</v>
      </c>
      <c r="F513">
        <v>2</v>
      </c>
      <c r="G513">
        <v>1</v>
      </c>
      <c r="H513">
        <v>11</v>
      </c>
      <c r="I513">
        <v>3</v>
      </c>
      <c r="J513">
        <v>3</v>
      </c>
      <c r="K513">
        <v>13</v>
      </c>
      <c r="L513">
        <v>2</v>
      </c>
      <c r="M513">
        <v>3</v>
      </c>
      <c r="N513">
        <v>3</v>
      </c>
      <c r="O513">
        <v>2</v>
      </c>
      <c r="P513">
        <v>0</v>
      </c>
      <c r="Q513">
        <v>2</v>
      </c>
    </row>
    <row r="514" spans="1:17" x14ac:dyDescent="0.3">
      <c r="A514">
        <v>27</v>
      </c>
      <c r="B514">
        <v>0</v>
      </c>
      <c r="C514">
        <v>1</v>
      </c>
      <c r="D514">
        <v>2045</v>
      </c>
      <c r="E514">
        <v>15174</v>
      </c>
      <c r="F514">
        <v>0</v>
      </c>
      <c r="G514">
        <v>0</v>
      </c>
      <c r="H514">
        <v>13</v>
      </c>
      <c r="I514">
        <v>3</v>
      </c>
      <c r="J514">
        <v>4</v>
      </c>
      <c r="K514">
        <v>5</v>
      </c>
      <c r="L514">
        <v>0</v>
      </c>
      <c r="M514">
        <v>3</v>
      </c>
      <c r="N514">
        <v>4</v>
      </c>
      <c r="O514">
        <v>2</v>
      </c>
      <c r="P514">
        <v>1</v>
      </c>
      <c r="Q514">
        <v>1</v>
      </c>
    </row>
    <row r="515" spans="1:17" x14ac:dyDescent="0.3">
      <c r="A515">
        <v>20</v>
      </c>
      <c r="B515">
        <v>1</v>
      </c>
      <c r="C515">
        <v>1</v>
      </c>
      <c r="D515">
        <v>1009</v>
      </c>
      <c r="E515">
        <v>26999</v>
      </c>
      <c r="F515">
        <v>1</v>
      </c>
      <c r="G515">
        <v>1</v>
      </c>
      <c r="H515">
        <v>11</v>
      </c>
      <c r="I515">
        <v>3</v>
      </c>
      <c r="J515">
        <v>4</v>
      </c>
      <c r="K515">
        <v>1</v>
      </c>
      <c r="L515">
        <v>5</v>
      </c>
      <c r="M515">
        <v>3</v>
      </c>
      <c r="N515">
        <v>1</v>
      </c>
      <c r="O515">
        <v>0</v>
      </c>
      <c r="P515">
        <v>1</v>
      </c>
      <c r="Q515">
        <v>1</v>
      </c>
    </row>
    <row r="516" spans="1:17" x14ac:dyDescent="0.3">
      <c r="A516">
        <v>33</v>
      </c>
      <c r="B516">
        <v>1</v>
      </c>
      <c r="C516">
        <v>1</v>
      </c>
      <c r="D516">
        <v>3348</v>
      </c>
      <c r="E516">
        <v>3164</v>
      </c>
      <c r="F516">
        <v>1</v>
      </c>
      <c r="G516">
        <v>1</v>
      </c>
      <c r="H516">
        <v>11</v>
      </c>
      <c r="I516">
        <v>3</v>
      </c>
      <c r="J516">
        <v>1</v>
      </c>
      <c r="K516">
        <v>10</v>
      </c>
      <c r="L516">
        <v>3</v>
      </c>
      <c r="M516">
        <v>3</v>
      </c>
      <c r="N516">
        <v>10</v>
      </c>
      <c r="O516">
        <v>8</v>
      </c>
      <c r="P516">
        <v>9</v>
      </c>
      <c r="Q516">
        <v>7</v>
      </c>
    </row>
    <row r="517" spans="1:17" x14ac:dyDescent="0.3">
      <c r="A517">
        <v>35</v>
      </c>
      <c r="B517">
        <v>0</v>
      </c>
      <c r="C517">
        <v>2</v>
      </c>
      <c r="D517">
        <v>1281</v>
      </c>
      <c r="E517">
        <v>16900</v>
      </c>
      <c r="F517">
        <v>1</v>
      </c>
      <c r="G517">
        <v>0</v>
      </c>
      <c r="H517">
        <v>18</v>
      </c>
      <c r="I517">
        <v>3</v>
      </c>
      <c r="J517">
        <v>3</v>
      </c>
      <c r="K517">
        <v>1</v>
      </c>
      <c r="L517">
        <v>3</v>
      </c>
      <c r="M517">
        <v>3</v>
      </c>
      <c r="N517">
        <v>1</v>
      </c>
      <c r="O517">
        <v>0</v>
      </c>
      <c r="P517">
        <v>0</v>
      </c>
      <c r="Q517">
        <v>0</v>
      </c>
    </row>
    <row r="518" spans="1:17" x14ac:dyDescent="0.3">
      <c r="A518">
        <v>23</v>
      </c>
      <c r="B518">
        <v>0</v>
      </c>
      <c r="C518">
        <v>2</v>
      </c>
      <c r="D518">
        <v>2819</v>
      </c>
      <c r="E518">
        <v>8544</v>
      </c>
      <c r="F518">
        <v>2</v>
      </c>
      <c r="G518">
        <v>0</v>
      </c>
      <c r="H518">
        <v>16</v>
      </c>
      <c r="I518">
        <v>3</v>
      </c>
      <c r="J518">
        <v>1</v>
      </c>
      <c r="K518">
        <v>5</v>
      </c>
      <c r="L518">
        <v>3</v>
      </c>
      <c r="M518">
        <v>4</v>
      </c>
      <c r="N518">
        <v>3</v>
      </c>
      <c r="O518">
        <v>2</v>
      </c>
      <c r="P518">
        <v>0</v>
      </c>
      <c r="Q518">
        <v>2</v>
      </c>
    </row>
    <row r="519" spans="1:17" x14ac:dyDescent="0.3">
      <c r="A519">
        <v>25</v>
      </c>
      <c r="B519">
        <v>0</v>
      </c>
      <c r="C519">
        <v>2</v>
      </c>
      <c r="D519">
        <v>4851</v>
      </c>
      <c r="E519">
        <v>15678</v>
      </c>
      <c r="F519">
        <v>0</v>
      </c>
      <c r="G519">
        <v>0</v>
      </c>
      <c r="H519">
        <v>22</v>
      </c>
      <c r="I519">
        <v>4</v>
      </c>
      <c r="J519">
        <v>3</v>
      </c>
      <c r="K519">
        <v>4</v>
      </c>
      <c r="L519">
        <v>4</v>
      </c>
      <c r="M519">
        <v>3</v>
      </c>
      <c r="N519">
        <v>3</v>
      </c>
      <c r="O519">
        <v>2</v>
      </c>
      <c r="P519">
        <v>1</v>
      </c>
      <c r="Q519">
        <v>2</v>
      </c>
    </row>
    <row r="520" spans="1:17" x14ac:dyDescent="0.3">
      <c r="A520">
        <v>38</v>
      </c>
      <c r="B520">
        <v>0</v>
      </c>
      <c r="C520">
        <v>1</v>
      </c>
      <c r="D520">
        <v>4028</v>
      </c>
      <c r="E520">
        <v>7791</v>
      </c>
      <c r="F520">
        <v>0</v>
      </c>
      <c r="G520">
        <v>0</v>
      </c>
      <c r="H520">
        <v>20</v>
      </c>
      <c r="I520">
        <v>4</v>
      </c>
      <c r="J520">
        <v>1</v>
      </c>
      <c r="K520">
        <v>8</v>
      </c>
      <c r="L520">
        <v>2</v>
      </c>
      <c r="M520">
        <v>3</v>
      </c>
      <c r="N520">
        <v>7</v>
      </c>
      <c r="O520">
        <v>7</v>
      </c>
      <c r="P520">
        <v>0</v>
      </c>
      <c r="Q520">
        <v>5</v>
      </c>
    </row>
    <row r="521" spans="1:17" x14ac:dyDescent="0.3">
      <c r="A521">
        <v>29</v>
      </c>
      <c r="B521">
        <v>0</v>
      </c>
      <c r="C521">
        <v>3</v>
      </c>
      <c r="D521">
        <v>2720</v>
      </c>
      <c r="E521">
        <v>18959</v>
      </c>
      <c r="F521">
        <v>1</v>
      </c>
      <c r="G521">
        <v>0</v>
      </c>
      <c r="H521">
        <v>18</v>
      </c>
      <c r="I521">
        <v>3</v>
      </c>
      <c r="J521">
        <v>4</v>
      </c>
      <c r="K521">
        <v>10</v>
      </c>
      <c r="L521">
        <v>5</v>
      </c>
      <c r="M521">
        <v>3</v>
      </c>
      <c r="N521">
        <v>10</v>
      </c>
      <c r="O521">
        <v>7</v>
      </c>
      <c r="P521">
        <v>2</v>
      </c>
      <c r="Q521">
        <v>8</v>
      </c>
    </row>
    <row r="522" spans="1:17" x14ac:dyDescent="0.3">
      <c r="A522">
        <v>48</v>
      </c>
      <c r="B522">
        <v>0</v>
      </c>
      <c r="C522">
        <v>2</v>
      </c>
      <c r="D522">
        <v>8120</v>
      </c>
      <c r="E522">
        <v>18597</v>
      </c>
      <c r="F522">
        <v>3</v>
      </c>
      <c r="G522">
        <v>0</v>
      </c>
      <c r="H522">
        <v>12</v>
      </c>
      <c r="I522">
        <v>3</v>
      </c>
      <c r="J522">
        <v>4</v>
      </c>
      <c r="K522">
        <v>12</v>
      </c>
      <c r="L522">
        <v>3</v>
      </c>
      <c r="M522">
        <v>3</v>
      </c>
      <c r="N522">
        <v>2</v>
      </c>
      <c r="O522">
        <v>2</v>
      </c>
      <c r="P522">
        <v>2</v>
      </c>
      <c r="Q522">
        <v>2</v>
      </c>
    </row>
    <row r="523" spans="1:17" x14ac:dyDescent="0.3">
      <c r="A523">
        <v>27</v>
      </c>
      <c r="B523">
        <v>0</v>
      </c>
      <c r="C523">
        <v>3</v>
      </c>
      <c r="D523">
        <v>4647</v>
      </c>
      <c r="E523">
        <v>16673</v>
      </c>
      <c r="F523">
        <v>1</v>
      </c>
      <c r="G523">
        <v>1</v>
      </c>
      <c r="H523">
        <v>20</v>
      </c>
      <c r="I523">
        <v>4</v>
      </c>
      <c r="J523">
        <v>2</v>
      </c>
      <c r="K523">
        <v>6</v>
      </c>
      <c r="L523">
        <v>3</v>
      </c>
      <c r="M523">
        <v>3</v>
      </c>
      <c r="N523">
        <v>6</v>
      </c>
      <c r="O523">
        <v>5</v>
      </c>
      <c r="P523">
        <v>0</v>
      </c>
      <c r="Q523">
        <v>4</v>
      </c>
    </row>
    <row r="524" spans="1:17" x14ac:dyDescent="0.3">
      <c r="A524">
        <v>37</v>
      </c>
      <c r="B524">
        <v>0</v>
      </c>
      <c r="C524">
        <v>1</v>
      </c>
      <c r="D524">
        <v>4680</v>
      </c>
      <c r="E524">
        <v>15232</v>
      </c>
      <c r="F524">
        <v>3</v>
      </c>
      <c r="G524">
        <v>0</v>
      </c>
      <c r="H524">
        <v>17</v>
      </c>
      <c r="I524">
        <v>3</v>
      </c>
      <c r="J524">
        <v>1</v>
      </c>
      <c r="K524">
        <v>4</v>
      </c>
      <c r="L524">
        <v>2</v>
      </c>
      <c r="M524">
        <v>3</v>
      </c>
      <c r="N524">
        <v>1</v>
      </c>
      <c r="O524">
        <v>0</v>
      </c>
      <c r="P524">
        <v>0</v>
      </c>
      <c r="Q524">
        <v>0</v>
      </c>
    </row>
    <row r="525" spans="1:17" x14ac:dyDescent="0.3">
      <c r="A525">
        <v>50</v>
      </c>
      <c r="B525">
        <v>0</v>
      </c>
      <c r="C525">
        <v>2</v>
      </c>
      <c r="D525">
        <v>3221</v>
      </c>
      <c r="E525">
        <v>3297</v>
      </c>
      <c r="F525">
        <v>1</v>
      </c>
      <c r="G525">
        <v>1</v>
      </c>
      <c r="H525">
        <v>11</v>
      </c>
      <c r="I525">
        <v>3</v>
      </c>
      <c r="J525">
        <v>3</v>
      </c>
      <c r="K525">
        <v>20</v>
      </c>
      <c r="L525">
        <v>3</v>
      </c>
      <c r="M525">
        <v>3</v>
      </c>
      <c r="N525">
        <v>20</v>
      </c>
      <c r="O525">
        <v>8</v>
      </c>
      <c r="P525">
        <v>3</v>
      </c>
      <c r="Q525">
        <v>8</v>
      </c>
    </row>
    <row r="526" spans="1:17" x14ac:dyDescent="0.3">
      <c r="A526">
        <v>34</v>
      </c>
      <c r="B526">
        <v>0</v>
      </c>
      <c r="C526">
        <v>1</v>
      </c>
      <c r="D526">
        <v>8621</v>
      </c>
      <c r="E526">
        <v>17654</v>
      </c>
      <c r="F526">
        <v>1</v>
      </c>
      <c r="G526">
        <v>0</v>
      </c>
      <c r="H526">
        <v>14</v>
      </c>
      <c r="I526">
        <v>3</v>
      </c>
      <c r="J526">
        <v>2</v>
      </c>
      <c r="K526">
        <v>9</v>
      </c>
      <c r="L526">
        <v>3</v>
      </c>
      <c r="M526">
        <v>4</v>
      </c>
      <c r="N526">
        <v>8</v>
      </c>
      <c r="O526">
        <v>7</v>
      </c>
      <c r="P526">
        <v>7</v>
      </c>
      <c r="Q526">
        <v>7</v>
      </c>
    </row>
    <row r="527" spans="1:17" x14ac:dyDescent="0.3">
      <c r="A527">
        <v>24</v>
      </c>
      <c r="B527">
        <v>1</v>
      </c>
      <c r="C527">
        <v>1</v>
      </c>
      <c r="D527">
        <v>4577</v>
      </c>
      <c r="E527">
        <v>24785</v>
      </c>
      <c r="F527">
        <v>9</v>
      </c>
      <c r="G527">
        <v>0</v>
      </c>
      <c r="H527">
        <v>14</v>
      </c>
      <c r="I527">
        <v>3</v>
      </c>
      <c r="J527">
        <v>1</v>
      </c>
      <c r="K527">
        <v>4</v>
      </c>
      <c r="L527">
        <v>3</v>
      </c>
      <c r="M527">
        <v>3</v>
      </c>
      <c r="N527">
        <v>2</v>
      </c>
      <c r="O527">
        <v>2</v>
      </c>
      <c r="P527">
        <v>2</v>
      </c>
      <c r="Q527">
        <v>0</v>
      </c>
    </row>
    <row r="528" spans="1:17" x14ac:dyDescent="0.3">
      <c r="A528">
        <v>39</v>
      </c>
      <c r="B528">
        <v>0</v>
      </c>
      <c r="C528">
        <v>1</v>
      </c>
      <c r="D528">
        <v>4553</v>
      </c>
      <c r="E528">
        <v>20978</v>
      </c>
      <c r="F528">
        <v>1</v>
      </c>
      <c r="G528">
        <v>0</v>
      </c>
      <c r="H528">
        <v>11</v>
      </c>
      <c r="I528">
        <v>3</v>
      </c>
      <c r="J528">
        <v>1</v>
      </c>
      <c r="K528">
        <v>20</v>
      </c>
      <c r="L528">
        <v>4</v>
      </c>
      <c r="M528">
        <v>3</v>
      </c>
      <c r="N528">
        <v>20</v>
      </c>
      <c r="O528">
        <v>7</v>
      </c>
      <c r="P528">
        <v>11</v>
      </c>
      <c r="Q528">
        <v>10</v>
      </c>
    </row>
    <row r="529" spans="1:17" x14ac:dyDescent="0.3">
      <c r="A529">
        <v>32</v>
      </c>
      <c r="B529">
        <v>0</v>
      </c>
      <c r="C529">
        <v>1</v>
      </c>
      <c r="D529">
        <v>5396</v>
      </c>
      <c r="E529">
        <v>21703</v>
      </c>
      <c r="F529">
        <v>1</v>
      </c>
      <c r="G529">
        <v>0</v>
      </c>
      <c r="H529">
        <v>12</v>
      </c>
      <c r="I529">
        <v>3</v>
      </c>
      <c r="J529">
        <v>4</v>
      </c>
      <c r="K529">
        <v>10</v>
      </c>
      <c r="L529">
        <v>2</v>
      </c>
      <c r="M529">
        <v>2</v>
      </c>
      <c r="N529">
        <v>10</v>
      </c>
      <c r="O529">
        <v>7</v>
      </c>
      <c r="P529">
        <v>0</v>
      </c>
      <c r="Q529">
        <v>8</v>
      </c>
    </row>
    <row r="530" spans="1:17" x14ac:dyDescent="0.3">
      <c r="A530">
        <v>50</v>
      </c>
      <c r="B530">
        <v>1</v>
      </c>
      <c r="C530">
        <v>2</v>
      </c>
      <c r="D530">
        <v>6796</v>
      </c>
      <c r="E530">
        <v>23452</v>
      </c>
      <c r="F530">
        <v>3</v>
      </c>
      <c r="G530">
        <v>1</v>
      </c>
      <c r="H530">
        <v>14</v>
      </c>
      <c r="I530">
        <v>3</v>
      </c>
      <c r="J530">
        <v>1</v>
      </c>
      <c r="K530">
        <v>18</v>
      </c>
      <c r="L530">
        <v>4</v>
      </c>
      <c r="M530">
        <v>3</v>
      </c>
      <c r="N530">
        <v>4</v>
      </c>
      <c r="O530">
        <v>3</v>
      </c>
      <c r="P530">
        <v>1</v>
      </c>
      <c r="Q530">
        <v>3</v>
      </c>
    </row>
    <row r="531" spans="1:17" x14ac:dyDescent="0.3">
      <c r="A531">
        <v>38</v>
      </c>
      <c r="B531">
        <v>0</v>
      </c>
      <c r="C531">
        <v>1</v>
      </c>
      <c r="D531">
        <v>7625</v>
      </c>
      <c r="E531">
        <v>19383</v>
      </c>
      <c r="F531">
        <v>0</v>
      </c>
      <c r="G531">
        <v>0</v>
      </c>
      <c r="H531">
        <v>13</v>
      </c>
      <c r="I531">
        <v>3</v>
      </c>
      <c r="J531">
        <v>3</v>
      </c>
      <c r="K531">
        <v>10</v>
      </c>
      <c r="L531">
        <v>4</v>
      </c>
      <c r="M531">
        <v>2</v>
      </c>
      <c r="N531">
        <v>9</v>
      </c>
      <c r="O531">
        <v>7</v>
      </c>
      <c r="P531">
        <v>1</v>
      </c>
      <c r="Q531">
        <v>8</v>
      </c>
    </row>
    <row r="532" spans="1:17" x14ac:dyDescent="0.3">
      <c r="A532">
        <v>27</v>
      </c>
      <c r="B532">
        <v>0</v>
      </c>
      <c r="C532">
        <v>2</v>
      </c>
      <c r="D532">
        <v>7412</v>
      </c>
      <c r="E532">
        <v>6009</v>
      </c>
      <c r="F532">
        <v>1</v>
      </c>
      <c r="G532">
        <v>0</v>
      </c>
      <c r="H532">
        <v>11</v>
      </c>
      <c r="I532">
        <v>3</v>
      </c>
      <c r="J532">
        <v>4</v>
      </c>
      <c r="K532">
        <v>9</v>
      </c>
      <c r="L532">
        <v>3</v>
      </c>
      <c r="M532">
        <v>3</v>
      </c>
      <c r="N532">
        <v>9</v>
      </c>
      <c r="O532">
        <v>7</v>
      </c>
      <c r="P532">
        <v>0</v>
      </c>
      <c r="Q532">
        <v>7</v>
      </c>
    </row>
    <row r="533" spans="1:17" x14ac:dyDescent="0.3">
      <c r="A533">
        <v>32</v>
      </c>
      <c r="B533">
        <v>0</v>
      </c>
      <c r="C533">
        <v>1</v>
      </c>
      <c r="D533">
        <v>11159</v>
      </c>
      <c r="E533">
        <v>19373</v>
      </c>
      <c r="F533">
        <v>3</v>
      </c>
      <c r="G533">
        <v>0</v>
      </c>
      <c r="H533">
        <v>15</v>
      </c>
      <c r="I533">
        <v>3</v>
      </c>
      <c r="J533">
        <v>4</v>
      </c>
      <c r="K533">
        <v>10</v>
      </c>
      <c r="L533">
        <v>6</v>
      </c>
      <c r="M533">
        <v>3</v>
      </c>
      <c r="N533">
        <v>7</v>
      </c>
      <c r="O533">
        <v>7</v>
      </c>
      <c r="P533">
        <v>7</v>
      </c>
      <c r="Q533">
        <v>7</v>
      </c>
    </row>
    <row r="534" spans="1:17" x14ac:dyDescent="0.3">
      <c r="A534">
        <v>47</v>
      </c>
      <c r="B534">
        <v>0</v>
      </c>
      <c r="C534">
        <v>1</v>
      </c>
      <c r="D534">
        <v>4960</v>
      </c>
      <c r="E534">
        <v>11825</v>
      </c>
      <c r="F534">
        <v>2</v>
      </c>
      <c r="G534">
        <v>0</v>
      </c>
      <c r="H534">
        <v>12</v>
      </c>
      <c r="I534">
        <v>3</v>
      </c>
      <c r="J534">
        <v>4</v>
      </c>
      <c r="K534">
        <v>20</v>
      </c>
      <c r="L534">
        <v>2</v>
      </c>
      <c r="M534">
        <v>3</v>
      </c>
      <c r="N534">
        <v>7</v>
      </c>
      <c r="O534">
        <v>7</v>
      </c>
      <c r="P534">
        <v>1</v>
      </c>
      <c r="Q534">
        <v>7</v>
      </c>
    </row>
    <row r="535" spans="1:17" x14ac:dyDescent="0.3">
      <c r="A535">
        <v>40</v>
      </c>
      <c r="B535">
        <v>0</v>
      </c>
      <c r="C535">
        <v>2</v>
      </c>
      <c r="D535">
        <v>10475</v>
      </c>
      <c r="E535">
        <v>23772</v>
      </c>
      <c r="F535">
        <v>5</v>
      </c>
      <c r="G535">
        <v>1</v>
      </c>
      <c r="H535">
        <v>21</v>
      </c>
      <c r="I535">
        <v>4</v>
      </c>
      <c r="J535">
        <v>3</v>
      </c>
      <c r="K535">
        <v>20</v>
      </c>
      <c r="L535">
        <v>2</v>
      </c>
      <c r="M535">
        <v>3</v>
      </c>
      <c r="N535">
        <v>18</v>
      </c>
      <c r="O535">
        <v>13</v>
      </c>
      <c r="P535">
        <v>1</v>
      </c>
      <c r="Q535">
        <v>12</v>
      </c>
    </row>
    <row r="536" spans="1:17" x14ac:dyDescent="0.3">
      <c r="A536">
        <v>53</v>
      </c>
      <c r="B536">
        <v>0</v>
      </c>
      <c r="C536">
        <v>2</v>
      </c>
      <c r="D536">
        <v>14814</v>
      </c>
      <c r="E536">
        <v>13514</v>
      </c>
      <c r="F536">
        <v>3</v>
      </c>
      <c r="G536">
        <v>0</v>
      </c>
      <c r="H536">
        <v>19</v>
      </c>
      <c r="I536">
        <v>3</v>
      </c>
      <c r="J536">
        <v>3</v>
      </c>
      <c r="K536">
        <v>32</v>
      </c>
      <c r="L536">
        <v>3</v>
      </c>
      <c r="M536">
        <v>3</v>
      </c>
      <c r="N536">
        <v>5</v>
      </c>
      <c r="O536">
        <v>1</v>
      </c>
      <c r="P536">
        <v>1</v>
      </c>
      <c r="Q536">
        <v>3</v>
      </c>
    </row>
    <row r="537" spans="1:17" x14ac:dyDescent="0.3">
      <c r="A537">
        <v>41</v>
      </c>
      <c r="B537">
        <v>0</v>
      </c>
      <c r="C537">
        <v>3</v>
      </c>
      <c r="D537">
        <v>19141</v>
      </c>
      <c r="E537">
        <v>8861</v>
      </c>
      <c r="F537">
        <v>3</v>
      </c>
      <c r="G537">
        <v>0</v>
      </c>
      <c r="H537">
        <v>15</v>
      </c>
      <c r="I537">
        <v>3</v>
      </c>
      <c r="J537">
        <v>2</v>
      </c>
      <c r="K537">
        <v>23</v>
      </c>
      <c r="L537">
        <v>2</v>
      </c>
      <c r="M537">
        <v>2</v>
      </c>
      <c r="N537">
        <v>21</v>
      </c>
      <c r="O537">
        <v>6</v>
      </c>
      <c r="P537">
        <v>12</v>
      </c>
      <c r="Q537">
        <v>6</v>
      </c>
    </row>
    <row r="538" spans="1:17" x14ac:dyDescent="0.3">
      <c r="A538">
        <v>60</v>
      </c>
      <c r="B538">
        <v>0</v>
      </c>
      <c r="C538">
        <v>1</v>
      </c>
      <c r="D538">
        <v>5405</v>
      </c>
      <c r="E538">
        <v>11924</v>
      </c>
      <c r="F538">
        <v>8</v>
      </c>
      <c r="G538">
        <v>0</v>
      </c>
      <c r="H538">
        <v>14</v>
      </c>
      <c r="I538">
        <v>3</v>
      </c>
      <c r="J538">
        <v>4</v>
      </c>
      <c r="K538">
        <v>10</v>
      </c>
      <c r="L538">
        <v>1</v>
      </c>
      <c r="M538">
        <v>3</v>
      </c>
      <c r="N538">
        <v>2</v>
      </c>
      <c r="O538">
        <v>2</v>
      </c>
      <c r="P538">
        <v>2</v>
      </c>
      <c r="Q538">
        <v>2</v>
      </c>
    </row>
    <row r="539" spans="1:17" x14ac:dyDescent="0.3">
      <c r="A539">
        <v>27</v>
      </c>
      <c r="B539">
        <v>0</v>
      </c>
      <c r="C539">
        <v>3</v>
      </c>
      <c r="D539">
        <v>8793</v>
      </c>
      <c r="E539">
        <v>4809</v>
      </c>
      <c r="F539">
        <v>1</v>
      </c>
      <c r="G539">
        <v>0</v>
      </c>
      <c r="H539">
        <v>21</v>
      </c>
      <c r="I539">
        <v>4</v>
      </c>
      <c r="J539">
        <v>3</v>
      </c>
      <c r="K539">
        <v>9</v>
      </c>
      <c r="L539">
        <v>4</v>
      </c>
      <c r="M539">
        <v>2</v>
      </c>
      <c r="N539">
        <v>9</v>
      </c>
      <c r="O539">
        <v>7</v>
      </c>
      <c r="P539">
        <v>1</v>
      </c>
      <c r="Q539">
        <v>7</v>
      </c>
    </row>
    <row r="540" spans="1:17" x14ac:dyDescent="0.3">
      <c r="A540">
        <v>41</v>
      </c>
      <c r="B540">
        <v>0</v>
      </c>
      <c r="C540">
        <v>2</v>
      </c>
      <c r="D540">
        <v>19189</v>
      </c>
      <c r="E540">
        <v>19562</v>
      </c>
      <c r="F540">
        <v>1</v>
      </c>
      <c r="G540">
        <v>0</v>
      </c>
      <c r="H540">
        <v>12</v>
      </c>
      <c r="I540">
        <v>3</v>
      </c>
      <c r="J540">
        <v>2</v>
      </c>
      <c r="K540">
        <v>22</v>
      </c>
      <c r="L540">
        <v>3</v>
      </c>
      <c r="M540">
        <v>3</v>
      </c>
      <c r="N540">
        <v>22</v>
      </c>
      <c r="O540">
        <v>7</v>
      </c>
      <c r="P540">
        <v>2</v>
      </c>
      <c r="Q540">
        <v>10</v>
      </c>
    </row>
    <row r="541" spans="1:17" x14ac:dyDescent="0.3">
      <c r="A541">
        <v>50</v>
      </c>
      <c r="B541">
        <v>0</v>
      </c>
      <c r="C541">
        <v>2</v>
      </c>
      <c r="D541">
        <v>3875</v>
      </c>
      <c r="E541">
        <v>9983</v>
      </c>
      <c r="F541">
        <v>7</v>
      </c>
      <c r="G541">
        <v>0</v>
      </c>
      <c r="H541">
        <v>15</v>
      </c>
      <c r="I541">
        <v>3</v>
      </c>
      <c r="J541">
        <v>4</v>
      </c>
      <c r="K541">
        <v>4</v>
      </c>
      <c r="L541">
        <v>2</v>
      </c>
      <c r="M541">
        <v>3</v>
      </c>
      <c r="N541">
        <v>2</v>
      </c>
      <c r="O541">
        <v>2</v>
      </c>
      <c r="P541">
        <v>2</v>
      </c>
      <c r="Q541">
        <v>2</v>
      </c>
    </row>
    <row r="542" spans="1:17" x14ac:dyDescent="0.3">
      <c r="A542">
        <v>28</v>
      </c>
      <c r="B542">
        <v>1</v>
      </c>
      <c r="C542">
        <v>1</v>
      </c>
      <c r="D542">
        <v>2216</v>
      </c>
      <c r="E542">
        <v>3872</v>
      </c>
      <c r="F542">
        <v>7</v>
      </c>
      <c r="G542">
        <v>1</v>
      </c>
      <c r="H542">
        <v>13</v>
      </c>
      <c r="I542">
        <v>3</v>
      </c>
      <c r="J542">
        <v>4</v>
      </c>
      <c r="K542">
        <v>10</v>
      </c>
      <c r="L542">
        <v>4</v>
      </c>
      <c r="M542">
        <v>3</v>
      </c>
      <c r="N542">
        <v>7</v>
      </c>
      <c r="O542">
        <v>7</v>
      </c>
      <c r="P542">
        <v>3</v>
      </c>
      <c r="Q542">
        <v>7</v>
      </c>
    </row>
    <row r="543" spans="1:17" x14ac:dyDescent="0.3">
      <c r="A543">
        <v>36</v>
      </c>
      <c r="B543">
        <v>0</v>
      </c>
      <c r="C543">
        <v>2</v>
      </c>
      <c r="D543">
        <v>11713</v>
      </c>
      <c r="E543">
        <v>20335</v>
      </c>
      <c r="F543">
        <v>9</v>
      </c>
      <c r="G543">
        <v>0</v>
      </c>
      <c r="H543">
        <v>14</v>
      </c>
      <c r="I543">
        <v>3</v>
      </c>
      <c r="J543">
        <v>1</v>
      </c>
      <c r="K543">
        <v>10</v>
      </c>
      <c r="L543">
        <v>2</v>
      </c>
      <c r="M543">
        <v>3</v>
      </c>
      <c r="N543">
        <v>8</v>
      </c>
      <c r="O543">
        <v>7</v>
      </c>
      <c r="P543">
        <v>0</v>
      </c>
      <c r="Q543">
        <v>5</v>
      </c>
    </row>
    <row r="544" spans="1:17" x14ac:dyDescent="0.3">
      <c r="A544">
        <v>38</v>
      </c>
      <c r="B544">
        <v>0</v>
      </c>
      <c r="C544">
        <v>1</v>
      </c>
      <c r="D544">
        <v>7861</v>
      </c>
      <c r="E544">
        <v>15397</v>
      </c>
      <c r="F544">
        <v>4</v>
      </c>
      <c r="G544">
        <v>1</v>
      </c>
      <c r="H544">
        <v>14</v>
      </c>
      <c r="I544">
        <v>3</v>
      </c>
      <c r="J544">
        <v>4</v>
      </c>
      <c r="K544">
        <v>10</v>
      </c>
      <c r="L544">
        <v>4</v>
      </c>
      <c r="M544">
        <v>4</v>
      </c>
      <c r="N544">
        <v>1</v>
      </c>
      <c r="O544">
        <v>0</v>
      </c>
      <c r="P544">
        <v>0</v>
      </c>
      <c r="Q544">
        <v>0</v>
      </c>
    </row>
    <row r="545" spans="1:17" x14ac:dyDescent="0.3">
      <c r="A545">
        <v>44</v>
      </c>
      <c r="B545">
        <v>0</v>
      </c>
      <c r="C545">
        <v>1</v>
      </c>
      <c r="D545">
        <v>3708</v>
      </c>
      <c r="E545">
        <v>2104</v>
      </c>
      <c r="F545">
        <v>2</v>
      </c>
      <c r="G545">
        <v>0</v>
      </c>
      <c r="H545">
        <v>14</v>
      </c>
      <c r="I545">
        <v>3</v>
      </c>
      <c r="J545">
        <v>3</v>
      </c>
      <c r="K545">
        <v>9</v>
      </c>
      <c r="L545">
        <v>5</v>
      </c>
      <c r="M545">
        <v>3</v>
      </c>
      <c r="N545">
        <v>5</v>
      </c>
      <c r="O545">
        <v>2</v>
      </c>
      <c r="P545">
        <v>1</v>
      </c>
      <c r="Q545">
        <v>4</v>
      </c>
    </row>
    <row r="546" spans="1:17" x14ac:dyDescent="0.3">
      <c r="A546">
        <v>47</v>
      </c>
      <c r="B546">
        <v>0</v>
      </c>
      <c r="C546">
        <v>3</v>
      </c>
      <c r="D546">
        <v>13770</v>
      </c>
      <c r="E546">
        <v>10225</v>
      </c>
      <c r="F546">
        <v>9</v>
      </c>
      <c r="G546">
        <v>1</v>
      </c>
      <c r="H546">
        <v>12</v>
      </c>
      <c r="I546">
        <v>3</v>
      </c>
      <c r="J546">
        <v>4</v>
      </c>
      <c r="K546">
        <v>28</v>
      </c>
      <c r="L546">
        <v>2</v>
      </c>
      <c r="M546">
        <v>2</v>
      </c>
      <c r="N546">
        <v>22</v>
      </c>
      <c r="O546">
        <v>2</v>
      </c>
      <c r="P546">
        <v>11</v>
      </c>
      <c r="Q546">
        <v>13</v>
      </c>
    </row>
    <row r="547" spans="1:17" x14ac:dyDescent="0.3">
      <c r="A547">
        <v>30</v>
      </c>
      <c r="B547">
        <v>0</v>
      </c>
      <c r="C547">
        <v>3</v>
      </c>
      <c r="D547">
        <v>5304</v>
      </c>
      <c r="E547">
        <v>25275</v>
      </c>
      <c r="F547">
        <v>7</v>
      </c>
      <c r="G547">
        <v>0</v>
      </c>
      <c r="H547">
        <v>23</v>
      </c>
      <c r="I547">
        <v>4</v>
      </c>
      <c r="J547">
        <v>4</v>
      </c>
      <c r="K547">
        <v>10</v>
      </c>
      <c r="L547">
        <v>2</v>
      </c>
      <c r="M547">
        <v>2</v>
      </c>
      <c r="N547">
        <v>8</v>
      </c>
      <c r="O547">
        <v>7</v>
      </c>
      <c r="P547">
        <v>7</v>
      </c>
      <c r="Q547">
        <v>7</v>
      </c>
    </row>
    <row r="548" spans="1:17" x14ac:dyDescent="0.3">
      <c r="A548">
        <v>29</v>
      </c>
      <c r="B548">
        <v>0</v>
      </c>
      <c r="C548">
        <v>1</v>
      </c>
      <c r="D548">
        <v>2642</v>
      </c>
      <c r="E548">
        <v>2755</v>
      </c>
      <c r="F548">
        <v>1</v>
      </c>
      <c r="G548">
        <v>0</v>
      </c>
      <c r="H548">
        <v>11</v>
      </c>
      <c r="I548">
        <v>3</v>
      </c>
      <c r="J548">
        <v>3</v>
      </c>
      <c r="K548">
        <v>1</v>
      </c>
      <c r="L548">
        <v>6</v>
      </c>
      <c r="M548">
        <v>3</v>
      </c>
      <c r="N548">
        <v>1</v>
      </c>
      <c r="O548">
        <v>0</v>
      </c>
      <c r="P548">
        <v>0</v>
      </c>
      <c r="Q548">
        <v>0</v>
      </c>
    </row>
    <row r="549" spans="1:17" x14ac:dyDescent="0.3">
      <c r="A549">
        <v>42</v>
      </c>
      <c r="B549">
        <v>1</v>
      </c>
      <c r="C549">
        <v>3</v>
      </c>
      <c r="D549">
        <v>2759</v>
      </c>
      <c r="E549">
        <v>20366</v>
      </c>
      <c r="F549">
        <v>6</v>
      </c>
      <c r="G549">
        <v>1</v>
      </c>
      <c r="H549">
        <v>12</v>
      </c>
      <c r="I549">
        <v>3</v>
      </c>
      <c r="J549">
        <v>4</v>
      </c>
      <c r="K549">
        <v>7</v>
      </c>
      <c r="L549">
        <v>2</v>
      </c>
      <c r="M549">
        <v>3</v>
      </c>
      <c r="N549">
        <v>2</v>
      </c>
      <c r="O549">
        <v>2</v>
      </c>
      <c r="P549">
        <v>2</v>
      </c>
      <c r="Q549">
        <v>2</v>
      </c>
    </row>
    <row r="550" spans="1:17" x14ac:dyDescent="0.3">
      <c r="A550">
        <v>43</v>
      </c>
      <c r="B550">
        <v>0</v>
      </c>
      <c r="C550">
        <v>2</v>
      </c>
      <c r="D550">
        <v>6804</v>
      </c>
      <c r="E550">
        <v>23683</v>
      </c>
      <c r="F550">
        <v>3</v>
      </c>
      <c r="G550">
        <v>0</v>
      </c>
      <c r="H550">
        <v>18</v>
      </c>
      <c r="I550">
        <v>3</v>
      </c>
      <c r="J550">
        <v>3</v>
      </c>
      <c r="K550">
        <v>7</v>
      </c>
      <c r="L550">
        <v>5</v>
      </c>
      <c r="M550">
        <v>3</v>
      </c>
      <c r="N550">
        <v>2</v>
      </c>
      <c r="O550">
        <v>2</v>
      </c>
      <c r="P550">
        <v>2</v>
      </c>
      <c r="Q550">
        <v>2</v>
      </c>
    </row>
    <row r="551" spans="1:17" x14ac:dyDescent="0.3">
      <c r="A551">
        <v>34</v>
      </c>
      <c r="B551">
        <v>0</v>
      </c>
      <c r="C551">
        <v>1</v>
      </c>
      <c r="D551">
        <v>6142</v>
      </c>
      <c r="E551">
        <v>7360</v>
      </c>
      <c r="F551">
        <v>3</v>
      </c>
      <c r="G551">
        <v>0</v>
      </c>
      <c r="H551">
        <v>11</v>
      </c>
      <c r="I551">
        <v>3</v>
      </c>
      <c r="J551">
        <v>4</v>
      </c>
      <c r="K551">
        <v>10</v>
      </c>
      <c r="L551">
        <v>2</v>
      </c>
      <c r="M551">
        <v>3</v>
      </c>
      <c r="N551">
        <v>5</v>
      </c>
      <c r="O551">
        <v>1</v>
      </c>
      <c r="P551">
        <v>4</v>
      </c>
      <c r="Q551">
        <v>3</v>
      </c>
    </row>
    <row r="552" spans="1:17" x14ac:dyDescent="0.3">
      <c r="A552">
        <v>23</v>
      </c>
      <c r="B552">
        <v>0</v>
      </c>
      <c r="C552">
        <v>2</v>
      </c>
      <c r="D552">
        <v>2500</v>
      </c>
      <c r="E552">
        <v>4344</v>
      </c>
      <c r="F552">
        <v>1</v>
      </c>
      <c r="G552">
        <v>0</v>
      </c>
      <c r="H552">
        <v>14</v>
      </c>
      <c r="I552">
        <v>3</v>
      </c>
      <c r="J552">
        <v>4</v>
      </c>
      <c r="K552">
        <v>5</v>
      </c>
      <c r="L552">
        <v>2</v>
      </c>
      <c r="M552">
        <v>4</v>
      </c>
      <c r="N552">
        <v>4</v>
      </c>
      <c r="O552">
        <v>3</v>
      </c>
      <c r="P552">
        <v>0</v>
      </c>
      <c r="Q552">
        <v>2</v>
      </c>
    </row>
    <row r="553" spans="1:17" x14ac:dyDescent="0.3">
      <c r="A553">
        <v>39</v>
      </c>
      <c r="B553">
        <v>0</v>
      </c>
      <c r="C553">
        <v>2</v>
      </c>
      <c r="D553">
        <v>6389</v>
      </c>
      <c r="E553">
        <v>18767</v>
      </c>
      <c r="F553">
        <v>9</v>
      </c>
      <c r="G553">
        <v>0</v>
      </c>
      <c r="H553">
        <v>15</v>
      </c>
      <c r="I553">
        <v>3</v>
      </c>
      <c r="J553">
        <v>3</v>
      </c>
      <c r="K553">
        <v>12</v>
      </c>
      <c r="L553">
        <v>3</v>
      </c>
      <c r="M553">
        <v>1</v>
      </c>
      <c r="N553">
        <v>8</v>
      </c>
      <c r="O553">
        <v>3</v>
      </c>
      <c r="P553">
        <v>3</v>
      </c>
      <c r="Q553">
        <v>6</v>
      </c>
    </row>
    <row r="554" spans="1:17" x14ac:dyDescent="0.3">
      <c r="A554">
        <v>56</v>
      </c>
      <c r="B554">
        <v>0</v>
      </c>
      <c r="C554">
        <v>2</v>
      </c>
      <c r="D554">
        <v>11103</v>
      </c>
      <c r="E554">
        <v>20420</v>
      </c>
      <c r="F554">
        <v>7</v>
      </c>
      <c r="G554">
        <v>0</v>
      </c>
      <c r="H554">
        <v>11</v>
      </c>
      <c r="I554">
        <v>3</v>
      </c>
      <c r="J554">
        <v>3</v>
      </c>
      <c r="K554">
        <v>30</v>
      </c>
      <c r="L554">
        <v>1</v>
      </c>
      <c r="M554">
        <v>2</v>
      </c>
      <c r="N554">
        <v>10</v>
      </c>
      <c r="O554">
        <v>7</v>
      </c>
      <c r="P554">
        <v>1</v>
      </c>
      <c r="Q554">
        <v>1</v>
      </c>
    </row>
    <row r="555" spans="1:17" x14ac:dyDescent="0.3">
      <c r="A555">
        <v>40</v>
      </c>
      <c r="B555">
        <v>0</v>
      </c>
      <c r="C555">
        <v>1</v>
      </c>
      <c r="D555">
        <v>2342</v>
      </c>
      <c r="E555">
        <v>22929</v>
      </c>
      <c r="F555">
        <v>0</v>
      </c>
      <c r="G555">
        <v>1</v>
      </c>
      <c r="H555">
        <v>20</v>
      </c>
      <c r="I555">
        <v>4</v>
      </c>
      <c r="J555">
        <v>4</v>
      </c>
      <c r="K555">
        <v>5</v>
      </c>
      <c r="L555">
        <v>2</v>
      </c>
      <c r="M555">
        <v>2</v>
      </c>
      <c r="N555">
        <v>4</v>
      </c>
      <c r="O555">
        <v>2</v>
      </c>
      <c r="P555">
        <v>2</v>
      </c>
      <c r="Q555">
        <v>3</v>
      </c>
    </row>
    <row r="556" spans="1:17" x14ac:dyDescent="0.3">
      <c r="A556">
        <v>27</v>
      </c>
      <c r="B556">
        <v>0</v>
      </c>
      <c r="C556">
        <v>1</v>
      </c>
      <c r="D556">
        <v>6811</v>
      </c>
      <c r="E556">
        <v>23398</v>
      </c>
      <c r="F556">
        <v>8</v>
      </c>
      <c r="G556">
        <v>0</v>
      </c>
      <c r="H556">
        <v>19</v>
      </c>
      <c r="I556">
        <v>3</v>
      </c>
      <c r="J556">
        <v>1</v>
      </c>
      <c r="K556">
        <v>9</v>
      </c>
      <c r="L556">
        <v>2</v>
      </c>
      <c r="M556">
        <v>1</v>
      </c>
      <c r="N556">
        <v>7</v>
      </c>
      <c r="O556">
        <v>6</v>
      </c>
      <c r="P556">
        <v>0</v>
      </c>
      <c r="Q556">
        <v>7</v>
      </c>
    </row>
    <row r="557" spans="1:17" x14ac:dyDescent="0.3">
      <c r="A557">
        <v>29</v>
      </c>
      <c r="B557">
        <v>0</v>
      </c>
      <c r="C557">
        <v>3</v>
      </c>
      <c r="D557">
        <v>2297</v>
      </c>
      <c r="E557">
        <v>17967</v>
      </c>
      <c r="F557">
        <v>1</v>
      </c>
      <c r="G557">
        <v>0</v>
      </c>
      <c r="H557">
        <v>14</v>
      </c>
      <c r="I557">
        <v>3</v>
      </c>
      <c r="J557">
        <v>4</v>
      </c>
      <c r="K557">
        <v>2</v>
      </c>
      <c r="L557">
        <v>2</v>
      </c>
      <c r="M557">
        <v>3</v>
      </c>
      <c r="N557">
        <v>2</v>
      </c>
      <c r="O557">
        <v>2</v>
      </c>
      <c r="P557">
        <v>2</v>
      </c>
      <c r="Q557">
        <v>2</v>
      </c>
    </row>
    <row r="558" spans="1:17" x14ac:dyDescent="0.3">
      <c r="A558">
        <v>53</v>
      </c>
      <c r="B558">
        <v>0</v>
      </c>
      <c r="C558">
        <v>1</v>
      </c>
      <c r="D558">
        <v>2450</v>
      </c>
      <c r="E558">
        <v>10919</v>
      </c>
      <c r="F558">
        <v>2</v>
      </c>
      <c r="G558">
        <v>0</v>
      </c>
      <c r="H558">
        <v>17</v>
      </c>
      <c r="I558">
        <v>3</v>
      </c>
      <c r="J558">
        <v>4</v>
      </c>
      <c r="K558">
        <v>19</v>
      </c>
      <c r="L558">
        <v>4</v>
      </c>
      <c r="M558">
        <v>3</v>
      </c>
      <c r="N558">
        <v>2</v>
      </c>
      <c r="O558">
        <v>2</v>
      </c>
      <c r="P558">
        <v>2</v>
      </c>
      <c r="Q558">
        <v>2</v>
      </c>
    </row>
    <row r="559" spans="1:17" x14ac:dyDescent="0.3">
      <c r="A559">
        <v>35</v>
      </c>
      <c r="B559">
        <v>0</v>
      </c>
      <c r="C559">
        <v>3</v>
      </c>
      <c r="D559">
        <v>5093</v>
      </c>
      <c r="E559">
        <v>4761</v>
      </c>
      <c r="F559">
        <v>2</v>
      </c>
      <c r="G559">
        <v>0</v>
      </c>
      <c r="H559">
        <v>11</v>
      </c>
      <c r="I559">
        <v>3</v>
      </c>
      <c r="J559">
        <v>1</v>
      </c>
      <c r="K559">
        <v>16</v>
      </c>
      <c r="L559">
        <v>2</v>
      </c>
      <c r="M559">
        <v>4</v>
      </c>
      <c r="N559">
        <v>1</v>
      </c>
      <c r="O559">
        <v>0</v>
      </c>
      <c r="P559">
        <v>0</v>
      </c>
      <c r="Q559">
        <v>0</v>
      </c>
    </row>
    <row r="560" spans="1:17" x14ac:dyDescent="0.3">
      <c r="A560">
        <v>32</v>
      </c>
      <c r="B560">
        <v>0</v>
      </c>
      <c r="C560">
        <v>2</v>
      </c>
      <c r="D560">
        <v>5309</v>
      </c>
      <c r="E560">
        <v>21146</v>
      </c>
      <c r="F560">
        <v>1</v>
      </c>
      <c r="G560">
        <v>0</v>
      </c>
      <c r="H560">
        <v>15</v>
      </c>
      <c r="I560">
        <v>3</v>
      </c>
      <c r="J560">
        <v>4</v>
      </c>
      <c r="K560">
        <v>10</v>
      </c>
      <c r="L560">
        <v>2</v>
      </c>
      <c r="M560">
        <v>3</v>
      </c>
      <c r="N560">
        <v>10</v>
      </c>
      <c r="O560">
        <v>8</v>
      </c>
      <c r="P560">
        <v>4</v>
      </c>
      <c r="Q560">
        <v>7</v>
      </c>
    </row>
    <row r="561" spans="1:17" x14ac:dyDescent="0.3">
      <c r="A561">
        <v>38</v>
      </c>
      <c r="B561">
        <v>0</v>
      </c>
      <c r="C561">
        <v>2</v>
      </c>
      <c r="D561">
        <v>3057</v>
      </c>
      <c r="E561">
        <v>20471</v>
      </c>
      <c r="F561">
        <v>6</v>
      </c>
      <c r="G561">
        <v>1</v>
      </c>
      <c r="H561">
        <v>13</v>
      </c>
      <c r="I561">
        <v>3</v>
      </c>
      <c r="J561">
        <v>2</v>
      </c>
      <c r="K561">
        <v>6</v>
      </c>
      <c r="L561">
        <v>0</v>
      </c>
      <c r="M561">
        <v>1</v>
      </c>
      <c r="N561">
        <v>1</v>
      </c>
      <c r="O561">
        <v>0</v>
      </c>
      <c r="P561">
        <v>0</v>
      </c>
      <c r="Q561">
        <v>1</v>
      </c>
    </row>
    <row r="562" spans="1:17" x14ac:dyDescent="0.3">
      <c r="A562">
        <v>34</v>
      </c>
      <c r="B562">
        <v>0</v>
      </c>
      <c r="C562">
        <v>3</v>
      </c>
      <c r="D562">
        <v>5121</v>
      </c>
      <c r="E562">
        <v>4187</v>
      </c>
      <c r="F562">
        <v>3</v>
      </c>
      <c r="G562">
        <v>0</v>
      </c>
      <c r="H562">
        <v>14</v>
      </c>
      <c r="I562">
        <v>3</v>
      </c>
      <c r="J562">
        <v>3</v>
      </c>
      <c r="K562">
        <v>7</v>
      </c>
      <c r="L562">
        <v>3</v>
      </c>
      <c r="M562">
        <v>3</v>
      </c>
      <c r="N562">
        <v>0</v>
      </c>
      <c r="O562">
        <v>0</v>
      </c>
      <c r="P562">
        <v>0</v>
      </c>
      <c r="Q562">
        <v>0</v>
      </c>
    </row>
    <row r="563" spans="1:17" x14ac:dyDescent="0.3">
      <c r="A563">
        <v>52</v>
      </c>
      <c r="B563">
        <v>0</v>
      </c>
      <c r="C563">
        <v>2</v>
      </c>
      <c r="D563">
        <v>16856</v>
      </c>
      <c r="E563">
        <v>10084</v>
      </c>
      <c r="F563">
        <v>1</v>
      </c>
      <c r="G563">
        <v>0</v>
      </c>
      <c r="H563">
        <v>11</v>
      </c>
      <c r="I563">
        <v>3</v>
      </c>
      <c r="J563">
        <v>1</v>
      </c>
      <c r="K563">
        <v>34</v>
      </c>
      <c r="L563">
        <v>3</v>
      </c>
      <c r="M563">
        <v>4</v>
      </c>
      <c r="N563">
        <v>34</v>
      </c>
      <c r="O563">
        <v>6</v>
      </c>
      <c r="P563">
        <v>1</v>
      </c>
      <c r="Q563">
        <v>16</v>
      </c>
    </row>
    <row r="564" spans="1:17" x14ac:dyDescent="0.3">
      <c r="A564">
        <v>33</v>
      </c>
      <c r="B564">
        <v>1</v>
      </c>
      <c r="C564">
        <v>1</v>
      </c>
      <c r="D564">
        <v>2686</v>
      </c>
      <c r="E564">
        <v>5207</v>
      </c>
      <c r="F564">
        <v>1</v>
      </c>
      <c r="G564">
        <v>1</v>
      </c>
      <c r="H564">
        <v>13</v>
      </c>
      <c r="I564">
        <v>3</v>
      </c>
      <c r="J564">
        <v>3</v>
      </c>
      <c r="K564">
        <v>10</v>
      </c>
      <c r="L564">
        <v>2</v>
      </c>
      <c r="M564">
        <v>2</v>
      </c>
      <c r="N564">
        <v>10</v>
      </c>
      <c r="O564">
        <v>9</v>
      </c>
      <c r="P564">
        <v>7</v>
      </c>
      <c r="Q564">
        <v>8</v>
      </c>
    </row>
    <row r="565" spans="1:17" x14ac:dyDescent="0.3">
      <c r="A565">
        <v>25</v>
      </c>
      <c r="B565">
        <v>0</v>
      </c>
      <c r="C565">
        <v>1</v>
      </c>
      <c r="D565">
        <v>6180</v>
      </c>
      <c r="E565">
        <v>22807</v>
      </c>
      <c r="F565">
        <v>1</v>
      </c>
      <c r="G565">
        <v>0</v>
      </c>
      <c r="H565">
        <v>23</v>
      </c>
      <c r="I565">
        <v>4</v>
      </c>
      <c r="J565">
        <v>2</v>
      </c>
      <c r="K565">
        <v>6</v>
      </c>
      <c r="L565">
        <v>5</v>
      </c>
      <c r="M565">
        <v>2</v>
      </c>
      <c r="N565">
        <v>6</v>
      </c>
      <c r="O565">
        <v>5</v>
      </c>
      <c r="P565">
        <v>1</v>
      </c>
      <c r="Q565">
        <v>4</v>
      </c>
    </row>
    <row r="566" spans="1:17" x14ac:dyDescent="0.3">
      <c r="A566">
        <v>45</v>
      </c>
      <c r="B566">
        <v>0</v>
      </c>
      <c r="C566">
        <v>1</v>
      </c>
      <c r="D566">
        <v>6632</v>
      </c>
      <c r="E566">
        <v>12388</v>
      </c>
      <c r="F566">
        <v>0</v>
      </c>
      <c r="G566">
        <v>0</v>
      </c>
      <c r="H566">
        <v>13</v>
      </c>
      <c r="I566">
        <v>3</v>
      </c>
      <c r="J566">
        <v>1</v>
      </c>
      <c r="K566">
        <v>9</v>
      </c>
      <c r="L566">
        <v>3</v>
      </c>
      <c r="M566">
        <v>3</v>
      </c>
      <c r="N566">
        <v>8</v>
      </c>
      <c r="O566">
        <v>7</v>
      </c>
      <c r="P566">
        <v>3</v>
      </c>
      <c r="Q566">
        <v>1</v>
      </c>
    </row>
    <row r="567" spans="1:17" x14ac:dyDescent="0.3">
      <c r="A567">
        <v>23</v>
      </c>
      <c r="B567">
        <v>0</v>
      </c>
      <c r="C567">
        <v>1</v>
      </c>
      <c r="D567">
        <v>3505</v>
      </c>
      <c r="E567">
        <v>19630</v>
      </c>
      <c r="F567">
        <v>1</v>
      </c>
      <c r="G567">
        <v>0</v>
      </c>
      <c r="H567">
        <v>18</v>
      </c>
      <c r="I567">
        <v>3</v>
      </c>
      <c r="J567">
        <v>4</v>
      </c>
      <c r="K567">
        <v>2</v>
      </c>
      <c r="L567">
        <v>3</v>
      </c>
      <c r="M567">
        <v>3</v>
      </c>
      <c r="N567">
        <v>2</v>
      </c>
      <c r="O567">
        <v>2</v>
      </c>
      <c r="P567">
        <v>0</v>
      </c>
      <c r="Q567">
        <v>2</v>
      </c>
    </row>
    <row r="568" spans="1:17" x14ac:dyDescent="0.3">
      <c r="A568">
        <v>47</v>
      </c>
      <c r="B568">
        <v>1</v>
      </c>
      <c r="C568">
        <v>1</v>
      </c>
      <c r="D568">
        <v>6397</v>
      </c>
      <c r="E568">
        <v>10339</v>
      </c>
      <c r="F568">
        <v>4</v>
      </c>
      <c r="G568">
        <v>1</v>
      </c>
      <c r="H568">
        <v>12</v>
      </c>
      <c r="I568">
        <v>3</v>
      </c>
      <c r="J568">
        <v>4</v>
      </c>
      <c r="K568">
        <v>8</v>
      </c>
      <c r="L568">
        <v>2</v>
      </c>
      <c r="M568">
        <v>3</v>
      </c>
      <c r="N568">
        <v>5</v>
      </c>
      <c r="O568">
        <v>4</v>
      </c>
      <c r="P568">
        <v>1</v>
      </c>
      <c r="Q568">
        <v>3</v>
      </c>
    </row>
    <row r="569" spans="1:17" x14ac:dyDescent="0.3">
      <c r="A569">
        <v>34</v>
      </c>
      <c r="B569">
        <v>0</v>
      </c>
      <c r="C569">
        <v>1</v>
      </c>
      <c r="D569">
        <v>6274</v>
      </c>
      <c r="E569">
        <v>18686</v>
      </c>
      <c r="F569">
        <v>1</v>
      </c>
      <c r="G569">
        <v>0</v>
      </c>
      <c r="H569">
        <v>22</v>
      </c>
      <c r="I569">
        <v>4</v>
      </c>
      <c r="J569">
        <v>3</v>
      </c>
      <c r="K569">
        <v>6</v>
      </c>
      <c r="L569">
        <v>5</v>
      </c>
      <c r="M569">
        <v>3</v>
      </c>
      <c r="N569">
        <v>6</v>
      </c>
      <c r="O569">
        <v>5</v>
      </c>
      <c r="P569">
        <v>1</v>
      </c>
      <c r="Q569">
        <v>4</v>
      </c>
    </row>
    <row r="570" spans="1:17" x14ac:dyDescent="0.3">
      <c r="A570">
        <v>55</v>
      </c>
      <c r="B570">
        <v>1</v>
      </c>
      <c r="C570">
        <v>2</v>
      </c>
      <c r="D570">
        <v>19859</v>
      </c>
      <c r="E570">
        <v>21199</v>
      </c>
      <c r="F570">
        <v>5</v>
      </c>
      <c r="G570">
        <v>1</v>
      </c>
      <c r="H570">
        <v>13</v>
      </c>
      <c r="I570">
        <v>3</v>
      </c>
      <c r="J570">
        <v>4</v>
      </c>
      <c r="K570">
        <v>24</v>
      </c>
      <c r="L570">
        <v>2</v>
      </c>
      <c r="M570">
        <v>3</v>
      </c>
      <c r="N570">
        <v>5</v>
      </c>
      <c r="O570">
        <v>2</v>
      </c>
      <c r="P570">
        <v>1</v>
      </c>
      <c r="Q570">
        <v>4</v>
      </c>
    </row>
    <row r="571" spans="1:17" x14ac:dyDescent="0.3">
      <c r="A571">
        <v>36</v>
      </c>
      <c r="B571">
        <v>0</v>
      </c>
      <c r="C571">
        <v>1</v>
      </c>
      <c r="D571">
        <v>7587</v>
      </c>
      <c r="E571">
        <v>14229</v>
      </c>
      <c r="F571">
        <v>1</v>
      </c>
      <c r="G571">
        <v>0</v>
      </c>
      <c r="H571">
        <v>15</v>
      </c>
      <c r="I571">
        <v>3</v>
      </c>
      <c r="J571">
        <v>2</v>
      </c>
      <c r="K571">
        <v>10</v>
      </c>
      <c r="L571">
        <v>1</v>
      </c>
      <c r="M571">
        <v>3</v>
      </c>
      <c r="N571">
        <v>10</v>
      </c>
      <c r="O571">
        <v>7</v>
      </c>
      <c r="P571">
        <v>0</v>
      </c>
      <c r="Q571">
        <v>9</v>
      </c>
    </row>
    <row r="572" spans="1:17" x14ac:dyDescent="0.3">
      <c r="A572">
        <v>52</v>
      </c>
      <c r="B572">
        <v>0</v>
      </c>
      <c r="C572">
        <v>2</v>
      </c>
      <c r="D572">
        <v>4258</v>
      </c>
      <c r="E572">
        <v>26589</v>
      </c>
      <c r="F572">
        <v>0</v>
      </c>
      <c r="G572">
        <v>0</v>
      </c>
      <c r="H572">
        <v>18</v>
      </c>
      <c r="I572">
        <v>3</v>
      </c>
      <c r="J572">
        <v>1</v>
      </c>
      <c r="K572">
        <v>5</v>
      </c>
      <c r="L572">
        <v>3</v>
      </c>
      <c r="M572">
        <v>3</v>
      </c>
      <c r="N572">
        <v>4</v>
      </c>
      <c r="O572">
        <v>3</v>
      </c>
      <c r="P572">
        <v>1</v>
      </c>
      <c r="Q572">
        <v>2</v>
      </c>
    </row>
    <row r="573" spans="1:17" x14ac:dyDescent="0.3">
      <c r="A573">
        <v>26</v>
      </c>
      <c r="B573">
        <v>0</v>
      </c>
      <c r="C573">
        <v>3</v>
      </c>
      <c r="D573">
        <v>4364</v>
      </c>
      <c r="E573">
        <v>5288</v>
      </c>
      <c r="F573">
        <v>3</v>
      </c>
      <c r="G573">
        <v>0</v>
      </c>
      <c r="H573">
        <v>14</v>
      </c>
      <c r="I573">
        <v>3</v>
      </c>
      <c r="J573">
        <v>1</v>
      </c>
      <c r="K573">
        <v>5</v>
      </c>
      <c r="L573">
        <v>2</v>
      </c>
      <c r="M573">
        <v>3</v>
      </c>
      <c r="N573">
        <v>2</v>
      </c>
      <c r="O573">
        <v>2</v>
      </c>
      <c r="P573">
        <v>2</v>
      </c>
      <c r="Q573">
        <v>0</v>
      </c>
    </row>
    <row r="574" spans="1:17" x14ac:dyDescent="0.3">
      <c r="A574">
        <v>29</v>
      </c>
      <c r="B574">
        <v>0</v>
      </c>
      <c r="C574">
        <v>2</v>
      </c>
      <c r="D574">
        <v>4335</v>
      </c>
      <c r="E574">
        <v>25549</v>
      </c>
      <c r="F574">
        <v>4</v>
      </c>
      <c r="G574">
        <v>0</v>
      </c>
      <c r="H574">
        <v>12</v>
      </c>
      <c r="I574">
        <v>3</v>
      </c>
      <c r="J574">
        <v>1</v>
      </c>
      <c r="K574">
        <v>11</v>
      </c>
      <c r="L574">
        <v>3</v>
      </c>
      <c r="M574">
        <v>2</v>
      </c>
      <c r="N574">
        <v>8</v>
      </c>
      <c r="O574">
        <v>7</v>
      </c>
      <c r="P574">
        <v>1</v>
      </c>
      <c r="Q574">
        <v>1</v>
      </c>
    </row>
    <row r="575" spans="1:17" x14ac:dyDescent="0.3">
      <c r="A575">
        <v>26</v>
      </c>
      <c r="B575">
        <v>1</v>
      </c>
      <c r="C575">
        <v>1</v>
      </c>
      <c r="D575">
        <v>5326</v>
      </c>
      <c r="E575">
        <v>3064</v>
      </c>
      <c r="F575">
        <v>6</v>
      </c>
      <c r="G575">
        <v>0</v>
      </c>
      <c r="H575">
        <v>17</v>
      </c>
      <c r="I575">
        <v>3</v>
      </c>
      <c r="J575">
        <v>3</v>
      </c>
      <c r="K575">
        <v>6</v>
      </c>
      <c r="L575">
        <v>2</v>
      </c>
      <c r="M575">
        <v>2</v>
      </c>
      <c r="N575">
        <v>4</v>
      </c>
      <c r="O575">
        <v>3</v>
      </c>
      <c r="P575">
        <v>1</v>
      </c>
      <c r="Q575">
        <v>2</v>
      </c>
    </row>
    <row r="576" spans="1:17" x14ac:dyDescent="0.3">
      <c r="A576">
        <v>34</v>
      </c>
      <c r="B576">
        <v>0</v>
      </c>
      <c r="C576">
        <v>1</v>
      </c>
      <c r="D576">
        <v>3280</v>
      </c>
      <c r="E576">
        <v>13551</v>
      </c>
      <c r="F576">
        <v>2</v>
      </c>
      <c r="G576">
        <v>0</v>
      </c>
      <c r="H576">
        <v>16</v>
      </c>
      <c r="I576">
        <v>3</v>
      </c>
      <c r="J576">
        <v>3</v>
      </c>
      <c r="K576">
        <v>10</v>
      </c>
      <c r="L576">
        <v>2</v>
      </c>
      <c r="M576">
        <v>3</v>
      </c>
      <c r="N576">
        <v>4</v>
      </c>
      <c r="O576">
        <v>2</v>
      </c>
      <c r="P576">
        <v>1</v>
      </c>
      <c r="Q576">
        <v>3</v>
      </c>
    </row>
    <row r="577" spans="1:17" x14ac:dyDescent="0.3">
      <c r="A577">
        <v>54</v>
      </c>
      <c r="B577">
        <v>0</v>
      </c>
      <c r="C577">
        <v>3</v>
      </c>
      <c r="D577">
        <v>5485</v>
      </c>
      <c r="E577">
        <v>22670</v>
      </c>
      <c r="F577">
        <v>9</v>
      </c>
      <c r="G577">
        <v>1</v>
      </c>
      <c r="H577">
        <v>11</v>
      </c>
      <c r="I577">
        <v>3</v>
      </c>
      <c r="J577">
        <v>2</v>
      </c>
      <c r="K577">
        <v>9</v>
      </c>
      <c r="L577">
        <v>4</v>
      </c>
      <c r="M577">
        <v>3</v>
      </c>
      <c r="N577">
        <v>5</v>
      </c>
      <c r="O577">
        <v>3</v>
      </c>
      <c r="P577">
        <v>1</v>
      </c>
      <c r="Q577">
        <v>4</v>
      </c>
    </row>
    <row r="578" spans="1:17" x14ac:dyDescent="0.3">
      <c r="A578">
        <v>27</v>
      </c>
      <c r="B578">
        <v>0</v>
      </c>
      <c r="C578">
        <v>2</v>
      </c>
      <c r="D578">
        <v>4342</v>
      </c>
      <c r="E578">
        <v>24008</v>
      </c>
      <c r="F578">
        <v>0</v>
      </c>
      <c r="G578">
        <v>0</v>
      </c>
      <c r="H578">
        <v>19</v>
      </c>
      <c r="I578">
        <v>3</v>
      </c>
      <c r="J578">
        <v>2</v>
      </c>
      <c r="K578">
        <v>5</v>
      </c>
      <c r="L578">
        <v>3</v>
      </c>
      <c r="M578">
        <v>3</v>
      </c>
      <c r="N578">
        <v>4</v>
      </c>
      <c r="O578">
        <v>2</v>
      </c>
      <c r="P578">
        <v>1</v>
      </c>
      <c r="Q578">
        <v>1</v>
      </c>
    </row>
    <row r="579" spans="1:17" x14ac:dyDescent="0.3">
      <c r="A579">
        <v>37</v>
      </c>
      <c r="B579">
        <v>0</v>
      </c>
      <c r="C579">
        <v>3</v>
      </c>
      <c r="D579">
        <v>2782</v>
      </c>
      <c r="E579">
        <v>19905</v>
      </c>
      <c r="F579">
        <v>0</v>
      </c>
      <c r="G579">
        <v>1</v>
      </c>
      <c r="H579">
        <v>13</v>
      </c>
      <c r="I579">
        <v>3</v>
      </c>
      <c r="J579">
        <v>2</v>
      </c>
      <c r="K579">
        <v>6</v>
      </c>
      <c r="L579">
        <v>3</v>
      </c>
      <c r="M579">
        <v>2</v>
      </c>
      <c r="N579">
        <v>5</v>
      </c>
      <c r="O579">
        <v>3</v>
      </c>
      <c r="P579">
        <v>4</v>
      </c>
      <c r="Q579">
        <v>3</v>
      </c>
    </row>
    <row r="580" spans="1:17" x14ac:dyDescent="0.3">
      <c r="A580">
        <v>38</v>
      </c>
      <c r="B580">
        <v>0</v>
      </c>
      <c r="C580">
        <v>1</v>
      </c>
      <c r="D580">
        <v>5980</v>
      </c>
      <c r="E580">
        <v>26085</v>
      </c>
      <c r="F580">
        <v>6</v>
      </c>
      <c r="G580">
        <v>1</v>
      </c>
      <c r="H580">
        <v>12</v>
      </c>
      <c r="I580">
        <v>3</v>
      </c>
      <c r="J580">
        <v>4</v>
      </c>
      <c r="K580">
        <v>17</v>
      </c>
      <c r="L580">
        <v>2</v>
      </c>
      <c r="M580">
        <v>3</v>
      </c>
      <c r="N580">
        <v>15</v>
      </c>
      <c r="O580">
        <v>7</v>
      </c>
      <c r="P580">
        <v>4</v>
      </c>
      <c r="Q580">
        <v>12</v>
      </c>
    </row>
    <row r="581" spans="1:17" x14ac:dyDescent="0.3">
      <c r="A581">
        <v>34</v>
      </c>
      <c r="B581">
        <v>0</v>
      </c>
      <c r="C581">
        <v>1</v>
      </c>
      <c r="D581">
        <v>4381</v>
      </c>
      <c r="E581">
        <v>7530</v>
      </c>
      <c r="F581">
        <v>1</v>
      </c>
      <c r="G581">
        <v>0</v>
      </c>
      <c r="H581">
        <v>11</v>
      </c>
      <c r="I581">
        <v>3</v>
      </c>
      <c r="J581">
        <v>3</v>
      </c>
      <c r="K581">
        <v>6</v>
      </c>
      <c r="L581">
        <v>3</v>
      </c>
      <c r="M581">
        <v>3</v>
      </c>
      <c r="N581">
        <v>6</v>
      </c>
      <c r="O581">
        <v>5</v>
      </c>
      <c r="P581">
        <v>1</v>
      </c>
      <c r="Q581">
        <v>3</v>
      </c>
    </row>
    <row r="582" spans="1:17" x14ac:dyDescent="0.3">
      <c r="A582">
        <v>35</v>
      </c>
      <c r="B582">
        <v>0</v>
      </c>
      <c r="C582">
        <v>2</v>
      </c>
      <c r="D582">
        <v>2572</v>
      </c>
      <c r="E582">
        <v>20317</v>
      </c>
      <c r="F582">
        <v>1</v>
      </c>
      <c r="G582">
        <v>0</v>
      </c>
      <c r="H582">
        <v>16</v>
      </c>
      <c r="I582">
        <v>3</v>
      </c>
      <c r="J582">
        <v>2</v>
      </c>
      <c r="K582">
        <v>3</v>
      </c>
      <c r="L582">
        <v>1</v>
      </c>
      <c r="M582">
        <v>2</v>
      </c>
      <c r="N582">
        <v>3</v>
      </c>
      <c r="O582">
        <v>2</v>
      </c>
      <c r="P582">
        <v>0</v>
      </c>
      <c r="Q582">
        <v>2</v>
      </c>
    </row>
    <row r="583" spans="1:17" x14ac:dyDescent="0.3">
      <c r="A583">
        <v>30</v>
      </c>
      <c r="B583">
        <v>0</v>
      </c>
      <c r="C583">
        <v>2</v>
      </c>
      <c r="D583">
        <v>3833</v>
      </c>
      <c r="E583">
        <v>24375</v>
      </c>
      <c r="F583">
        <v>3</v>
      </c>
      <c r="G583">
        <v>0</v>
      </c>
      <c r="H583">
        <v>21</v>
      </c>
      <c r="I583">
        <v>4</v>
      </c>
      <c r="J583">
        <v>3</v>
      </c>
      <c r="K583">
        <v>7</v>
      </c>
      <c r="L583">
        <v>2</v>
      </c>
      <c r="M583">
        <v>3</v>
      </c>
      <c r="N583">
        <v>2</v>
      </c>
      <c r="O583">
        <v>2</v>
      </c>
      <c r="P583">
        <v>0</v>
      </c>
      <c r="Q583">
        <v>2</v>
      </c>
    </row>
    <row r="584" spans="1:17" x14ac:dyDescent="0.3">
      <c r="A584">
        <v>40</v>
      </c>
      <c r="B584">
        <v>0</v>
      </c>
      <c r="C584">
        <v>2</v>
      </c>
      <c r="D584">
        <v>4244</v>
      </c>
      <c r="E584">
        <v>9931</v>
      </c>
      <c r="F584">
        <v>1</v>
      </c>
      <c r="G584">
        <v>0</v>
      </c>
      <c r="H584">
        <v>24</v>
      </c>
      <c r="I584">
        <v>4</v>
      </c>
      <c r="J584">
        <v>4</v>
      </c>
      <c r="K584">
        <v>8</v>
      </c>
      <c r="L584">
        <v>2</v>
      </c>
      <c r="M584">
        <v>3</v>
      </c>
      <c r="N584">
        <v>8</v>
      </c>
      <c r="O584">
        <v>7</v>
      </c>
      <c r="P584">
        <v>3</v>
      </c>
      <c r="Q584">
        <v>7</v>
      </c>
    </row>
    <row r="585" spans="1:17" x14ac:dyDescent="0.3">
      <c r="A585">
        <v>34</v>
      </c>
      <c r="B585">
        <v>0</v>
      </c>
      <c r="C585">
        <v>2</v>
      </c>
      <c r="D585">
        <v>6500</v>
      </c>
      <c r="E585">
        <v>13305</v>
      </c>
      <c r="F585">
        <v>5</v>
      </c>
      <c r="G585">
        <v>0</v>
      </c>
      <c r="H585">
        <v>17</v>
      </c>
      <c r="I585">
        <v>3</v>
      </c>
      <c r="J585">
        <v>2</v>
      </c>
      <c r="K585">
        <v>6</v>
      </c>
      <c r="L585">
        <v>1</v>
      </c>
      <c r="M585">
        <v>3</v>
      </c>
      <c r="N585">
        <v>3</v>
      </c>
      <c r="O585">
        <v>2</v>
      </c>
      <c r="P585">
        <v>1</v>
      </c>
      <c r="Q585">
        <v>2</v>
      </c>
    </row>
    <row r="586" spans="1:17" x14ac:dyDescent="0.3">
      <c r="A586">
        <v>42</v>
      </c>
      <c r="B586">
        <v>0</v>
      </c>
      <c r="C586">
        <v>3</v>
      </c>
      <c r="D586">
        <v>18430</v>
      </c>
      <c r="E586">
        <v>16225</v>
      </c>
      <c r="F586">
        <v>1</v>
      </c>
      <c r="G586">
        <v>0</v>
      </c>
      <c r="H586">
        <v>13</v>
      </c>
      <c r="I586">
        <v>3</v>
      </c>
      <c r="J586">
        <v>2</v>
      </c>
      <c r="K586">
        <v>24</v>
      </c>
      <c r="L586">
        <v>4</v>
      </c>
      <c r="M586">
        <v>2</v>
      </c>
      <c r="N586">
        <v>24</v>
      </c>
      <c r="O586">
        <v>7</v>
      </c>
      <c r="P586">
        <v>14</v>
      </c>
      <c r="Q586">
        <v>9</v>
      </c>
    </row>
    <row r="587" spans="1:17" x14ac:dyDescent="0.3">
      <c r="A587">
        <v>23</v>
      </c>
      <c r="B587">
        <v>1</v>
      </c>
      <c r="C587">
        <v>2</v>
      </c>
      <c r="D587">
        <v>1601</v>
      </c>
      <c r="E587">
        <v>3445</v>
      </c>
      <c r="F587">
        <v>1</v>
      </c>
      <c r="G587">
        <v>1</v>
      </c>
      <c r="H587">
        <v>21</v>
      </c>
      <c r="I587">
        <v>4</v>
      </c>
      <c r="J587">
        <v>3</v>
      </c>
      <c r="K587">
        <v>1</v>
      </c>
      <c r="L587">
        <v>2</v>
      </c>
      <c r="M587">
        <v>3</v>
      </c>
      <c r="N587">
        <v>0</v>
      </c>
      <c r="O587">
        <v>0</v>
      </c>
      <c r="P587">
        <v>0</v>
      </c>
      <c r="Q587">
        <v>0</v>
      </c>
    </row>
    <row r="588" spans="1:17" x14ac:dyDescent="0.3">
      <c r="A588">
        <v>24</v>
      </c>
      <c r="B588">
        <v>0</v>
      </c>
      <c r="C588">
        <v>3</v>
      </c>
      <c r="D588">
        <v>2694</v>
      </c>
      <c r="E588">
        <v>26551</v>
      </c>
      <c r="F588">
        <v>1</v>
      </c>
      <c r="G588">
        <v>0</v>
      </c>
      <c r="H588">
        <v>11</v>
      </c>
      <c r="I588">
        <v>3</v>
      </c>
      <c r="J588">
        <v>3</v>
      </c>
      <c r="K588">
        <v>1</v>
      </c>
      <c r="L588">
        <v>4</v>
      </c>
      <c r="M588">
        <v>3</v>
      </c>
      <c r="N588">
        <v>1</v>
      </c>
      <c r="O588">
        <v>0</v>
      </c>
      <c r="P588">
        <v>0</v>
      </c>
      <c r="Q588">
        <v>0</v>
      </c>
    </row>
    <row r="589" spans="1:17" x14ac:dyDescent="0.3">
      <c r="A589">
        <v>52</v>
      </c>
      <c r="B589">
        <v>0</v>
      </c>
      <c r="C589">
        <v>2</v>
      </c>
      <c r="D589">
        <v>3149</v>
      </c>
      <c r="E589">
        <v>21821</v>
      </c>
      <c r="F589">
        <v>8</v>
      </c>
      <c r="G589">
        <v>0</v>
      </c>
      <c r="H589">
        <v>20</v>
      </c>
      <c r="I589">
        <v>4</v>
      </c>
      <c r="J589">
        <v>2</v>
      </c>
      <c r="K589">
        <v>9</v>
      </c>
      <c r="L589">
        <v>3</v>
      </c>
      <c r="M589">
        <v>3</v>
      </c>
      <c r="N589">
        <v>5</v>
      </c>
      <c r="O589">
        <v>2</v>
      </c>
      <c r="P589">
        <v>1</v>
      </c>
      <c r="Q589">
        <v>4</v>
      </c>
    </row>
    <row r="590" spans="1:17" x14ac:dyDescent="0.3">
      <c r="A590">
        <v>50</v>
      </c>
      <c r="B590">
        <v>0</v>
      </c>
      <c r="C590">
        <v>2</v>
      </c>
      <c r="D590">
        <v>17639</v>
      </c>
      <c r="E590">
        <v>6881</v>
      </c>
      <c r="F590">
        <v>5</v>
      </c>
      <c r="G590">
        <v>0</v>
      </c>
      <c r="H590">
        <v>16</v>
      </c>
      <c r="I590">
        <v>3</v>
      </c>
      <c r="J590">
        <v>4</v>
      </c>
      <c r="K590">
        <v>30</v>
      </c>
      <c r="L590">
        <v>3</v>
      </c>
      <c r="M590">
        <v>3</v>
      </c>
      <c r="N590">
        <v>4</v>
      </c>
      <c r="O590">
        <v>3</v>
      </c>
      <c r="P590">
        <v>0</v>
      </c>
      <c r="Q590">
        <v>3</v>
      </c>
    </row>
    <row r="591" spans="1:17" x14ac:dyDescent="0.3">
      <c r="A591">
        <v>29</v>
      </c>
      <c r="B591">
        <v>1</v>
      </c>
      <c r="C591">
        <v>2</v>
      </c>
      <c r="D591">
        <v>2319</v>
      </c>
      <c r="E591">
        <v>6689</v>
      </c>
      <c r="F591">
        <v>1</v>
      </c>
      <c r="G591">
        <v>1</v>
      </c>
      <c r="H591">
        <v>11</v>
      </c>
      <c r="I591">
        <v>3</v>
      </c>
      <c r="J591">
        <v>4</v>
      </c>
      <c r="K591">
        <v>1</v>
      </c>
      <c r="L591">
        <v>1</v>
      </c>
      <c r="M591">
        <v>3</v>
      </c>
      <c r="N591">
        <v>1</v>
      </c>
      <c r="O591">
        <v>0</v>
      </c>
      <c r="P591">
        <v>0</v>
      </c>
      <c r="Q591">
        <v>0</v>
      </c>
    </row>
    <row r="592" spans="1:17" x14ac:dyDescent="0.3">
      <c r="A592">
        <v>33</v>
      </c>
      <c r="B592">
        <v>0</v>
      </c>
      <c r="C592">
        <v>2</v>
      </c>
      <c r="D592">
        <v>11691</v>
      </c>
      <c r="E592">
        <v>25995</v>
      </c>
      <c r="F592">
        <v>0</v>
      </c>
      <c r="G592">
        <v>0</v>
      </c>
      <c r="H592">
        <v>11</v>
      </c>
      <c r="I592">
        <v>3</v>
      </c>
      <c r="J592">
        <v>4</v>
      </c>
      <c r="K592">
        <v>14</v>
      </c>
      <c r="L592">
        <v>3</v>
      </c>
      <c r="M592">
        <v>4</v>
      </c>
      <c r="N592">
        <v>13</v>
      </c>
      <c r="O592">
        <v>9</v>
      </c>
      <c r="P592">
        <v>3</v>
      </c>
      <c r="Q592">
        <v>7</v>
      </c>
    </row>
    <row r="593" spans="1:17" x14ac:dyDescent="0.3">
      <c r="A593">
        <v>33</v>
      </c>
      <c r="B593">
        <v>1</v>
      </c>
      <c r="C593">
        <v>1</v>
      </c>
      <c r="D593">
        <v>5324</v>
      </c>
      <c r="E593">
        <v>26507</v>
      </c>
      <c r="F593">
        <v>5</v>
      </c>
      <c r="G593">
        <v>0</v>
      </c>
      <c r="H593">
        <v>15</v>
      </c>
      <c r="I593">
        <v>3</v>
      </c>
      <c r="J593">
        <v>3</v>
      </c>
      <c r="K593">
        <v>6</v>
      </c>
      <c r="L593">
        <v>3</v>
      </c>
      <c r="M593">
        <v>3</v>
      </c>
      <c r="N593">
        <v>3</v>
      </c>
      <c r="O593">
        <v>2</v>
      </c>
      <c r="P593">
        <v>0</v>
      </c>
      <c r="Q593">
        <v>2</v>
      </c>
    </row>
    <row r="594" spans="1:17" x14ac:dyDescent="0.3">
      <c r="A594">
        <v>47</v>
      </c>
      <c r="B594">
        <v>0</v>
      </c>
      <c r="C594">
        <v>2</v>
      </c>
      <c r="D594">
        <v>16752</v>
      </c>
      <c r="E594">
        <v>12982</v>
      </c>
      <c r="F594">
        <v>1</v>
      </c>
      <c r="G594">
        <v>1</v>
      </c>
      <c r="H594">
        <v>11</v>
      </c>
      <c r="I594">
        <v>3</v>
      </c>
      <c r="J594">
        <v>3</v>
      </c>
      <c r="K594">
        <v>26</v>
      </c>
      <c r="L594">
        <v>3</v>
      </c>
      <c r="M594">
        <v>2</v>
      </c>
      <c r="N594">
        <v>26</v>
      </c>
      <c r="O594">
        <v>14</v>
      </c>
      <c r="P594">
        <v>3</v>
      </c>
      <c r="Q594">
        <v>0</v>
      </c>
    </row>
    <row r="595" spans="1:17" x14ac:dyDescent="0.3">
      <c r="A595">
        <v>36</v>
      </c>
      <c r="B595">
        <v>0</v>
      </c>
      <c r="C595">
        <v>2</v>
      </c>
      <c r="D595">
        <v>5228</v>
      </c>
      <c r="E595">
        <v>23361</v>
      </c>
      <c r="F595">
        <v>0</v>
      </c>
      <c r="G595">
        <v>0</v>
      </c>
      <c r="H595">
        <v>15</v>
      </c>
      <c r="I595">
        <v>3</v>
      </c>
      <c r="J595">
        <v>1</v>
      </c>
      <c r="K595">
        <v>10</v>
      </c>
      <c r="L595">
        <v>2</v>
      </c>
      <c r="M595">
        <v>3</v>
      </c>
      <c r="N595">
        <v>9</v>
      </c>
      <c r="O595">
        <v>7</v>
      </c>
      <c r="P595">
        <v>0</v>
      </c>
      <c r="Q595">
        <v>5</v>
      </c>
    </row>
    <row r="596" spans="1:17" x14ac:dyDescent="0.3">
      <c r="A596">
        <v>29</v>
      </c>
      <c r="B596">
        <v>0</v>
      </c>
      <c r="C596">
        <v>2</v>
      </c>
      <c r="D596">
        <v>2700</v>
      </c>
      <c r="E596">
        <v>23779</v>
      </c>
      <c r="F596">
        <v>1</v>
      </c>
      <c r="G596">
        <v>0</v>
      </c>
      <c r="H596">
        <v>24</v>
      </c>
      <c r="I596">
        <v>4</v>
      </c>
      <c r="J596">
        <v>3</v>
      </c>
      <c r="K596">
        <v>10</v>
      </c>
      <c r="L596">
        <v>3</v>
      </c>
      <c r="M596">
        <v>3</v>
      </c>
      <c r="N596">
        <v>10</v>
      </c>
      <c r="O596">
        <v>7</v>
      </c>
      <c r="P596">
        <v>0</v>
      </c>
      <c r="Q596">
        <v>7</v>
      </c>
    </row>
    <row r="597" spans="1:17" x14ac:dyDescent="0.3">
      <c r="A597">
        <v>58</v>
      </c>
      <c r="B597">
        <v>1</v>
      </c>
      <c r="C597">
        <v>1</v>
      </c>
      <c r="D597">
        <v>19246</v>
      </c>
      <c r="E597">
        <v>25761</v>
      </c>
      <c r="F597">
        <v>7</v>
      </c>
      <c r="G597">
        <v>1</v>
      </c>
      <c r="H597">
        <v>12</v>
      </c>
      <c r="I597">
        <v>3</v>
      </c>
      <c r="J597">
        <v>4</v>
      </c>
      <c r="K597">
        <v>40</v>
      </c>
      <c r="L597">
        <v>2</v>
      </c>
      <c r="M597">
        <v>3</v>
      </c>
      <c r="N597">
        <v>31</v>
      </c>
      <c r="O597">
        <v>15</v>
      </c>
      <c r="P597">
        <v>13</v>
      </c>
      <c r="Q597">
        <v>8</v>
      </c>
    </row>
    <row r="598" spans="1:17" x14ac:dyDescent="0.3">
      <c r="A598">
        <v>35</v>
      </c>
      <c r="B598">
        <v>0</v>
      </c>
      <c r="C598">
        <v>1</v>
      </c>
      <c r="D598">
        <v>2506</v>
      </c>
      <c r="E598">
        <v>13301</v>
      </c>
      <c r="F598">
        <v>3</v>
      </c>
      <c r="G598">
        <v>0</v>
      </c>
      <c r="H598">
        <v>13</v>
      </c>
      <c r="I598">
        <v>3</v>
      </c>
      <c r="J598">
        <v>3</v>
      </c>
      <c r="K598">
        <v>7</v>
      </c>
      <c r="L598">
        <v>0</v>
      </c>
      <c r="M598">
        <v>3</v>
      </c>
      <c r="N598">
        <v>2</v>
      </c>
      <c r="O598">
        <v>2</v>
      </c>
      <c r="P598">
        <v>2</v>
      </c>
      <c r="Q598">
        <v>2</v>
      </c>
    </row>
    <row r="599" spans="1:17" x14ac:dyDescent="0.3">
      <c r="A599">
        <v>42</v>
      </c>
      <c r="B599">
        <v>0</v>
      </c>
      <c r="C599">
        <v>2</v>
      </c>
      <c r="D599">
        <v>6062</v>
      </c>
      <c r="E599">
        <v>4051</v>
      </c>
      <c r="F599">
        <v>9</v>
      </c>
      <c r="G599">
        <v>1</v>
      </c>
      <c r="H599">
        <v>13</v>
      </c>
      <c r="I599">
        <v>3</v>
      </c>
      <c r="J599">
        <v>4</v>
      </c>
      <c r="K599">
        <v>8</v>
      </c>
      <c r="L599">
        <v>4</v>
      </c>
      <c r="M599">
        <v>3</v>
      </c>
      <c r="N599">
        <v>4</v>
      </c>
      <c r="O599">
        <v>3</v>
      </c>
      <c r="P599">
        <v>0</v>
      </c>
      <c r="Q599">
        <v>2</v>
      </c>
    </row>
    <row r="600" spans="1:17" x14ac:dyDescent="0.3">
      <c r="A600">
        <v>28</v>
      </c>
      <c r="B600">
        <v>1</v>
      </c>
      <c r="C600">
        <v>1</v>
      </c>
      <c r="D600">
        <v>4382</v>
      </c>
      <c r="E600">
        <v>16374</v>
      </c>
      <c r="F600">
        <v>6</v>
      </c>
      <c r="G600">
        <v>0</v>
      </c>
      <c r="H600">
        <v>17</v>
      </c>
      <c r="I600">
        <v>3</v>
      </c>
      <c r="J600">
        <v>4</v>
      </c>
      <c r="K600">
        <v>5</v>
      </c>
      <c r="L600">
        <v>3</v>
      </c>
      <c r="M600">
        <v>2</v>
      </c>
      <c r="N600">
        <v>2</v>
      </c>
      <c r="O600">
        <v>2</v>
      </c>
      <c r="P600">
        <v>2</v>
      </c>
      <c r="Q600">
        <v>1</v>
      </c>
    </row>
    <row r="601" spans="1:17" x14ac:dyDescent="0.3">
      <c r="A601">
        <v>36</v>
      </c>
      <c r="B601">
        <v>0</v>
      </c>
      <c r="C601">
        <v>2</v>
      </c>
      <c r="D601">
        <v>2143</v>
      </c>
      <c r="E601">
        <v>25527</v>
      </c>
      <c r="F601">
        <v>4</v>
      </c>
      <c r="G601">
        <v>0</v>
      </c>
      <c r="H601">
        <v>13</v>
      </c>
      <c r="I601">
        <v>3</v>
      </c>
      <c r="J601">
        <v>2</v>
      </c>
      <c r="K601">
        <v>8</v>
      </c>
      <c r="L601">
        <v>2</v>
      </c>
      <c r="M601">
        <v>3</v>
      </c>
      <c r="N601">
        <v>5</v>
      </c>
      <c r="O601">
        <v>2</v>
      </c>
      <c r="P601">
        <v>0</v>
      </c>
      <c r="Q601">
        <v>4</v>
      </c>
    </row>
    <row r="602" spans="1:17" x14ac:dyDescent="0.3">
      <c r="A602">
        <v>32</v>
      </c>
      <c r="B602">
        <v>0</v>
      </c>
      <c r="C602">
        <v>2</v>
      </c>
      <c r="D602">
        <v>6162</v>
      </c>
      <c r="E602">
        <v>19124</v>
      </c>
      <c r="F602">
        <v>1</v>
      </c>
      <c r="G602">
        <v>0</v>
      </c>
      <c r="H602">
        <v>12</v>
      </c>
      <c r="I602">
        <v>3</v>
      </c>
      <c r="J602">
        <v>3</v>
      </c>
      <c r="K602">
        <v>14</v>
      </c>
      <c r="L602">
        <v>3</v>
      </c>
      <c r="M602">
        <v>3</v>
      </c>
      <c r="N602">
        <v>14</v>
      </c>
      <c r="O602">
        <v>13</v>
      </c>
      <c r="P602">
        <v>6</v>
      </c>
      <c r="Q602">
        <v>8</v>
      </c>
    </row>
    <row r="603" spans="1:17" x14ac:dyDescent="0.3">
      <c r="A603">
        <v>40</v>
      </c>
      <c r="B603">
        <v>0</v>
      </c>
      <c r="C603">
        <v>1</v>
      </c>
      <c r="D603">
        <v>5094</v>
      </c>
      <c r="E603">
        <v>11983</v>
      </c>
      <c r="F603">
        <v>6</v>
      </c>
      <c r="G603">
        <v>0</v>
      </c>
      <c r="H603">
        <v>14</v>
      </c>
      <c r="I603">
        <v>3</v>
      </c>
      <c r="J603">
        <v>4</v>
      </c>
      <c r="K603">
        <v>10</v>
      </c>
      <c r="L603">
        <v>6</v>
      </c>
      <c r="M603">
        <v>3</v>
      </c>
      <c r="N603">
        <v>1</v>
      </c>
      <c r="O603">
        <v>0</v>
      </c>
      <c r="P603">
        <v>0</v>
      </c>
      <c r="Q603">
        <v>0</v>
      </c>
    </row>
    <row r="604" spans="1:17" x14ac:dyDescent="0.3">
      <c r="A604">
        <v>30</v>
      </c>
      <c r="B604">
        <v>0</v>
      </c>
      <c r="C604">
        <v>1</v>
      </c>
      <c r="D604">
        <v>6877</v>
      </c>
      <c r="E604">
        <v>20234</v>
      </c>
      <c r="F604">
        <v>5</v>
      </c>
      <c r="G604">
        <v>1</v>
      </c>
      <c r="H604">
        <v>24</v>
      </c>
      <c r="I604">
        <v>4</v>
      </c>
      <c r="J604">
        <v>2</v>
      </c>
      <c r="K604">
        <v>12</v>
      </c>
      <c r="L604">
        <v>4</v>
      </c>
      <c r="M604">
        <v>2</v>
      </c>
      <c r="N604">
        <v>0</v>
      </c>
      <c r="O604">
        <v>0</v>
      </c>
      <c r="P604">
        <v>0</v>
      </c>
      <c r="Q604">
        <v>0</v>
      </c>
    </row>
    <row r="605" spans="1:17" x14ac:dyDescent="0.3">
      <c r="A605">
        <v>45</v>
      </c>
      <c r="B605">
        <v>0</v>
      </c>
      <c r="C605">
        <v>1</v>
      </c>
      <c r="D605">
        <v>2274</v>
      </c>
      <c r="E605">
        <v>6153</v>
      </c>
      <c r="F605">
        <v>1</v>
      </c>
      <c r="G605">
        <v>0</v>
      </c>
      <c r="H605">
        <v>14</v>
      </c>
      <c r="I605">
        <v>3</v>
      </c>
      <c r="J605">
        <v>4</v>
      </c>
      <c r="K605">
        <v>1</v>
      </c>
      <c r="L605">
        <v>3</v>
      </c>
      <c r="M605">
        <v>3</v>
      </c>
      <c r="N605">
        <v>1</v>
      </c>
      <c r="O605">
        <v>0</v>
      </c>
      <c r="P605">
        <v>0</v>
      </c>
      <c r="Q605">
        <v>0</v>
      </c>
    </row>
    <row r="606" spans="1:17" x14ac:dyDescent="0.3">
      <c r="A606">
        <v>42</v>
      </c>
      <c r="B606">
        <v>0</v>
      </c>
      <c r="C606">
        <v>2</v>
      </c>
      <c r="D606">
        <v>4434</v>
      </c>
      <c r="E606">
        <v>11806</v>
      </c>
      <c r="F606">
        <v>1</v>
      </c>
      <c r="G606">
        <v>0</v>
      </c>
      <c r="H606">
        <v>13</v>
      </c>
      <c r="I606">
        <v>3</v>
      </c>
      <c r="J606">
        <v>4</v>
      </c>
      <c r="K606">
        <v>10</v>
      </c>
      <c r="L606">
        <v>3</v>
      </c>
      <c r="M606">
        <v>2</v>
      </c>
      <c r="N606">
        <v>9</v>
      </c>
      <c r="O606">
        <v>8</v>
      </c>
      <c r="P606">
        <v>7</v>
      </c>
      <c r="Q606">
        <v>8</v>
      </c>
    </row>
    <row r="607" spans="1:17" x14ac:dyDescent="0.3">
      <c r="A607">
        <v>38</v>
      </c>
      <c r="B607">
        <v>0</v>
      </c>
      <c r="C607">
        <v>3</v>
      </c>
      <c r="D607">
        <v>6288</v>
      </c>
      <c r="E607">
        <v>4284</v>
      </c>
      <c r="F607">
        <v>2</v>
      </c>
      <c r="G607">
        <v>0</v>
      </c>
      <c r="H607">
        <v>15</v>
      </c>
      <c r="I607">
        <v>3</v>
      </c>
      <c r="J607">
        <v>3</v>
      </c>
      <c r="K607">
        <v>13</v>
      </c>
      <c r="L607">
        <v>3</v>
      </c>
      <c r="M607">
        <v>2</v>
      </c>
      <c r="N607">
        <v>4</v>
      </c>
      <c r="O607">
        <v>3</v>
      </c>
      <c r="P607">
        <v>1</v>
      </c>
      <c r="Q607">
        <v>2</v>
      </c>
    </row>
    <row r="608" spans="1:17" x14ac:dyDescent="0.3">
      <c r="A608">
        <v>34</v>
      </c>
      <c r="B608">
        <v>0</v>
      </c>
      <c r="C608">
        <v>1</v>
      </c>
      <c r="D608">
        <v>2553</v>
      </c>
      <c r="E608">
        <v>8306</v>
      </c>
      <c r="F608">
        <v>1</v>
      </c>
      <c r="G608">
        <v>0</v>
      </c>
      <c r="H608">
        <v>16</v>
      </c>
      <c r="I608">
        <v>3</v>
      </c>
      <c r="J608">
        <v>3</v>
      </c>
      <c r="K608">
        <v>6</v>
      </c>
      <c r="L608">
        <v>3</v>
      </c>
      <c r="M608">
        <v>3</v>
      </c>
      <c r="N608">
        <v>5</v>
      </c>
      <c r="O608">
        <v>2</v>
      </c>
      <c r="P608">
        <v>1</v>
      </c>
      <c r="Q608">
        <v>3</v>
      </c>
    </row>
    <row r="609" spans="1:17" x14ac:dyDescent="0.3">
      <c r="A609">
        <v>49</v>
      </c>
      <c r="B609">
        <v>1</v>
      </c>
      <c r="C609">
        <v>2</v>
      </c>
      <c r="D609">
        <v>7654</v>
      </c>
      <c r="E609">
        <v>5860</v>
      </c>
      <c r="F609">
        <v>1</v>
      </c>
      <c r="G609">
        <v>0</v>
      </c>
      <c r="H609">
        <v>18</v>
      </c>
      <c r="I609">
        <v>3</v>
      </c>
      <c r="J609">
        <v>1</v>
      </c>
      <c r="K609">
        <v>9</v>
      </c>
      <c r="L609">
        <v>3</v>
      </c>
      <c r="M609">
        <v>4</v>
      </c>
      <c r="N609">
        <v>9</v>
      </c>
      <c r="O609">
        <v>8</v>
      </c>
      <c r="P609">
        <v>7</v>
      </c>
      <c r="Q609">
        <v>7</v>
      </c>
    </row>
    <row r="610" spans="1:17" x14ac:dyDescent="0.3">
      <c r="A610">
        <v>55</v>
      </c>
      <c r="B610">
        <v>1</v>
      </c>
      <c r="C610">
        <v>1</v>
      </c>
      <c r="D610">
        <v>5160</v>
      </c>
      <c r="E610">
        <v>21519</v>
      </c>
      <c r="F610">
        <v>4</v>
      </c>
      <c r="G610">
        <v>0</v>
      </c>
      <c r="H610">
        <v>16</v>
      </c>
      <c r="I610">
        <v>3</v>
      </c>
      <c r="J610">
        <v>3</v>
      </c>
      <c r="K610">
        <v>12</v>
      </c>
      <c r="L610">
        <v>3</v>
      </c>
      <c r="M610">
        <v>2</v>
      </c>
      <c r="N610">
        <v>9</v>
      </c>
      <c r="O610">
        <v>7</v>
      </c>
      <c r="P610">
        <v>7</v>
      </c>
      <c r="Q610">
        <v>3</v>
      </c>
    </row>
    <row r="611" spans="1:17" x14ac:dyDescent="0.3">
      <c r="A611">
        <v>43</v>
      </c>
      <c r="B611">
        <v>0</v>
      </c>
      <c r="C611">
        <v>2</v>
      </c>
      <c r="D611">
        <v>17159</v>
      </c>
      <c r="E611">
        <v>5200</v>
      </c>
      <c r="F611">
        <v>6</v>
      </c>
      <c r="G611">
        <v>0</v>
      </c>
      <c r="H611">
        <v>24</v>
      </c>
      <c r="I611">
        <v>4</v>
      </c>
      <c r="J611">
        <v>3</v>
      </c>
      <c r="K611">
        <v>22</v>
      </c>
      <c r="L611">
        <v>3</v>
      </c>
      <c r="M611">
        <v>3</v>
      </c>
      <c r="N611">
        <v>4</v>
      </c>
      <c r="O611">
        <v>1</v>
      </c>
      <c r="P611">
        <v>1</v>
      </c>
      <c r="Q611">
        <v>0</v>
      </c>
    </row>
    <row r="612" spans="1:17" x14ac:dyDescent="0.3">
      <c r="A612">
        <v>27</v>
      </c>
      <c r="B612">
        <v>0</v>
      </c>
      <c r="C612">
        <v>3</v>
      </c>
      <c r="D612">
        <v>12808</v>
      </c>
      <c r="E612">
        <v>8842</v>
      </c>
      <c r="F612">
        <v>1</v>
      </c>
      <c r="G612">
        <v>1</v>
      </c>
      <c r="H612">
        <v>16</v>
      </c>
      <c r="I612">
        <v>3</v>
      </c>
      <c r="J612">
        <v>2</v>
      </c>
      <c r="K612">
        <v>9</v>
      </c>
      <c r="L612">
        <v>3</v>
      </c>
      <c r="M612">
        <v>3</v>
      </c>
      <c r="N612">
        <v>9</v>
      </c>
      <c r="O612">
        <v>8</v>
      </c>
      <c r="P612">
        <v>0</v>
      </c>
      <c r="Q612">
        <v>8</v>
      </c>
    </row>
    <row r="613" spans="1:17" x14ac:dyDescent="0.3">
      <c r="A613">
        <v>35</v>
      </c>
      <c r="B613">
        <v>0</v>
      </c>
      <c r="C613">
        <v>1</v>
      </c>
      <c r="D613">
        <v>10221</v>
      </c>
      <c r="E613">
        <v>18869</v>
      </c>
      <c r="F613">
        <v>3</v>
      </c>
      <c r="G613">
        <v>0</v>
      </c>
      <c r="H613">
        <v>21</v>
      </c>
      <c r="I613">
        <v>4</v>
      </c>
      <c r="J613">
        <v>2</v>
      </c>
      <c r="K613">
        <v>17</v>
      </c>
      <c r="L613">
        <v>3</v>
      </c>
      <c r="M613">
        <v>4</v>
      </c>
      <c r="N613">
        <v>8</v>
      </c>
      <c r="O613">
        <v>5</v>
      </c>
      <c r="P613">
        <v>1</v>
      </c>
      <c r="Q613">
        <v>6</v>
      </c>
    </row>
    <row r="614" spans="1:17" x14ac:dyDescent="0.3">
      <c r="A614">
        <v>28</v>
      </c>
      <c r="B614">
        <v>0</v>
      </c>
      <c r="C614">
        <v>2</v>
      </c>
      <c r="D614">
        <v>4779</v>
      </c>
      <c r="E614">
        <v>3698</v>
      </c>
      <c r="F614">
        <v>1</v>
      </c>
      <c r="G614">
        <v>1</v>
      </c>
      <c r="H614">
        <v>20</v>
      </c>
      <c r="I614">
        <v>4</v>
      </c>
      <c r="J614">
        <v>1</v>
      </c>
      <c r="K614">
        <v>8</v>
      </c>
      <c r="L614">
        <v>2</v>
      </c>
      <c r="M614">
        <v>3</v>
      </c>
      <c r="N614">
        <v>8</v>
      </c>
      <c r="O614">
        <v>7</v>
      </c>
      <c r="P614">
        <v>7</v>
      </c>
      <c r="Q614">
        <v>5</v>
      </c>
    </row>
    <row r="615" spans="1:17" x14ac:dyDescent="0.3">
      <c r="A615">
        <v>34</v>
      </c>
      <c r="B615">
        <v>0</v>
      </c>
      <c r="C615">
        <v>2</v>
      </c>
      <c r="D615">
        <v>3737</v>
      </c>
      <c r="E615">
        <v>2243</v>
      </c>
      <c r="F615">
        <v>0</v>
      </c>
      <c r="G615">
        <v>0</v>
      </c>
      <c r="H615">
        <v>19</v>
      </c>
      <c r="I615">
        <v>3</v>
      </c>
      <c r="J615">
        <v>3</v>
      </c>
      <c r="K615">
        <v>4</v>
      </c>
      <c r="L615">
        <v>1</v>
      </c>
      <c r="M615">
        <v>1</v>
      </c>
      <c r="N615">
        <v>3</v>
      </c>
      <c r="O615">
        <v>2</v>
      </c>
      <c r="P615">
        <v>0</v>
      </c>
      <c r="Q615">
        <v>2</v>
      </c>
    </row>
    <row r="616" spans="1:17" x14ac:dyDescent="0.3">
      <c r="A616">
        <v>26</v>
      </c>
      <c r="B616">
        <v>1</v>
      </c>
      <c r="C616">
        <v>2</v>
      </c>
      <c r="D616">
        <v>2366</v>
      </c>
      <c r="E616">
        <v>20898</v>
      </c>
      <c r="F616">
        <v>1</v>
      </c>
      <c r="G616">
        <v>1</v>
      </c>
      <c r="H616">
        <v>14</v>
      </c>
      <c r="I616">
        <v>3</v>
      </c>
      <c r="J616">
        <v>1</v>
      </c>
      <c r="K616">
        <v>8</v>
      </c>
      <c r="L616">
        <v>2</v>
      </c>
      <c r="M616">
        <v>3</v>
      </c>
      <c r="N616">
        <v>8</v>
      </c>
      <c r="O616">
        <v>7</v>
      </c>
      <c r="P616">
        <v>1</v>
      </c>
      <c r="Q616">
        <v>7</v>
      </c>
    </row>
    <row r="617" spans="1:17" x14ac:dyDescent="0.3">
      <c r="A617">
        <v>27</v>
      </c>
      <c r="B617">
        <v>0</v>
      </c>
      <c r="C617">
        <v>2</v>
      </c>
      <c r="D617">
        <v>1706</v>
      </c>
      <c r="E617">
        <v>16571</v>
      </c>
      <c r="F617">
        <v>1</v>
      </c>
      <c r="G617">
        <v>0</v>
      </c>
      <c r="H617">
        <v>11</v>
      </c>
      <c r="I617">
        <v>3</v>
      </c>
      <c r="J617">
        <v>3</v>
      </c>
      <c r="K617">
        <v>0</v>
      </c>
      <c r="L617">
        <v>6</v>
      </c>
      <c r="M617">
        <v>2</v>
      </c>
      <c r="N617">
        <v>0</v>
      </c>
      <c r="O617">
        <v>0</v>
      </c>
      <c r="P617">
        <v>0</v>
      </c>
      <c r="Q617">
        <v>0</v>
      </c>
    </row>
    <row r="618" spans="1:17" x14ac:dyDescent="0.3">
      <c r="A618">
        <v>51</v>
      </c>
      <c r="B618">
        <v>0</v>
      </c>
      <c r="C618">
        <v>2</v>
      </c>
      <c r="D618">
        <v>16307</v>
      </c>
      <c r="E618">
        <v>5594</v>
      </c>
      <c r="F618">
        <v>2</v>
      </c>
      <c r="G618">
        <v>0</v>
      </c>
      <c r="H618">
        <v>14</v>
      </c>
      <c r="I618">
        <v>3</v>
      </c>
      <c r="J618">
        <v>3</v>
      </c>
      <c r="K618">
        <v>29</v>
      </c>
      <c r="L618">
        <v>2</v>
      </c>
      <c r="M618">
        <v>2</v>
      </c>
      <c r="N618">
        <v>20</v>
      </c>
      <c r="O618">
        <v>6</v>
      </c>
      <c r="P618">
        <v>4</v>
      </c>
      <c r="Q618">
        <v>17</v>
      </c>
    </row>
    <row r="619" spans="1:17" x14ac:dyDescent="0.3">
      <c r="A619">
        <v>44</v>
      </c>
      <c r="B619">
        <v>0</v>
      </c>
      <c r="C619">
        <v>1</v>
      </c>
      <c r="D619">
        <v>5933</v>
      </c>
      <c r="E619">
        <v>5197</v>
      </c>
      <c r="F619">
        <v>9</v>
      </c>
      <c r="G619">
        <v>0</v>
      </c>
      <c r="H619">
        <v>12</v>
      </c>
      <c r="I619">
        <v>3</v>
      </c>
      <c r="J619">
        <v>4</v>
      </c>
      <c r="K619">
        <v>10</v>
      </c>
      <c r="L619">
        <v>2</v>
      </c>
      <c r="M619">
        <v>2</v>
      </c>
      <c r="N619">
        <v>5</v>
      </c>
      <c r="O619">
        <v>2</v>
      </c>
      <c r="P619">
        <v>2</v>
      </c>
      <c r="Q619">
        <v>3</v>
      </c>
    </row>
    <row r="620" spans="1:17" x14ac:dyDescent="0.3">
      <c r="A620">
        <v>25</v>
      </c>
      <c r="B620">
        <v>0</v>
      </c>
      <c r="C620">
        <v>1</v>
      </c>
      <c r="D620">
        <v>3424</v>
      </c>
      <c r="E620">
        <v>21632</v>
      </c>
      <c r="F620">
        <v>7</v>
      </c>
      <c r="G620">
        <v>0</v>
      </c>
      <c r="H620">
        <v>13</v>
      </c>
      <c r="I620">
        <v>3</v>
      </c>
      <c r="J620">
        <v>3</v>
      </c>
      <c r="K620">
        <v>6</v>
      </c>
      <c r="L620">
        <v>3</v>
      </c>
      <c r="M620">
        <v>2</v>
      </c>
      <c r="N620">
        <v>4</v>
      </c>
      <c r="O620">
        <v>3</v>
      </c>
      <c r="P620">
        <v>0</v>
      </c>
      <c r="Q620">
        <v>1</v>
      </c>
    </row>
    <row r="621" spans="1:17" x14ac:dyDescent="0.3">
      <c r="A621">
        <v>33</v>
      </c>
      <c r="B621">
        <v>0</v>
      </c>
      <c r="C621">
        <v>3</v>
      </c>
      <c r="D621">
        <v>4037</v>
      </c>
      <c r="E621">
        <v>21816</v>
      </c>
      <c r="F621">
        <v>1</v>
      </c>
      <c r="G621">
        <v>0</v>
      </c>
      <c r="H621">
        <v>22</v>
      </c>
      <c r="I621">
        <v>4</v>
      </c>
      <c r="J621">
        <v>1</v>
      </c>
      <c r="K621">
        <v>9</v>
      </c>
      <c r="L621">
        <v>5</v>
      </c>
      <c r="M621">
        <v>3</v>
      </c>
      <c r="N621">
        <v>9</v>
      </c>
      <c r="O621">
        <v>8</v>
      </c>
      <c r="P621">
        <v>0</v>
      </c>
      <c r="Q621">
        <v>8</v>
      </c>
    </row>
    <row r="622" spans="1:17" x14ac:dyDescent="0.3">
      <c r="A622">
        <v>35</v>
      </c>
      <c r="B622">
        <v>0</v>
      </c>
      <c r="C622">
        <v>1</v>
      </c>
      <c r="D622">
        <v>2559</v>
      </c>
      <c r="E622">
        <v>17852</v>
      </c>
      <c r="F622">
        <v>1</v>
      </c>
      <c r="G622">
        <v>0</v>
      </c>
      <c r="H622">
        <v>11</v>
      </c>
      <c r="I622">
        <v>3</v>
      </c>
      <c r="J622">
        <v>4</v>
      </c>
      <c r="K622">
        <v>6</v>
      </c>
      <c r="L622">
        <v>3</v>
      </c>
      <c r="M622">
        <v>2</v>
      </c>
      <c r="N622">
        <v>6</v>
      </c>
      <c r="O622">
        <v>5</v>
      </c>
      <c r="P622">
        <v>1</v>
      </c>
      <c r="Q622">
        <v>1</v>
      </c>
    </row>
    <row r="623" spans="1:17" x14ac:dyDescent="0.3">
      <c r="A623">
        <v>36</v>
      </c>
      <c r="B623">
        <v>0</v>
      </c>
      <c r="C623">
        <v>2</v>
      </c>
      <c r="D623">
        <v>6201</v>
      </c>
      <c r="E623">
        <v>2823</v>
      </c>
      <c r="F623">
        <v>1</v>
      </c>
      <c r="G623">
        <v>1</v>
      </c>
      <c r="H623">
        <v>14</v>
      </c>
      <c r="I623">
        <v>3</v>
      </c>
      <c r="J623">
        <v>4</v>
      </c>
      <c r="K623">
        <v>18</v>
      </c>
      <c r="L623">
        <v>1</v>
      </c>
      <c r="M623">
        <v>2</v>
      </c>
      <c r="N623">
        <v>18</v>
      </c>
      <c r="O623">
        <v>14</v>
      </c>
      <c r="P623">
        <v>4</v>
      </c>
      <c r="Q623">
        <v>11</v>
      </c>
    </row>
    <row r="624" spans="1:17" x14ac:dyDescent="0.3">
      <c r="A624">
        <v>32</v>
      </c>
      <c r="B624">
        <v>0</v>
      </c>
      <c r="C624">
        <v>3</v>
      </c>
      <c r="D624">
        <v>4403</v>
      </c>
      <c r="E624">
        <v>9250</v>
      </c>
      <c r="F624">
        <v>2</v>
      </c>
      <c r="G624">
        <v>0</v>
      </c>
      <c r="H624">
        <v>11</v>
      </c>
      <c r="I624">
        <v>3</v>
      </c>
      <c r="J624">
        <v>3</v>
      </c>
      <c r="K624">
        <v>8</v>
      </c>
      <c r="L624">
        <v>3</v>
      </c>
      <c r="M624">
        <v>2</v>
      </c>
      <c r="N624">
        <v>5</v>
      </c>
      <c r="O624">
        <v>2</v>
      </c>
      <c r="P624">
        <v>0</v>
      </c>
      <c r="Q624">
        <v>3</v>
      </c>
    </row>
    <row r="625" spans="1:17" x14ac:dyDescent="0.3">
      <c r="A625">
        <v>30</v>
      </c>
      <c r="B625">
        <v>0</v>
      </c>
      <c r="C625">
        <v>3</v>
      </c>
      <c r="D625">
        <v>3761</v>
      </c>
      <c r="E625">
        <v>2373</v>
      </c>
      <c r="F625">
        <v>9</v>
      </c>
      <c r="G625">
        <v>0</v>
      </c>
      <c r="H625">
        <v>12</v>
      </c>
      <c r="I625">
        <v>3</v>
      </c>
      <c r="J625">
        <v>2</v>
      </c>
      <c r="K625">
        <v>10</v>
      </c>
      <c r="L625">
        <v>3</v>
      </c>
      <c r="M625">
        <v>2</v>
      </c>
      <c r="N625">
        <v>5</v>
      </c>
      <c r="O625">
        <v>4</v>
      </c>
      <c r="P625">
        <v>0</v>
      </c>
      <c r="Q625">
        <v>3</v>
      </c>
    </row>
    <row r="626" spans="1:17" x14ac:dyDescent="0.3">
      <c r="A626">
        <v>53</v>
      </c>
      <c r="B626">
        <v>0</v>
      </c>
      <c r="C626">
        <v>2</v>
      </c>
      <c r="D626">
        <v>10934</v>
      </c>
      <c r="E626">
        <v>20715</v>
      </c>
      <c r="F626">
        <v>7</v>
      </c>
      <c r="G626">
        <v>1</v>
      </c>
      <c r="H626">
        <v>18</v>
      </c>
      <c r="I626">
        <v>3</v>
      </c>
      <c r="J626">
        <v>4</v>
      </c>
      <c r="K626">
        <v>35</v>
      </c>
      <c r="L626">
        <v>3</v>
      </c>
      <c r="M626">
        <v>3</v>
      </c>
      <c r="N626">
        <v>5</v>
      </c>
      <c r="O626">
        <v>2</v>
      </c>
      <c r="P626">
        <v>0</v>
      </c>
      <c r="Q626">
        <v>4</v>
      </c>
    </row>
    <row r="627" spans="1:17" x14ac:dyDescent="0.3">
      <c r="A627">
        <v>45</v>
      </c>
      <c r="B627">
        <v>0</v>
      </c>
      <c r="C627">
        <v>3</v>
      </c>
      <c r="D627">
        <v>10761</v>
      </c>
      <c r="E627">
        <v>19239</v>
      </c>
      <c r="F627">
        <v>4</v>
      </c>
      <c r="G627">
        <v>1</v>
      </c>
      <c r="H627">
        <v>12</v>
      </c>
      <c r="I627">
        <v>3</v>
      </c>
      <c r="J627">
        <v>3</v>
      </c>
      <c r="K627">
        <v>18</v>
      </c>
      <c r="L627">
        <v>2</v>
      </c>
      <c r="M627">
        <v>3</v>
      </c>
      <c r="N627">
        <v>5</v>
      </c>
      <c r="O627">
        <v>4</v>
      </c>
      <c r="P627">
        <v>0</v>
      </c>
      <c r="Q627">
        <v>2</v>
      </c>
    </row>
    <row r="628" spans="1:17" x14ac:dyDescent="0.3">
      <c r="A628">
        <v>32</v>
      </c>
      <c r="B628">
        <v>0</v>
      </c>
      <c r="C628">
        <v>2</v>
      </c>
      <c r="D628">
        <v>5175</v>
      </c>
      <c r="E628">
        <v>22162</v>
      </c>
      <c r="F628">
        <v>5</v>
      </c>
      <c r="G628">
        <v>0</v>
      </c>
      <c r="H628">
        <v>12</v>
      </c>
      <c r="I628">
        <v>3</v>
      </c>
      <c r="J628">
        <v>3</v>
      </c>
      <c r="K628">
        <v>9</v>
      </c>
      <c r="L628">
        <v>3</v>
      </c>
      <c r="M628">
        <v>2</v>
      </c>
      <c r="N628">
        <v>5</v>
      </c>
      <c r="O628">
        <v>3</v>
      </c>
      <c r="P628">
        <v>1</v>
      </c>
      <c r="Q628">
        <v>3</v>
      </c>
    </row>
    <row r="629" spans="1:17" x14ac:dyDescent="0.3">
      <c r="A629">
        <v>52</v>
      </c>
      <c r="B629">
        <v>0</v>
      </c>
      <c r="C629">
        <v>2</v>
      </c>
      <c r="D629">
        <v>13826</v>
      </c>
      <c r="E629">
        <v>19028</v>
      </c>
      <c r="F629">
        <v>3</v>
      </c>
      <c r="G629">
        <v>0</v>
      </c>
      <c r="H629">
        <v>22</v>
      </c>
      <c r="I629">
        <v>4</v>
      </c>
      <c r="J629">
        <v>3</v>
      </c>
      <c r="K629">
        <v>31</v>
      </c>
      <c r="L629">
        <v>3</v>
      </c>
      <c r="M629">
        <v>3</v>
      </c>
      <c r="N629">
        <v>9</v>
      </c>
      <c r="O629">
        <v>8</v>
      </c>
      <c r="P629">
        <v>0</v>
      </c>
      <c r="Q629">
        <v>0</v>
      </c>
    </row>
    <row r="630" spans="1:17" x14ac:dyDescent="0.3">
      <c r="A630">
        <v>37</v>
      </c>
      <c r="B630">
        <v>0</v>
      </c>
      <c r="C630">
        <v>3</v>
      </c>
      <c r="D630">
        <v>6334</v>
      </c>
      <c r="E630">
        <v>24558</v>
      </c>
      <c r="F630">
        <v>4</v>
      </c>
      <c r="G630">
        <v>0</v>
      </c>
      <c r="H630">
        <v>19</v>
      </c>
      <c r="I630">
        <v>3</v>
      </c>
      <c r="J630">
        <v>4</v>
      </c>
      <c r="K630">
        <v>9</v>
      </c>
      <c r="L630">
        <v>2</v>
      </c>
      <c r="M630">
        <v>3</v>
      </c>
      <c r="N630">
        <v>1</v>
      </c>
      <c r="O630">
        <v>0</v>
      </c>
      <c r="P630">
        <v>0</v>
      </c>
      <c r="Q630">
        <v>0</v>
      </c>
    </row>
    <row r="631" spans="1:17" x14ac:dyDescent="0.3">
      <c r="A631">
        <v>28</v>
      </c>
      <c r="B631">
        <v>0</v>
      </c>
      <c r="C631">
        <v>3</v>
      </c>
      <c r="D631">
        <v>4936</v>
      </c>
      <c r="E631">
        <v>23965</v>
      </c>
      <c r="F631">
        <v>1</v>
      </c>
      <c r="G631">
        <v>0</v>
      </c>
      <c r="H631">
        <v>13</v>
      </c>
      <c r="I631">
        <v>3</v>
      </c>
      <c r="J631">
        <v>4</v>
      </c>
      <c r="K631">
        <v>6</v>
      </c>
      <c r="L631">
        <v>6</v>
      </c>
      <c r="M631">
        <v>3</v>
      </c>
      <c r="N631">
        <v>5</v>
      </c>
      <c r="O631">
        <v>1</v>
      </c>
      <c r="P631">
        <v>0</v>
      </c>
      <c r="Q631">
        <v>4</v>
      </c>
    </row>
    <row r="632" spans="1:17" x14ac:dyDescent="0.3">
      <c r="A632">
        <v>22</v>
      </c>
      <c r="B632">
        <v>0</v>
      </c>
      <c r="C632">
        <v>2</v>
      </c>
      <c r="D632">
        <v>4775</v>
      </c>
      <c r="E632">
        <v>19146</v>
      </c>
      <c r="F632">
        <v>6</v>
      </c>
      <c r="G632">
        <v>0</v>
      </c>
      <c r="H632">
        <v>22</v>
      </c>
      <c r="I632">
        <v>4</v>
      </c>
      <c r="J632">
        <v>1</v>
      </c>
      <c r="K632">
        <v>4</v>
      </c>
      <c r="L632">
        <v>2</v>
      </c>
      <c r="M632">
        <v>1</v>
      </c>
      <c r="N632">
        <v>2</v>
      </c>
      <c r="O632">
        <v>2</v>
      </c>
      <c r="P632">
        <v>2</v>
      </c>
      <c r="Q632">
        <v>2</v>
      </c>
    </row>
    <row r="633" spans="1:17" x14ac:dyDescent="0.3">
      <c r="A633">
        <v>44</v>
      </c>
      <c r="B633">
        <v>0</v>
      </c>
      <c r="C633">
        <v>2</v>
      </c>
      <c r="D633">
        <v>2818</v>
      </c>
      <c r="E633">
        <v>5044</v>
      </c>
      <c r="F633">
        <v>2</v>
      </c>
      <c r="G633">
        <v>1</v>
      </c>
      <c r="H633">
        <v>24</v>
      </c>
      <c r="I633">
        <v>4</v>
      </c>
      <c r="J633">
        <v>3</v>
      </c>
      <c r="K633">
        <v>10</v>
      </c>
      <c r="L633">
        <v>2</v>
      </c>
      <c r="M633">
        <v>2</v>
      </c>
      <c r="N633">
        <v>3</v>
      </c>
      <c r="O633">
        <v>2</v>
      </c>
      <c r="P633">
        <v>0</v>
      </c>
      <c r="Q633">
        <v>2</v>
      </c>
    </row>
    <row r="634" spans="1:17" x14ac:dyDescent="0.3">
      <c r="A634">
        <v>42</v>
      </c>
      <c r="B634">
        <v>0</v>
      </c>
      <c r="C634">
        <v>1</v>
      </c>
      <c r="D634">
        <v>2515</v>
      </c>
      <c r="E634">
        <v>9068</v>
      </c>
      <c r="F634">
        <v>5</v>
      </c>
      <c r="G634">
        <v>1</v>
      </c>
      <c r="H634">
        <v>14</v>
      </c>
      <c r="I634">
        <v>3</v>
      </c>
      <c r="J634">
        <v>4</v>
      </c>
      <c r="K634">
        <v>8</v>
      </c>
      <c r="L634">
        <v>2</v>
      </c>
      <c r="M634">
        <v>3</v>
      </c>
      <c r="N634">
        <v>2</v>
      </c>
      <c r="O634">
        <v>1</v>
      </c>
      <c r="P634">
        <v>2</v>
      </c>
      <c r="Q634">
        <v>2</v>
      </c>
    </row>
    <row r="635" spans="1:17" x14ac:dyDescent="0.3">
      <c r="A635">
        <v>36</v>
      </c>
      <c r="B635">
        <v>0</v>
      </c>
      <c r="C635">
        <v>2</v>
      </c>
      <c r="D635">
        <v>2342</v>
      </c>
      <c r="E635">
        <v>8635</v>
      </c>
      <c r="F635">
        <v>0</v>
      </c>
      <c r="G635">
        <v>0</v>
      </c>
      <c r="H635">
        <v>21</v>
      </c>
      <c r="I635">
        <v>4</v>
      </c>
      <c r="J635">
        <v>3</v>
      </c>
      <c r="K635">
        <v>6</v>
      </c>
      <c r="L635">
        <v>3</v>
      </c>
      <c r="M635">
        <v>3</v>
      </c>
      <c r="N635">
        <v>5</v>
      </c>
      <c r="O635">
        <v>4</v>
      </c>
      <c r="P635">
        <v>0</v>
      </c>
      <c r="Q635">
        <v>3</v>
      </c>
    </row>
    <row r="636" spans="1:17" x14ac:dyDescent="0.3">
      <c r="A636">
        <v>25</v>
      </c>
      <c r="B636">
        <v>0</v>
      </c>
      <c r="C636">
        <v>2</v>
      </c>
      <c r="D636">
        <v>4194</v>
      </c>
      <c r="E636">
        <v>14363</v>
      </c>
      <c r="F636">
        <v>1</v>
      </c>
      <c r="G636">
        <v>1</v>
      </c>
      <c r="H636">
        <v>18</v>
      </c>
      <c r="I636">
        <v>3</v>
      </c>
      <c r="J636">
        <v>4</v>
      </c>
      <c r="K636">
        <v>5</v>
      </c>
      <c r="L636">
        <v>3</v>
      </c>
      <c r="M636">
        <v>3</v>
      </c>
      <c r="N636">
        <v>5</v>
      </c>
      <c r="O636">
        <v>3</v>
      </c>
      <c r="P636">
        <v>0</v>
      </c>
      <c r="Q636">
        <v>3</v>
      </c>
    </row>
    <row r="637" spans="1:17" x14ac:dyDescent="0.3">
      <c r="A637">
        <v>35</v>
      </c>
      <c r="B637">
        <v>0</v>
      </c>
      <c r="C637">
        <v>2</v>
      </c>
      <c r="D637">
        <v>10685</v>
      </c>
      <c r="E637">
        <v>23457</v>
      </c>
      <c r="F637">
        <v>1</v>
      </c>
      <c r="G637">
        <v>1</v>
      </c>
      <c r="H637">
        <v>20</v>
      </c>
      <c r="I637">
        <v>4</v>
      </c>
      <c r="J637">
        <v>2</v>
      </c>
      <c r="K637">
        <v>17</v>
      </c>
      <c r="L637">
        <v>2</v>
      </c>
      <c r="M637">
        <v>3</v>
      </c>
      <c r="N637">
        <v>17</v>
      </c>
      <c r="O637">
        <v>14</v>
      </c>
      <c r="P637">
        <v>5</v>
      </c>
      <c r="Q637">
        <v>15</v>
      </c>
    </row>
    <row r="638" spans="1:17" x14ac:dyDescent="0.3">
      <c r="A638">
        <v>35</v>
      </c>
      <c r="B638">
        <v>1</v>
      </c>
      <c r="C638">
        <v>3</v>
      </c>
      <c r="D638">
        <v>2022</v>
      </c>
      <c r="E638">
        <v>16612</v>
      </c>
      <c r="F638">
        <v>1</v>
      </c>
      <c r="G638">
        <v>1</v>
      </c>
      <c r="H638">
        <v>19</v>
      </c>
      <c r="I638">
        <v>3</v>
      </c>
      <c r="J638">
        <v>1</v>
      </c>
      <c r="K638">
        <v>10</v>
      </c>
      <c r="L638">
        <v>3</v>
      </c>
      <c r="M638">
        <v>2</v>
      </c>
      <c r="N638">
        <v>10</v>
      </c>
      <c r="O638">
        <v>2</v>
      </c>
      <c r="P638">
        <v>7</v>
      </c>
      <c r="Q638">
        <v>8</v>
      </c>
    </row>
    <row r="639" spans="1:17" x14ac:dyDescent="0.3">
      <c r="A639">
        <v>32</v>
      </c>
      <c r="B639">
        <v>0</v>
      </c>
      <c r="C639">
        <v>3</v>
      </c>
      <c r="D639">
        <v>2314</v>
      </c>
      <c r="E639">
        <v>9148</v>
      </c>
      <c r="F639">
        <v>0</v>
      </c>
      <c r="G639">
        <v>0</v>
      </c>
      <c r="H639">
        <v>12</v>
      </c>
      <c r="I639">
        <v>3</v>
      </c>
      <c r="J639">
        <v>2</v>
      </c>
      <c r="K639">
        <v>4</v>
      </c>
      <c r="L639">
        <v>2</v>
      </c>
      <c r="M639">
        <v>3</v>
      </c>
      <c r="N639">
        <v>3</v>
      </c>
      <c r="O639">
        <v>0</v>
      </c>
      <c r="P639">
        <v>0</v>
      </c>
      <c r="Q639">
        <v>2</v>
      </c>
    </row>
    <row r="640" spans="1:17" x14ac:dyDescent="0.3">
      <c r="A640">
        <v>25</v>
      </c>
      <c r="B640">
        <v>0</v>
      </c>
      <c r="C640">
        <v>2</v>
      </c>
      <c r="D640">
        <v>4256</v>
      </c>
      <c r="E640">
        <v>18154</v>
      </c>
      <c r="F640">
        <v>1</v>
      </c>
      <c r="G640">
        <v>0</v>
      </c>
      <c r="H640">
        <v>12</v>
      </c>
      <c r="I640">
        <v>3</v>
      </c>
      <c r="J640">
        <v>1</v>
      </c>
      <c r="K640">
        <v>5</v>
      </c>
      <c r="L640">
        <v>1</v>
      </c>
      <c r="M640">
        <v>4</v>
      </c>
      <c r="N640">
        <v>5</v>
      </c>
      <c r="O640">
        <v>2</v>
      </c>
      <c r="P640">
        <v>0</v>
      </c>
      <c r="Q640">
        <v>3</v>
      </c>
    </row>
    <row r="641" spans="1:17" x14ac:dyDescent="0.3">
      <c r="A641">
        <v>49</v>
      </c>
      <c r="B641">
        <v>0</v>
      </c>
      <c r="C641">
        <v>2</v>
      </c>
      <c r="D641">
        <v>3580</v>
      </c>
      <c r="E641">
        <v>10554</v>
      </c>
      <c r="F641">
        <v>2</v>
      </c>
      <c r="G641">
        <v>0</v>
      </c>
      <c r="H641">
        <v>16</v>
      </c>
      <c r="I641">
        <v>3</v>
      </c>
      <c r="J641">
        <v>2</v>
      </c>
      <c r="K641">
        <v>7</v>
      </c>
      <c r="L641">
        <v>2</v>
      </c>
      <c r="M641">
        <v>3</v>
      </c>
      <c r="N641">
        <v>4</v>
      </c>
      <c r="O641">
        <v>2</v>
      </c>
      <c r="P641">
        <v>0</v>
      </c>
      <c r="Q641">
        <v>2</v>
      </c>
    </row>
    <row r="642" spans="1:17" x14ac:dyDescent="0.3">
      <c r="A642">
        <v>24</v>
      </c>
      <c r="B642">
        <v>0</v>
      </c>
      <c r="C642">
        <v>2</v>
      </c>
      <c r="D642">
        <v>3162</v>
      </c>
      <c r="E642">
        <v>10778</v>
      </c>
      <c r="F642">
        <v>0</v>
      </c>
      <c r="G642">
        <v>0</v>
      </c>
      <c r="H642">
        <v>17</v>
      </c>
      <c r="I642">
        <v>3</v>
      </c>
      <c r="J642">
        <v>4</v>
      </c>
      <c r="K642">
        <v>6</v>
      </c>
      <c r="L642">
        <v>2</v>
      </c>
      <c r="M642">
        <v>2</v>
      </c>
      <c r="N642">
        <v>5</v>
      </c>
      <c r="O642">
        <v>2</v>
      </c>
      <c r="P642">
        <v>3</v>
      </c>
      <c r="Q642">
        <v>4</v>
      </c>
    </row>
    <row r="643" spans="1:17" x14ac:dyDescent="0.3">
      <c r="A643">
        <v>32</v>
      </c>
      <c r="B643">
        <v>0</v>
      </c>
      <c r="C643">
        <v>2</v>
      </c>
      <c r="D643">
        <v>6524</v>
      </c>
      <c r="E643">
        <v>8891</v>
      </c>
      <c r="F643">
        <v>1</v>
      </c>
      <c r="G643">
        <v>0</v>
      </c>
      <c r="H643">
        <v>14</v>
      </c>
      <c r="I643">
        <v>3</v>
      </c>
      <c r="J643">
        <v>4</v>
      </c>
      <c r="K643">
        <v>10</v>
      </c>
      <c r="L643">
        <v>3</v>
      </c>
      <c r="M643">
        <v>3</v>
      </c>
      <c r="N643">
        <v>10</v>
      </c>
      <c r="O643">
        <v>8</v>
      </c>
      <c r="P643">
        <v>5</v>
      </c>
      <c r="Q643">
        <v>3</v>
      </c>
    </row>
    <row r="644" spans="1:17" x14ac:dyDescent="0.3">
      <c r="A644">
        <v>38</v>
      </c>
      <c r="B644">
        <v>0</v>
      </c>
      <c r="C644">
        <v>2</v>
      </c>
      <c r="D644">
        <v>2899</v>
      </c>
      <c r="E644">
        <v>12102</v>
      </c>
      <c r="F644">
        <v>0</v>
      </c>
      <c r="G644">
        <v>0</v>
      </c>
      <c r="H644">
        <v>19</v>
      </c>
      <c r="I644">
        <v>3</v>
      </c>
      <c r="J644">
        <v>4</v>
      </c>
      <c r="K644">
        <v>3</v>
      </c>
      <c r="L644">
        <v>3</v>
      </c>
      <c r="M644">
        <v>3</v>
      </c>
      <c r="N644">
        <v>2</v>
      </c>
      <c r="O644">
        <v>2</v>
      </c>
      <c r="P644">
        <v>1</v>
      </c>
      <c r="Q644">
        <v>2</v>
      </c>
    </row>
    <row r="645" spans="1:17" x14ac:dyDescent="0.3">
      <c r="A645">
        <v>42</v>
      </c>
      <c r="B645">
        <v>0</v>
      </c>
      <c r="C645">
        <v>2</v>
      </c>
      <c r="D645">
        <v>5231</v>
      </c>
      <c r="E645">
        <v>23726</v>
      </c>
      <c r="F645">
        <v>2</v>
      </c>
      <c r="G645">
        <v>1</v>
      </c>
      <c r="H645">
        <v>13</v>
      </c>
      <c r="I645">
        <v>3</v>
      </c>
      <c r="J645">
        <v>2</v>
      </c>
      <c r="K645">
        <v>17</v>
      </c>
      <c r="L645">
        <v>1</v>
      </c>
      <c r="M645">
        <v>2</v>
      </c>
      <c r="N645">
        <v>5</v>
      </c>
      <c r="O645">
        <v>3</v>
      </c>
      <c r="P645">
        <v>1</v>
      </c>
      <c r="Q645">
        <v>3</v>
      </c>
    </row>
    <row r="646" spans="1:17" x14ac:dyDescent="0.3">
      <c r="A646">
        <v>31</v>
      </c>
      <c r="B646">
        <v>0</v>
      </c>
      <c r="C646">
        <v>2</v>
      </c>
      <c r="D646">
        <v>2356</v>
      </c>
      <c r="E646">
        <v>14871</v>
      </c>
      <c r="F646">
        <v>3</v>
      </c>
      <c r="G646">
        <v>1</v>
      </c>
      <c r="H646">
        <v>19</v>
      </c>
      <c r="I646">
        <v>3</v>
      </c>
      <c r="J646">
        <v>2</v>
      </c>
      <c r="K646">
        <v>8</v>
      </c>
      <c r="L646">
        <v>2</v>
      </c>
      <c r="M646">
        <v>3</v>
      </c>
      <c r="N646">
        <v>6</v>
      </c>
      <c r="O646">
        <v>4</v>
      </c>
      <c r="P646">
        <v>0</v>
      </c>
      <c r="Q646">
        <v>2</v>
      </c>
    </row>
    <row r="647" spans="1:17" x14ac:dyDescent="0.3">
      <c r="A647">
        <v>29</v>
      </c>
      <c r="B647">
        <v>1</v>
      </c>
      <c r="C647">
        <v>3</v>
      </c>
      <c r="D647">
        <v>2800</v>
      </c>
      <c r="E647">
        <v>23522</v>
      </c>
      <c r="F647">
        <v>6</v>
      </c>
      <c r="G647">
        <v>1</v>
      </c>
      <c r="H647">
        <v>19</v>
      </c>
      <c r="I647">
        <v>3</v>
      </c>
      <c r="J647">
        <v>3</v>
      </c>
      <c r="K647">
        <v>5</v>
      </c>
      <c r="L647">
        <v>3</v>
      </c>
      <c r="M647">
        <v>3</v>
      </c>
      <c r="N647">
        <v>3</v>
      </c>
      <c r="O647">
        <v>2</v>
      </c>
      <c r="P647">
        <v>0</v>
      </c>
      <c r="Q647">
        <v>2</v>
      </c>
    </row>
    <row r="648" spans="1:17" x14ac:dyDescent="0.3">
      <c r="A648">
        <v>53</v>
      </c>
      <c r="B648">
        <v>0</v>
      </c>
      <c r="C648">
        <v>2</v>
      </c>
      <c r="D648">
        <v>11836</v>
      </c>
      <c r="E648">
        <v>22789</v>
      </c>
      <c r="F648">
        <v>5</v>
      </c>
      <c r="G648">
        <v>0</v>
      </c>
      <c r="H648">
        <v>14</v>
      </c>
      <c r="I648">
        <v>3</v>
      </c>
      <c r="J648">
        <v>3</v>
      </c>
      <c r="K648">
        <v>28</v>
      </c>
      <c r="L648">
        <v>3</v>
      </c>
      <c r="M648">
        <v>3</v>
      </c>
      <c r="N648">
        <v>2</v>
      </c>
      <c r="O648">
        <v>0</v>
      </c>
      <c r="P648">
        <v>2</v>
      </c>
      <c r="Q648">
        <v>2</v>
      </c>
    </row>
    <row r="649" spans="1:17" x14ac:dyDescent="0.3">
      <c r="A649">
        <v>35</v>
      </c>
      <c r="B649">
        <v>0</v>
      </c>
      <c r="C649">
        <v>2</v>
      </c>
      <c r="D649">
        <v>10903</v>
      </c>
      <c r="E649">
        <v>9129</v>
      </c>
      <c r="F649">
        <v>3</v>
      </c>
      <c r="G649">
        <v>0</v>
      </c>
      <c r="H649">
        <v>16</v>
      </c>
      <c r="I649">
        <v>3</v>
      </c>
      <c r="J649">
        <v>1</v>
      </c>
      <c r="K649">
        <v>16</v>
      </c>
      <c r="L649">
        <v>2</v>
      </c>
      <c r="M649">
        <v>3</v>
      </c>
      <c r="N649">
        <v>13</v>
      </c>
      <c r="O649">
        <v>10</v>
      </c>
      <c r="P649">
        <v>4</v>
      </c>
      <c r="Q649">
        <v>8</v>
      </c>
    </row>
    <row r="650" spans="1:17" x14ac:dyDescent="0.3">
      <c r="A650">
        <v>37</v>
      </c>
      <c r="B650">
        <v>0</v>
      </c>
      <c r="C650">
        <v>2</v>
      </c>
      <c r="D650">
        <v>2973</v>
      </c>
      <c r="E650">
        <v>21222</v>
      </c>
      <c r="F650">
        <v>5</v>
      </c>
      <c r="G650">
        <v>0</v>
      </c>
      <c r="H650">
        <v>15</v>
      </c>
      <c r="I650">
        <v>3</v>
      </c>
      <c r="J650">
        <v>2</v>
      </c>
      <c r="K650">
        <v>10</v>
      </c>
      <c r="L650">
        <v>3</v>
      </c>
      <c r="M650">
        <v>3</v>
      </c>
      <c r="N650">
        <v>5</v>
      </c>
      <c r="O650">
        <v>4</v>
      </c>
      <c r="P650">
        <v>0</v>
      </c>
      <c r="Q650">
        <v>0</v>
      </c>
    </row>
    <row r="651" spans="1:17" x14ac:dyDescent="0.3">
      <c r="A651">
        <v>53</v>
      </c>
      <c r="B651">
        <v>0</v>
      </c>
      <c r="C651">
        <v>1</v>
      </c>
      <c r="D651">
        <v>14275</v>
      </c>
      <c r="E651">
        <v>20206</v>
      </c>
      <c r="F651">
        <v>6</v>
      </c>
      <c r="G651">
        <v>0</v>
      </c>
      <c r="H651">
        <v>18</v>
      </c>
      <c r="I651">
        <v>3</v>
      </c>
      <c r="J651">
        <v>3</v>
      </c>
      <c r="K651">
        <v>33</v>
      </c>
      <c r="L651">
        <v>0</v>
      </c>
      <c r="M651">
        <v>3</v>
      </c>
      <c r="N651">
        <v>12</v>
      </c>
      <c r="O651">
        <v>9</v>
      </c>
      <c r="P651">
        <v>3</v>
      </c>
      <c r="Q651">
        <v>8</v>
      </c>
    </row>
    <row r="652" spans="1:17" x14ac:dyDescent="0.3">
      <c r="A652">
        <v>43</v>
      </c>
      <c r="B652">
        <v>0</v>
      </c>
      <c r="C652">
        <v>2</v>
      </c>
      <c r="D652">
        <v>5562</v>
      </c>
      <c r="E652">
        <v>21782</v>
      </c>
      <c r="F652">
        <v>4</v>
      </c>
      <c r="G652">
        <v>0</v>
      </c>
      <c r="H652">
        <v>13</v>
      </c>
      <c r="I652">
        <v>3</v>
      </c>
      <c r="J652">
        <v>2</v>
      </c>
      <c r="K652">
        <v>12</v>
      </c>
      <c r="L652">
        <v>2</v>
      </c>
      <c r="M652">
        <v>2</v>
      </c>
      <c r="N652">
        <v>5</v>
      </c>
      <c r="O652">
        <v>2</v>
      </c>
      <c r="P652">
        <v>2</v>
      </c>
      <c r="Q652">
        <v>2</v>
      </c>
    </row>
    <row r="653" spans="1:17" x14ac:dyDescent="0.3">
      <c r="A653">
        <v>47</v>
      </c>
      <c r="B653">
        <v>0</v>
      </c>
      <c r="C653">
        <v>2</v>
      </c>
      <c r="D653">
        <v>4537</v>
      </c>
      <c r="E653">
        <v>17783</v>
      </c>
      <c r="F653">
        <v>0</v>
      </c>
      <c r="G653">
        <v>1</v>
      </c>
      <c r="H653">
        <v>22</v>
      </c>
      <c r="I653">
        <v>4</v>
      </c>
      <c r="J653">
        <v>1</v>
      </c>
      <c r="K653">
        <v>8</v>
      </c>
      <c r="L653">
        <v>2</v>
      </c>
      <c r="M653">
        <v>3</v>
      </c>
      <c r="N653">
        <v>7</v>
      </c>
      <c r="O653">
        <v>6</v>
      </c>
      <c r="P653">
        <v>7</v>
      </c>
      <c r="Q653">
        <v>7</v>
      </c>
    </row>
    <row r="654" spans="1:17" x14ac:dyDescent="0.3">
      <c r="A654">
        <v>37</v>
      </c>
      <c r="B654">
        <v>0</v>
      </c>
      <c r="C654">
        <v>1</v>
      </c>
      <c r="D654">
        <v>7642</v>
      </c>
      <c r="E654">
        <v>4814</v>
      </c>
      <c r="F654">
        <v>1</v>
      </c>
      <c r="G654">
        <v>1</v>
      </c>
      <c r="H654">
        <v>13</v>
      </c>
      <c r="I654">
        <v>3</v>
      </c>
      <c r="J654">
        <v>4</v>
      </c>
      <c r="K654">
        <v>10</v>
      </c>
      <c r="L654">
        <v>2</v>
      </c>
      <c r="M654">
        <v>3</v>
      </c>
      <c r="N654">
        <v>10</v>
      </c>
      <c r="O654">
        <v>0</v>
      </c>
      <c r="P654">
        <v>0</v>
      </c>
      <c r="Q654">
        <v>9</v>
      </c>
    </row>
    <row r="655" spans="1:17" x14ac:dyDescent="0.3">
      <c r="A655">
        <v>50</v>
      </c>
      <c r="B655">
        <v>0</v>
      </c>
      <c r="C655">
        <v>3</v>
      </c>
      <c r="D655">
        <v>17924</v>
      </c>
      <c r="E655">
        <v>4544</v>
      </c>
      <c r="F655">
        <v>1</v>
      </c>
      <c r="G655">
        <v>0</v>
      </c>
      <c r="H655">
        <v>11</v>
      </c>
      <c r="I655">
        <v>3</v>
      </c>
      <c r="J655">
        <v>4</v>
      </c>
      <c r="K655">
        <v>31</v>
      </c>
      <c r="L655">
        <v>3</v>
      </c>
      <c r="M655">
        <v>3</v>
      </c>
      <c r="N655">
        <v>31</v>
      </c>
      <c r="O655">
        <v>6</v>
      </c>
      <c r="P655">
        <v>14</v>
      </c>
      <c r="Q655">
        <v>7</v>
      </c>
    </row>
    <row r="656" spans="1:17" x14ac:dyDescent="0.3">
      <c r="A656">
        <v>39</v>
      </c>
      <c r="B656">
        <v>0</v>
      </c>
      <c r="C656">
        <v>2</v>
      </c>
      <c r="D656">
        <v>5204</v>
      </c>
      <c r="E656">
        <v>7790</v>
      </c>
      <c r="F656">
        <v>8</v>
      </c>
      <c r="G656">
        <v>0</v>
      </c>
      <c r="H656">
        <v>11</v>
      </c>
      <c r="I656">
        <v>3</v>
      </c>
      <c r="J656">
        <v>3</v>
      </c>
      <c r="K656">
        <v>13</v>
      </c>
      <c r="L656">
        <v>2</v>
      </c>
      <c r="M656">
        <v>3</v>
      </c>
      <c r="N656">
        <v>5</v>
      </c>
      <c r="O656">
        <v>4</v>
      </c>
      <c r="P656">
        <v>0</v>
      </c>
      <c r="Q656">
        <v>4</v>
      </c>
    </row>
    <row r="657" spans="1:17" x14ac:dyDescent="0.3">
      <c r="A657">
        <v>33</v>
      </c>
      <c r="B657">
        <v>0</v>
      </c>
      <c r="C657">
        <v>3</v>
      </c>
      <c r="D657">
        <v>2277</v>
      </c>
      <c r="E657">
        <v>22650</v>
      </c>
      <c r="F657">
        <v>3</v>
      </c>
      <c r="G657">
        <v>1</v>
      </c>
      <c r="H657">
        <v>11</v>
      </c>
      <c r="I657">
        <v>3</v>
      </c>
      <c r="J657">
        <v>3</v>
      </c>
      <c r="K657">
        <v>7</v>
      </c>
      <c r="L657">
        <v>4</v>
      </c>
      <c r="M657">
        <v>4</v>
      </c>
      <c r="N657">
        <v>4</v>
      </c>
      <c r="O657">
        <v>3</v>
      </c>
      <c r="P657">
        <v>0</v>
      </c>
      <c r="Q657">
        <v>3</v>
      </c>
    </row>
    <row r="658" spans="1:17" x14ac:dyDescent="0.3">
      <c r="A658">
        <v>32</v>
      </c>
      <c r="B658">
        <v>1</v>
      </c>
      <c r="C658">
        <v>1</v>
      </c>
      <c r="D658">
        <v>2795</v>
      </c>
      <c r="E658">
        <v>18016</v>
      </c>
      <c r="F658">
        <v>1</v>
      </c>
      <c r="G658">
        <v>1</v>
      </c>
      <c r="H658">
        <v>24</v>
      </c>
      <c r="I658">
        <v>4</v>
      </c>
      <c r="J658">
        <v>3</v>
      </c>
      <c r="K658">
        <v>1</v>
      </c>
      <c r="L658">
        <v>2</v>
      </c>
      <c r="M658">
        <v>1</v>
      </c>
      <c r="N658">
        <v>1</v>
      </c>
      <c r="O658">
        <v>0</v>
      </c>
      <c r="P658">
        <v>0</v>
      </c>
      <c r="Q658">
        <v>1</v>
      </c>
    </row>
    <row r="659" spans="1:17" x14ac:dyDescent="0.3">
      <c r="A659">
        <v>29</v>
      </c>
      <c r="B659">
        <v>0</v>
      </c>
      <c r="C659">
        <v>3</v>
      </c>
      <c r="D659">
        <v>2532</v>
      </c>
      <c r="E659">
        <v>6054</v>
      </c>
      <c r="F659">
        <v>6</v>
      </c>
      <c r="G659">
        <v>0</v>
      </c>
      <c r="H659">
        <v>14</v>
      </c>
      <c r="I659">
        <v>3</v>
      </c>
      <c r="J659">
        <v>3</v>
      </c>
      <c r="K659">
        <v>8</v>
      </c>
      <c r="L659">
        <v>5</v>
      </c>
      <c r="M659">
        <v>3</v>
      </c>
      <c r="N659">
        <v>4</v>
      </c>
      <c r="O659">
        <v>3</v>
      </c>
      <c r="P659">
        <v>0</v>
      </c>
      <c r="Q659">
        <v>3</v>
      </c>
    </row>
    <row r="660" spans="1:17" x14ac:dyDescent="0.3">
      <c r="A660">
        <v>44</v>
      </c>
      <c r="B660">
        <v>0</v>
      </c>
      <c r="C660">
        <v>2</v>
      </c>
      <c r="D660">
        <v>2559</v>
      </c>
      <c r="E660">
        <v>7508</v>
      </c>
      <c r="F660">
        <v>1</v>
      </c>
      <c r="G660">
        <v>1</v>
      </c>
      <c r="H660">
        <v>13</v>
      </c>
      <c r="I660">
        <v>3</v>
      </c>
      <c r="J660">
        <v>4</v>
      </c>
      <c r="K660">
        <v>8</v>
      </c>
      <c r="L660">
        <v>0</v>
      </c>
      <c r="M660">
        <v>3</v>
      </c>
      <c r="N660">
        <v>8</v>
      </c>
      <c r="O660">
        <v>7</v>
      </c>
      <c r="P660">
        <v>7</v>
      </c>
      <c r="Q660">
        <v>1</v>
      </c>
    </row>
    <row r="661" spans="1:17" x14ac:dyDescent="0.3">
      <c r="A661">
        <v>28</v>
      </c>
      <c r="B661">
        <v>0</v>
      </c>
      <c r="C661">
        <v>1</v>
      </c>
      <c r="D661">
        <v>4908</v>
      </c>
      <c r="E661">
        <v>24252</v>
      </c>
      <c r="F661">
        <v>1</v>
      </c>
      <c r="G661">
        <v>0</v>
      </c>
      <c r="H661">
        <v>14</v>
      </c>
      <c r="I661">
        <v>3</v>
      </c>
      <c r="J661">
        <v>2</v>
      </c>
      <c r="K661">
        <v>4</v>
      </c>
      <c r="L661">
        <v>3</v>
      </c>
      <c r="M661">
        <v>3</v>
      </c>
      <c r="N661">
        <v>4</v>
      </c>
      <c r="O661">
        <v>2</v>
      </c>
      <c r="P661">
        <v>0</v>
      </c>
      <c r="Q661">
        <v>2</v>
      </c>
    </row>
    <row r="662" spans="1:17" x14ac:dyDescent="0.3">
      <c r="A662">
        <v>58</v>
      </c>
      <c r="B662">
        <v>1</v>
      </c>
      <c r="C662">
        <v>3</v>
      </c>
      <c r="D662">
        <v>2380</v>
      </c>
      <c r="E662">
        <v>13384</v>
      </c>
      <c r="F662">
        <v>9</v>
      </c>
      <c r="G662">
        <v>1</v>
      </c>
      <c r="H662">
        <v>14</v>
      </c>
      <c r="I662">
        <v>3</v>
      </c>
      <c r="J662">
        <v>4</v>
      </c>
      <c r="K662">
        <v>3</v>
      </c>
      <c r="L662">
        <v>3</v>
      </c>
      <c r="M662">
        <v>2</v>
      </c>
      <c r="N662">
        <v>1</v>
      </c>
      <c r="O662">
        <v>0</v>
      </c>
      <c r="P662">
        <v>0</v>
      </c>
      <c r="Q662">
        <v>0</v>
      </c>
    </row>
    <row r="663" spans="1:17" x14ac:dyDescent="0.3">
      <c r="A663">
        <v>43</v>
      </c>
      <c r="B663">
        <v>0</v>
      </c>
      <c r="C663">
        <v>3</v>
      </c>
      <c r="D663">
        <v>4765</v>
      </c>
      <c r="E663">
        <v>23814</v>
      </c>
      <c r="F663">
        <v>4</v>
      </c>
      <c r="G663">
        <v>0</v>
      </c>
      <c r="H663">
        <v>21</v>
      </c>
      <c r="I663">
        <v>4</v>
      </c>
      <c r="J663">
        <v>3</v>
      </c>
      <c r="K663">
        <v>4</v>
      </c>
      <c r="L663">
        <v>2</v>
      </c>
      <c r="M663">
        <v>4</v>
      </c>
      <c r="N663">
        <v>1</v>
      </c>
      <c r="O663">
        <v>0</v>
      </c>
      <c r="P663">
        <v>0</v>
      </c>
      <c r="Q663">
        <v>0</v>
      </c>
    </row>
    <row r="664" spans="1:17" x14ac:dyDescent="0.3">
      <c r="A664">
        <v>20</v>
      </c>
      <c r="B664">
        <v>1</v>
      </c>
      <c r="C664">
        <v>1</v>
      </c>
      <c r="D664">
        <v>2044</v>
      </c>
      <c r="E664">
        <v>22052</v>
      </c>
      <c r="F664">
        <v>1</v>
      </c>
      <c r="G664">
        <v>0</v>
      </c>
      <c r="H664">
        <v>13</v>
      </c>
      <c r="I664">
        <v>3</v>
      </c>
      <c r="J664">
        <v>4</v>
      </c>
      <c r="K664">
        <v>2</v>
      </c>
      <c r="L664">
        <v>3</v>
      </c>
      <c r="M664">
        <v>2</v>
      </c>
      <c r="N664">
        <v>2</v>
      </c>
      <c r="O664">
        <v>2</v>
      </c>
      <c r="P664">
        <v>0</v>
      </c>
      <c r="Q664">
        <v>2</v>
      </c>
    </row>
    <row r="665" spans="1:17" x14ac:dyDescent="0.3">
      <c r="A665">
        <v>21</v>
      </c>
      <c r="B665">
        <v>1</v>
      </c>
      <c r="C665">
        <v>1</v>
      </c>
      <c r="D665">
        <v>2693</v>
      </c>
      <c r="E665">
        <v>8870</v>
      </c>
      <c r="F665">
        <v>1</v>
      </c>
      <c r="G665">
        <v>0</v>
      </c>
      <c r="H665">
        <v>19</v>
      </c>
      <c r="I665">
        <v>3</v>
      </c>
      <c r="J665">
        <v>1</v>
      </c>
      <c r="K665">
        <v>1</v>
      </c>
      <c r="L665">
        <v>3</v>
      </c>
      <c r="M665">
        <v>2</v>
      </c>
      <c r="N665">
        <v>1</v>
      </c>
      <c r="O665">
        <v>0</v>
      </c>
      <c r="P665">
        <v>0</v>
      </c>
      <c r="Q665">
        <v>0</v>
      </c>
    </row>
    <row r="666" spans="1:17" x14ac:dyDescent="0.3">
      <c r="A666">
        <v>36</v>
      </c>
      <c r="B666">
        <v>0</v>
      </c>
      <c r="C666">
        <v>2</v>
      </c>
      <c r="D666">
        <v>6586</v>
      </c>
      <c r="E666">
        <v>4821</v>
      </c>
      <c r="F666">
        <v>0</v>
      </c>
      <c r="G666">
        <v>1</v>
      </c>
      <c r="H666">
        <v>17</v>
      </c>
      <c r="I666">
        <v>3</v>
      </c>
      <c r="J666">
        <v>1</v>
      </c>
      <c r="K666">
        <v>17</v>
      </c>
      <c r="L666">
        <v>2</v>
      </c>
      <c r="M666">
        <v>2</v>
      </c>
      <c r="N666">
        <v>16</v>
      </c>
      <c r="O666">
        <v>8</v>
      </c>
      <c r="P666">
        <v>4</v>
      </c>
      <c r="Q666">
        <v>11</v>
      </c>
    </row>
    <row r="667" spans="1:17" x14ac:dyDescent="0.3">
      <c r="A667">
        <v>47</v>
      </c>
      <c r="B667">
        <v>0</v>
      </c>
      <c r="C667">
        <v>1</v>
      </c>
      <c r="D667">
        <v>3294</v>
      </c>
      <c r="E667">
        <v>13137</v>
      </c>
      <c r="F667">
        <v>1</v>
      </c>
      <c r="G667">
        <v>1</v>
      </c>
      <c r="H667">
        <v>18</v>
      </c>
      <c r="I667">
        <v>3</v>
      </c>
      <c r="J667">
        <v>1</v>
      </c>
      <c r="K667">
        <v>3</v>
      </c>
      <c r="L667">
        <v>3</v>
      </c>
      <c r="M667">
        <v>2</v>
      </c>
      <c r="N667">
        <v>3</v>
      </c>
      <c r="O667">
        <v>2</v>
      </c>
      <c r="P667">
        <v>1</v>
      </c>
      <c r="Q667">
        <v>2</v>
      </c>
    </row>
    <row r="668" spans="1:17" x14ac:dyDescent="0.3">
      <c r="A668">
        <v>22</v>
      </c>
      <c r="B668">
        <v>1</v>
      </c>
      <c r="C668">
        <v>2</v>
      </c>
      <c r="D668">
        <v>4171</v>
      </c>
      <c r="E668">
        <v>10022</v>
      </c>
      <c r="F668">
        <v>0</v>
      </c>
      <c r="G668">
        <v>1</v>
      </c>
      <c r="H668">
        <v>19</v>
      </c>
      <c r="I668">
        <v>3</v>
      </c>
      <c r="J668">
        <v>1</v>
      </c>
      <c r="K668">
        <v>4</v>
      </c>
      <c r="L668">
        <v>3</v>
      </c>
      <c r="M668">
        <v>4</v>
      </c>
      <c r="N668">
        <v>3</v>
      </c>
      <c r="O668">
        <v>2</v>
      </c>
      <c r="P668">
        <v>0</v>
      </c>
      <c r="Q668">
        <v>2</v>
      </c>
    </row>
    <row r="669" spans="1:17" x14ac:dyDescent="0.3">
      <c r="A669">
        <v>41</v>
      </c>
      <c r="B669">
        <v>1</v>
      </c>
      <c r="C669">
        <v>3</v>
      </c>
      <c r="D669">
        <v>2778</v>
      </c>
      <c r="E669">
        <v>17725</v>
      </c>
      <c r="F669">
        <v>4</v>
      </c>
      <c r="G669">
        <v>1</v>
      </c>
      <c r="H669">
        <v>13</v>
      </c>
      <c r="I669">
        <v>3</v>
      </c>
      <c r="J669">
        <v>3</v>
      </c>
      <c r="K669">
        <v>10</v>
      </c>
      <c r="L669">
        <v>1</v>
      </c>
      <c r="M669">
        <v>2</v>
      </c>
      <c r="N669">
        <v>7</v>
      </c>
      <c r="O669">
        <v>7</v>
      </c>
      <c r="P669">
        <v>1</v>
      </c>
      <c r="Q669">
        <v>0</v>
      </c>
    </row>
    <row r="670" spans="1:17" x14ac:dyDescent="0.3">
      <c r="A670">
        <v>28</v>
      </c>
      <c r="B670">
        <v>0</v>
      </c>
      <c r="C670">
        <v>3</v>
      </c>
      <c r="D670">
        <v>2377</v>
      </c>
      <c r="E670">
        <v>9834</v>
      </c>
      <c r="F670">
        <v>5</v>
      </c>
      <c r="G670">
        <v>0</v>
      </c>
      <c r="H670">
        <v>18</v>
      </c>
      <c r="I670">
        <v>3</v>
      </c>
      <c r="J670">
        <v>2</v>
      </c>
      <c r="K670">
        <v>6</v>
      </c>
      <c r="L670">
        <v>2</v>
      </c>
      <c r="M670">
        <v>3</v>
      </c>
      <c r="N670">
        <v>2</v>
      </c>
      <c r="O670">
        <v>2</v>
      </c>
      <c r="P670">
        <v>2</v>
      </c>
      <c r="Q670">
        <v>2</v>
      </c>
    </row>
    <row r="671" spans="1:17" x14ac:dyDescent="0.3">
      <c r="A671">
        <v>39</v>
      </c>
      <c r="B671">
        <v>1</v>
      </c>
      <c r="C671">
        <v>2</v>
      </c>
      <c r="D671">
        <v>2404</v>
      </c>
      <c r="E671">
        <v>4303</v>
      </c>
      <c r="F671">
        <v>7</v>
      </c>
      <c r="G671">
        <v>1</v>
      </c>
      <c r="H671">
        <v>21</v>
      </c>
      <c r="I671">
        <v>4</v>
      </c>
      <c r="J671">
        <v>4</v>
      </c>
      <c r="K671">
        <v>8</v>
      </c>
      <c r="L671">
        <v>2</v>
      </c>
      <c r="M671">
        <v>1</v>
      </c>
      <c r="N671">
        <v>2</v>
      </c>
      <c r="O671">
        <v>2</v>
      </c>
      <c r="P671">
        <v>2</v>
      </c>
      <c r="Q671">
        <v>2</v>
      </c>
    </row>
    <row r="672" spans="1:17" x14ac:dyDescent="0.3">
      <c r="A672">
        <v>27</v>
      </c>
      <c r="B672">
        <v>0</v>
      </c>
      <c r="C672">
        <v>1</v>
      </c>
      <c r="D672">
        <v>2318</v>
      </c>
      <c r="E672">
        <v>17808</v>
      </c>
      <c r="F672">
        <v>1</v>
      </c>
      <c r="G672">
        <v>0</v>
      </c>
      <c r="H672">
        <v>19</v>
      </c>
      <c r="I672">
        <v>3</v>
      </c>
      <c r="J672">
        <v>3</v>
      </c>
      <c r="K672">
        <v>1</v>
      </c>
      <c r="L672">
        <v>2</v>
      </c>
      <c r="M672">
        <v>3</v>
      </c>
      <c r="N672">
        <v>1</v>
      </c>
      <c r="O672">
        <v>1</v>
      </c>
      <c r="P672">
        <v>0</v>
      </c>
      <c r="Q672">
        <v>0</v>
      </c>
    </row>
    <row r="673" spans="1:17" x14ac:dyDescent="0.3">
      <c r="A673">
        <v>34</v>
      </c>
      <c r="B673">
        <v>0</v>
      </c>
      <c r="C673">
        <v>3</v>
      </c>
      <c r="D673">
        <v>2008</v>
      </c>
      <c r="E673">
        <v>6896</v>
      </c>
      <c r="F673">
        <v>1</v>
      </c>
      <c r="G673">
        <v>0</v>
      </c>
      <c r="H673">
        <v>14</v>
      </c>
      <c r="I673">
        <v>3</v>
      </c>
      <c r="J673">
        <v>2</v>
      </c>
      <c r="K673">
        <v>1</v>
      </c>
      <c r="L673">
        <v>3</v>
      </c>
      <c r="M673">
        <v>3</v>
      </c>
      <c r="N673">
        <v>1</v>
      </c>
      <c r="O673">
        <v>0</v>
      </c>
      <c r="P673">
        <v>1</v>
      </c>
      <c r="Q673">
        <v>0</v>
      </c>
    </row>
    <row r="674" spans="1:17" x14ac:dyDescent="0.3">
      <c r="A674">
        <v>42</v>
      </c>
      <c r="B674">
        <v>0</v>
      </c>
      <c r="C674">
        <v>1</v>
      </c>
      <c r="D674">
        <v>6244</v>
      </c>
      <c r="E674">
        <v>7824</v>
      </c>
      <c r="F674">
        <v>7</v>
      </c>
      <c r="G674">
        <v>0</v>
      </c>
      <c r="H674">
        <v>17</v>
      </c>
      <c r="I674">
        <v>3</v>
      </c>
      <c r="J674">
        <v>1</v>
      </c>
      <c r="K674">
        <v>10</v>
      </c>
      <c r="L674">
        <v>6</v>
      </c>
      <c r="M674">
        <v>3</v>
      </c>
      <c r="N674">
        <v>5</v>
      </c>
      <c r="O674">
        <v>4</v>
      </c>
      <c r="P674">
        <v>0</v>
      </c>
      <c r="Q674">
        <v>3</v>
      </c>
    </row>
    <row r="675" spans="1:17" x14ac:dyDescent="0.3">
      <c r="A675">
        <v>33</v>
      </c>
      <c r="B675">
        <v>0</v>
      </c>
      <c r="C675">
        <v>1</v>
      </c>
      <c r="D675">
        <v>2799</v>
      </c>
      <c r="E675">
        <v>3339</v>
      </c>
      <c r="F675">
        <v>3</v>
      </c>
      <c r="G675">
        <v>1</v>
      </c>
      <c r="H675">
        <v>11</v>
      </c>
      <c r="I675">
        <v>3</v>
      </c>
      <c r="J675">
        <v>2</v>
      </c>
      <c r="K675">
        <v>6</v>
      </c>
      <c r="L675">
        <v>1</v>
      </c>
      <c r="M675">
        <v>3</v>
      </c>
      <c r="N675">
        <v>3</v>
      </c>
      <c r="O675">
        <v>2</v>
      </c>
      <c r="P675">
        <v>0</v>
      </c>
      <c r="Q675">
        <v>2</v>
      </c>
    </row>
    <row r="676" spans="1:17" x14ac:dyDescent="0.3">
      <c r="A676">
        <v>58</v>
      </c>
      <c r="B676">
        <v>0</v>
      </c>
      <c r="C676">
        <v>3</v>
      </c>
      <c r="D676">
        <v>10552</v>
      </c>
      <c r="E676">
        <v>9255</v>
      </c>
      <c r="F676">
        <v>2</v>
      </c>
      <c r="G676">
        <v>1</v>
      </c>
      <c r="H676">
        <v>13</v>
      </c>
      <c r="I676">
        <v>3</v>
      </c>
      <c r="J676">
        <v>4</v>
      </c>
      <c r="K676">
        <v>24</v>
      </c>
      <c r="L676">
        <v>3</v>
      </c>
      <c r="M676">
        <v>3</v>
      </c>
      <c r="N676">
        <v>6</v>
      </c>
      <c r="O676">
        <v>0</v>
      </c>
      <c r="P676">
        <v>0</v>
      </c>
      <c r="Q676">
        <v>4</v>
      </c>
    </row>
    <row r="677" spans="1:17" x14ac:dyDescent="0.3">
      <c r="A677">
        <v>31</v>
      </c>
      <c r="B677">
        <v>0</v>
      </c>
      <c r="C677">
        <v>2</v>
      </c>
      <c r="D677">
        <v>2329</v>
      </c>
      <c r="E677">
        <v>11737</v>
      </c>
      <c r="F677">
        <v>3</v>
      </c>
      <c r="G677">
        <v>0</v>
      </c>
      <c r="H677">
        <v>15</v>
      </c>
      <c r="I677">
        <v>3</v>
      </c>
      <c r="J677">
        <v>2</v>
      </c>
      <c r="K677">
        <v>13</v>
      </c>
      <c r="L677">
        <v>2</v>
      </c>
      <c r="M677">
        <v>4</v>
      </c>
      <c r="N677">
        <v>7</v>
      </c>
      <c r="O677">
        <v>7</v>
      </c>
      <c r="P677">
        <v>5</v>
      </c>
      <c r="Q677">
        <v>2</v>
      </c>
    </row>
    <row r="678" spans="1:17" x14ac:dyDescent="0.3">
      <c r="A678">
        <v>35</v>
      </c>
      <c r="B678">
        <v>0</v>
      </c>
      <c r="C678">
        <v>2</v>
      </c>
      <c r="D678">
        <v>4014</v>
      </c>
      <c r="E678">
        <v>19170</v>
      </c>
      <c r="F678">
        <v>1</v>
      </c>
      <c r="G678">
        <v>1</v>
      </c>
      <c r="H678">
        <v>25</v>
      </c>
      <c r="I678">
        <v>4</v>
      </c>
      <c r="J678">
        <v>4</v>
      </c>
      <c r="K678">
        <v>10</v>
      </c>
      <c r="L678">
        <v>2</v>
      </c>
      <c r="M678">
        <v>1</v>
      </c>
      <c r="N678">
        <v>10</v>
      </c>
      <c r="O678">
        <v>6</v>
      </c>
      <c r="P678">
        <v>0</v>
      </c>
      <c r="Q678">
        <v>7</v>
      </c>
    </row>
    <row r="679" spans="1:17" x14ac:dyDescent="0.3">
      <c r="A679">
        <v>49</v>
      </c>
      <c r="B679">
        <v>0</v>
      </c>
      <c r="C679">
        <v>2</v>
      </c>
      <c r="D679">
        <v>7403</v>
      </c>
      <c r="E679">
        <v>22477</v>
      </c>
      <c r="F679">
        <v>4</v>
      </c>
      <c r="G679">
        <v>0</v>
      </c>
      <c r="H679">
        <v>11</v>
      </c>
      <c r="I679">
        <v>3</v>
      </c>
      <c r="J679">
        <v>3</v>
      </c>
      <c r="K679">
        <v>29</v>
      </c>
      <c r="L679">
        <v>3</v>
      </c>
      <c r="M679">
        <v>2</v>
      </c>
      <c r="N679">
        <v>26</v>
      </c>
      <c r="O679">
        <v>9</v>
      </c>
      <c r="P679">
        <v>1</v>
      </c>
      <c r="Q679">
        <v>7</v>
      </c>
    </row>
    <row r="680" spans="1:17" x14ac:dyDescent="0.3">
      <c r="A680">
        <v>48</v>
      </c>
      <c r="B680">
        <v>0</v>
      </c>
      <c r="C680">
        <v>2</v>
      </c>
      <c r="D680">
        <v>2259</v>
      </c>
      <c r="E680">
        <v>5543</v>
      </c>
      <c r="F680">
        <v>4</v>
      </c>
      <c r="G680">
        <v>0</v>
      </c>
      <c r="H680">
        <v>17</v>
      </c>
      <c r="I680">
        <v>3</v>
      </c>
      <c r="J680">
        <v>1</v>
      </c>
      <c r="K680">
        <v>13</v>
      </c>
      <c r="L680">
        <v>2</v>
      </c>
      <c r="M680">
        <v>2</v>
      </c>
      <c r="N680">
        <v>0</v>
      </c>
      <c r="O680">
        <v>0</v>
      </c>
      <c r="P680">
        <v>0</v>
      </c>
      <c r="Q680">
        <v>0</v>
      </c>
    </row>
    <row r="681" spans="1:17" x14ac:dyDescent="0.3">
      <c r="A681">
        <v>31</v>
      </c>
      <c r="B681">
        <v>0</v>
      </c>
      <c r="C681">
        <v>2</v>
      </c>
      <c r="D681">
        <v>6932</v>
      </c>
      <c r="E681">
        <v>24406</v>
      </c>
      <c r="F681">
        <v>1</v>
      </c>
      <c r="G681">
        <v>0</v>
      </c>
      <c r="H681">
        <v>13</v>
      </c>
      <c r="I681">
        <v>3</v>
      </c>
      <c r="J681">
        <v>4</v>
      </c>
      <c r="K681">
        <v>9</v>
      </c>
      <c r="L681">
        <v>2</v>
      </c>
      <c r="M681">
        <v>2</v>
      </c>
      <c r="N681">
        <v>9</v>
      </c>
      <c r="O681">
        <v>8</v>
      </c>
      <c r="P681">
        <v>0</v>
      </c>
      <c r="Q681">
        <v>0</v>
      </c>
    </row>
    <row r="682" spans="1:17" x14ac:dyDescent="0.3">
      <c r="A682">
        <v>36</v>
      </c>
      <c r="B682">
        <v>0</v>
      </c>
      <c r="C682">
        <v>1</v>
      </c>
      <c r="D682">
        <v>4678</v>
      </c>
      <c r="E682">
        <v>23293</v>
      </c>
      <c r="F682">
        <v>2</v>
      </c>
      <c r="G682">
        <v>0</v>
      </c>
      <c r="H682">
        <v>18</v>
      </c>
      <c r="I682">
        <v>3</v>
      </c>
      <c r="J682">
        <v>3</v>
      </c>
      <c r="K682">
        <v>8</v>
      </c>
      <c r="L682">
        <v>6</v>
      </c>
      <c r="M682">
        <v>3</v>
      </c>
      <c r="N682">
        <v>6</v>
      </c>
      <c r="O682">
        <v>2</v>
      </c>
      <c r="P682">
        <v>0</v>
      </c>
      <c r="Q682">
        <v>1</v>
      </c>
    </row>
    <row r="683" spans="1:17" x14ac:dyDescent="0.3">
      <c r="A683">
        <v>38</v>
      </c>
      <c r="B683">
        <v>0</v>
      </c>
      <c r="C683">
        <v>2</v>
      </c>
      <c r="D683">
        <v>13582</v>
      </c>
      <c r="E683">
        <v>16292</v>
      </c>
      <c r="F683">
        <v>1</v>
      </c>
      <c r="G683">
        <v>0</v>
      </c>
      <c r="H683">
        <v>13</v>
      </c>
      <c r="I683">
        <v>3</v>
      </c>
      <c r="J683">
        <v>2</v>
      </c>
      <c r="K683">
        <v>15</v>
      </c>
      <c r="L683">
        <v>3</v>
      </c>
      <c r="M683">
        <v>3</v>
      </c>
      <c r="N683">
        <v>15</v>
      </c>
      <c r="O683">
        <v>12</v>
      </c>
      <c r="P683">
        <v>5</v>
      </c>
      <c r="Q683">
        <v>11</v>
      </c>
    </row>
    <row r="684" spans="1:17" x14ac:dyDescent="0.3">
      <c r="A684">
        <v>32</v>
      </c>
      <c r="B684">
        <v>0</v>
      </c>
      <c r="C684">
        <v>2</v>
      </c>
      <c r="D684">
        <v>2332</v>
      </c>
      <c r="E684">
        <v>3974</v>
      </c>
      <c r="F684">
        <v>6</v>
      </c>
      <c r="G684">
        <v>0</v>
      </c>
      <c r="H684">
        <v>20</v>
      </c>
      <c r="I684">
        <v>4</v>
      </c>
      <c r="J684">
        <v>3</v>
      </c>
      <c r="K684">
        <v>5</v>
      </c>
      <c r="L684">
        <v>3</v>
      </c>
      <c r="M684">
        <v>3</v>
      </c>
      <c r="N684">
        <v>3</v>
      </c>
      <c r="O684">
        <v>0</v>
      </c>
      <c r="P684">
        <v>0</v>
      </c>
      <c r="Q684">
        <v>2</v>
      </c>
    </row>
    <row r="685" spans="1:17" x14ac:dyDescent="0.3">
      <c r="A685">
        <v>25</v>
      </c>
      <c r="B685">
        <v>1</v>
      </c>
      <c r="C685">
        <v>2</v>
      </c>
      <c r="D685">
        <v>2413</v>
      </c>
      <c r="E685">
        <v>18798</v>
      </c>
      <c r="F685">
        <v>1</v>
      </c>
      <c r="G685">
        <v>1</v>
      </c>
      <c r="H685">
        <v>18</v>
      </c>
      <c r="I685">
        <v>3</v>
      </c>
      <c r="J685">
        <v>3</v>
      </c>
      <c r="K685">
        <v>1</v>
      </c>
      <c r="L685">
        <v>2</v>
      </c>
      <c r="M685">
        <v>3</v>
      </c>
      <c r="N685">
        <v>1</v>
      </c>
      <c r="O685">
        <v>0</v>
      </c>
      <c r="P685">
        <v>0</v>
      </c>
      <c r="Q685">
        <v>0</v>
      </c>
    </row>
    <row r="686" spans="1:17" x14ac:dyDescent="0.3">
      <c r="A686">
        <v>40</v>
      </c>
      <c r="B686">
        <v>0</v>
      </c>
      <c r="C686">
        <v>3</v>
      </c>
      <c r="D686">
        <v>9705</v>
      </c>
      <c r="E686">
        <v>20652</v>
      </c>
      <c r="F686">
        <v>2</v>
      </c>
      <c r="G686">
        <v>0</v>
      </c>
      <c r="H686">
        <v>12</v>
      </c>
      <c r="I686">
        <v>3</v>
      </c>
      <c r="J686">
        <v>2</v>
      </c>
      <c r="K686">
        <v>11</v>
      </c>
      <c r="L686">
        <v>2</v>
      </c>
      <c r="M686">
        <v>2</v>
      </c>
      <c r="N686">
        <v>1</v>
      </c>
      <c r="O686">
        <v>0</v>
      </c>
      <c r="P686">
        <v>0</v>
      </c>
      <c r="Q686">
        <v>0</v>
      </c>
    </row>
    <row r="687" spans="1:17" x14ac:dyDescent="0.3">
      <c r="A687">
        <v>26</v>
      </c>
      <c r="B687">
        <v>0</v>
      </c>
      <c r="C687">
        <v>1</v>
      </c>
      <c r="D687">
        <v>4294</v>
      </c>
      <c r="E687">
        <v>11148</v>
      </c>
      <c r="F687">
        <v>1</v>
      </c>
      <c r="G687">
        <v>0</v>
      </c>
      <c r="H687">
        <v>12</v>
      </c>
      <c r="I687">
        <v>3</v>
      </c>
      <c r="J687">
        <v>2</v>
      </c>
      <c r="K687">
        <v>7</v>
      </c>
      <c r="L687">
        <v>2</v>
      </c>
      <c r="M687">
        <v>3</v>
      </c>
      <c r="N687">
        <v>7</v>
      </c>
      <c r="O687">
        <v>7</v>
      </c>
      <c r="P687">
        <v>0</v>
      </c>
      <c r="Q687">
        <v>7</v>
      </c>
    </row>
    <row r="688" spans="1:17" x14ac:dyDescent="0.3">
      <c r="A688">
        <v>41</v>
      </c>
      <c r="B688">
        <v>0</v>
      </c>
      <c r="C688">
        <v>1</v>
      </c>
      <c r="D688">
        <v>4721</v>
      </c>
      <c r="E688">
        <v>3119</v>
      </c>
      <c r="F688">
        <v>2</v>
      </c>
      <c r="G688">
        <v>1</v>
      </c>
      <c r="H688">
        <v>13</v>
      </c>
      <c r="I688">
        <v>3</v>
      </c>
      <c r="J688">
        <v>3</v>
      </c>
      <c r="K688">
        <v>20</v>
      </c>
      <c r="L688">
        <v>3</v>
      </c>
      <c r="M688">
        <v>3</v>
      </c>
      <c r="N688">
        <v>18</v>
      </c>
      <c r="O688">
        <v>13</v>
      </c>
      <c r="P688">
        <v>2</v>
      </c>
      <c r="Q688">
        <v>17</v>
      </c>
    </row>
    <row r="689" spans="1:17" x14ac:dyDescent="0.3">
      <c r="A689">
        <v>36</v>
      </c>
      <c r="B689">
        <v>0</v>
      </c>
      <c r="C689">
        <v>1</v>
      </c>
      <c r="D689">
        <v>2519</v>
      </c>
      <c r="E689">
        <v>12287</v>
      </c>
      <c r="F689">
        <v>4</v>
      </c>
      <c r="G689">
        <v>0</v>
      </c>
      <c r="H689">
        <v>21</v>
      </c>
      <c r="I689">
        <v>4</v>
      </c>
      <c r="J689">
        <v>3</v>
      </c>
      <c r="K689">
        <v>16</v>
      </c>
      <c r="L689">
        <v>6</v>
      </c>
      <c r="M689">
        <v>3</v>
      </c>
      <c r="N689">
        <v>11</v>
      </c>
      <c r="O689">
        <v>8</v>
      </c>
      <c r="P689">
        <v>3</v>
      </c>
      <c r="Q689">
        <v>9</v>
      </c>
    </row>
    <row r="690" spans="1:17" x14ac:dyDescent="0.3">
      <c r="A690">
        <v>19</v>
      </c>
      <c r="B690">
        <v>1</v>
      </c>
      <c r="C690">
        <v>1</v>
      </c>
      <c r="D690">
        <v>2121</v>
      </c>
      <c r="E690">
        <v>9947</v>
      </c>
      <c r="F690">
        <v>1</v>
      </c>
      <c r="G690">
        <v>1</v>
      </c>
      <c r="H690">
        <v>13</v>
      </c>
      <c r="I690">
        <v>3</v>
      </c>
      <c r="J690">
        <v>2</v>
      </c>
      <c r="K690">
        <v>1</v>
      </c>
      <c r="L690">
        <v>3</v>
      </c>
      <c r="M690">
        <v>4</v>
      </c>
      <c r="N690">
        <v>1</v>
      </c>
      <c r="O690">
        <v>0</v>
      </c>
      <c r="P690">
        <v>0</v>
      </c>
      <c r="Q690">
        <v>0</v>
      </c>
    </row>
    <row r="691" spans="1:17" x14ac:dyDescent="0.3">
      <c r="A691">
        <v>20</v>
      </c>
      <c r="B691">
        <v>1</v>
      </c>
      <c r="C691">
        <v>1</v>
      </c>
      <c r="D691">
        <v>2973</v>
      </c>
      <c r="E691">
        <v>13008</v>
      </c>
      <c r="F691">
        <v>1</v>
      </c>
      <c r="G691">
        <v>0</v>
      </c>
      <c r="H691">
        <v>19</v>
      </c>
      <c r="I691">
        <v>3</v>
      </c>
      <c r="J691">
        <v>2</v>
      </c>
      <c r="K691">
        <v>1</v>
      </c>
      <c r="L691">
        <v>2</v>
      </c>
      <c r="M691">
        <v>3</v>
      </c>
      <c r="N691">
        <v>1</v>
      </c>
      <c r="O691">
        <v>0</v>
      </c>
      <c r="P691">
        <v>0</v>
      </c>
      <c r="Q691">
        <v>0</v>
      </c>
    </row>
    <row r="692" spans="1:17" x14ac:dyDescent="0.3">
      <c r="A692">
        <v>31</v>
      </c>
      <c r="B692">
        <v>0</v>
      </c>
      <c r="C692">
        <v>2</v>
      </c>
      <c r="D692">
        <v>5855</v>
      </c>
      <c r="E692">
        <v>17369</v>
      </c>
      <c r="F692">
        <v>0</v>
      </c>
      <c r="G692">
        <v>1</v>
      </c>
      <c r="H692">
        <v>11</v>
      </c>
      <c r="I692">
        <v>3</v>
      </c>
      <c r="J692">
        <v>3</v>
      </c>
      <c r="K692">
        <v>10</v>
      </c>
      <c r="L692">
        <v>2</v>
      </c>
      <c r="M692">
        <v>1</v>
      </c>
      <c r="N692">
        <v>9</v>
      </c>
      <c r="O692">
        <v>7</v>
      </c>
      <c r="P692">
        <v>8</v>
      </c>
      <c r="Q692">
        <v>5</v>
      </c>
    </row>
    <row r="693" spans="1:17" x14ac:dyDescent="0.3">
      <c r="A693">
        <v>40</v>
      </c>
      <c r="B693">
        <v>0</v>
      </c>
      <c r="C693">
        <v>3</v>
      </c>
      <c r="D693">
        <v>3617</v>
      </c>
      <c r="E693">
        <v>25063</v>
      </c>
      <c r="F693">
        <v>8</v>
      </c>
      <c r="G693">
        <v>1</v>
      </c>
      <c r="H693">
        <v>14</v>
      </c>
      <c r="I693">
        <v>3</v>
      </c>
      <c r="J693">
        <v>4</v>
      </c>
      <c r="K693">
        <v>3</v>
      </c>
      <c r="L693">
        <v>2</v>
      </c>
      <c r="M693">
        <v>3</v>
      </c>
      <c r="N693">
        <v>1</v>
      </c>
      <c r="O693">
        <v>1</v>
      </c>
      <c r="P693">
        <v>0</v>
      </c>
      <c r="Q693">
        <v>0</v>
      </c>
    </row>
    <row r="694" spans="1:17" x14ac:dyDescent="0.3">
      <c r="A694">
        <v>32</v>
      </c>
      <c r="B694">
        <v>0</v>
      </c>
      <c r="C694">
        <v>2</v>
      </c>
      <c r="D694">
        <v>6725</v>
      </c>
      <c r="E694">
        <v>13554</v>
      </c>
      <c r="F694">
        <v>1</v>
      </c>
      <c r="G694">
        <v>0</v>
      </c>
      <c r="H694">
        <v>12</v>
      </c>
      <c r="I694">
        <v>3</v>
      </c>
      <c r="J694">
        <v>3</v>
      </c>
      <c r="K694">
        <v>8</v>
      </c>
      <c r="L694">
        <v>2</v>
      </c>
      <c r="M694">
        <v>4</v>
      </c>
      <c r="N694">
        <v>8</v>
      </c>
      <c r="O694">
        <v>7</v>
      </c>
      <c r="P694">
        <v>6</v>
      </c>
      <c r="Q694">
        <v>3</v>
      </c>
    </row>
    <row r="695" spans="1:17" x14ac:dyDescent="0.3">
      <c r="A695">
        <v>36</v>
      </c>
      <c r="B695">
        <v>1</v>
      </c>
      <c r="C695">
        <v>2</v>
      </c>
      <c r="D695">
        <v>10325</v>
      </c>
      <c r="E695">
        <v>5518</v>
      </c>
      <c r="F695">
        <v>1</v>
      </c>
      <c r="G695">
        <v>1</v>
      </c>
      <c r="H695">
        <v>11</v>
      </c>
      <c r="I695">
        <v>3</v>
      </c>
      <c r="J695">
        <v>1</v>
      </c>
      <c r="K695">
        <v>16</v>
      </c>
      <c r="L695">
        <v>6</v>
      </c>
      <c r="M695">
        <v>3</v>
      </c>
      <c r="N695">
        <v>16</v>
      </c>
      <c r="O695">
        <v>7</v>
      </c>
      <c r="P695">
        <v>3</v>
      </c>
      <c r="Q695">
        <v>7</v>
      </c>
    </row>
    <row r="696" spans="1:17" x14ac:dyDescent="0.3">
      <c r="A696">
        <v>33</v>
      </c>
      <c r="B696">
        <v>0</v>
      </c>
      <c r="C696">
        <v>1</v>
      </c>
      <c r="D696">
        <v>6949</v>
      </c>
      <c r="E696">
        <v>12291</v>
      </c>
      <c r="F696">
        <v>0</v>
      </c>
      <c r="G696">
        <v>0</v>
      </c>
      <c r="H696">
        <v>14</v>
      </c>
      <c r="I696">
        <v>3</v>
      </c>
      <c r="J696">
        <v>1</v>
      </c>
      <c r="K696">
        <v>6</v>
      </c>
      <c r="L696">
        <v>3</v>
      </c>
      <c r="M696">
        <v>3</v>
      </c>
      <c r="N696">
        <v>5</v>
      </c>
      <c r="O696">
        <v>0</v>
      </c>
      <c r="P696">
        <v>1</v>
      </c>
      <c r="Q696">
        <v>4</v>
      </c>
    </row>
    <row r="697" spans="1:17" x14ac:dyDescent="0.3">
      <c r="A697">
        <v>37</v>
      </c>
      <c r="B697">
        <v>1</v>
      </c>
      <c r="C697">
        <v>2</v>
      </c>
      <c r="D697">
        <v>10609</v>
      </c>
      <c r="E697">
        <v>14922</v>
      </c>
      <c r="F697">
        <v>5</v>
      </c>
      <c r="G697">
        <v>0</v>
      </c>
      <c r="H697">
        <v>11</v>
      </c>
      <c r="I697">
        <v>3</v>
      </c>
      <c r="J697">
        <v>3</v>
      </c>
      <c r="K697">
        <v>17</v>
      </c>
      <c r="L697">
        <v>2</v>
      </c>
      <c r="M697">
        <v>1</v>
      </c>
      <c r="N697">
        <v>14</v>
      </c>
      <c r="O697">
        <v>1</v>
      </c>
      <c r="P697">
        <v>11</v>
      </c>
      <c r="Q697">
        <v>7</v>
      </c>
    </row>
    <row r="698" spans="1:17" x14ac:dyDescent="0.3">
      <c r="A698">
        <v>45</v>
      </c>
      <c r="B698">
        <v>0</v>
      </c>
      <c r="C698">
        <v>2</v>
      </c>
      <c r="D698">
        <v>4447</v>
      </c>
      <c r="E698">
        <v>23163</v>
      </c>
      <c r="F698">
        <v>1</v>
      </c>
      <c r="G698">
        <v>0</v>
      </c>
      <c r="H698">
        <v>12</v>
      </c>
      <c r="I698">
        <v>3</v>
      </c>
      <c r="J698">
        <v>2</v>
      </c>
      <c r="K698">
        <v>9</v>
      </c>
      <c r="L698">
        <v>5</v>
      </c>
      <c r="M698">
        <v>2</v>
      </c>
      <c r="N698">
        <v>9</v>
      </c>
      <c r="O698">
        <v>7</v>
      </c>
      <c r="P698">
        <v>0</v>
      </c>
      <c r="Q698">
        <v>8</v>
      </c>
    </row>
    <row r="699" spans="1:17" x14ac:dyDescent="0.3">
      <c r="A699">
        <v>29</v>
      </c>
      <c r="B699">
        <v>0</v>
      </c>
      <c r="C699">
        <v>2</v>
      </c>
      <c r="D699">
        <v>2157</v>
      </c>
      <c r="E699">
        <v>18203</v>
      </c>
      <c r="F699">
        <v>1</v>
      </c>
      <c r="G699">
        <v>0</v>
      </c>
      <c r="H699">
        <v>15</v>
      </c>
      <c r="I699">
        <v>3</v>
      </c>
      <c r="J699">
        <v>2</v>
      </c>
      <c r="K699">
        <v>3</v>
      </c>
      <c r="L699">
        <v>5</v>
      </c>
      <c r="M699">
        <v>3</v>
      </c>
      <c r="N699">
        <v>3</v>
      </c>
      <c r="O699">
        <v>1</v>
      </c>
      <c r="P699">
        <v>0</v>
      </c>
      <c r="Q699">
        <v>2</v>
      </c>
    </row>
    <row r="700" spans="1:17" x14ac:dyDescent="0.3">
      <c r="A700">
        <v>35</v>
      </c>
      <c r="B700">
        <v>0</v>
      </c>
      <c r="C700">
        <v>2</v>
      </c>
      <c r="D700">
        <v>4601</v>
      </c>
      <c r="E700">
        <v>6179</v>
      </c>
      <c r="F700">
        <v>1</v>
      </c>
      <c r="G700">
        <v>0</v>
      </c>
      <c r="H700">
        <v>16</v>
      </c>
      <c r="I700">
        <v>3</v>
      </c>
      <c r="J700">
        <v>2</v>
      </c>
      <c r="K700">
        <v>5</v>
      </c>
      <c r="L700">
        <v>3</v>
      </c>
      <c r="M700">
        <v>3</v>
      </c>
      <c r="N700">
        <v>5</v>
      </c>
      <c r="O700">
        <v>2</v>
      </c>
      <c r="P700">
        <v>1</v>
      </c>
      <c r="Q700">
        <v>0</v>
      </c>
    </row>
    <row r="701" spans="1:17" x14ac:dyDescent="0.3">
      <c r="A701">
        <v>52</v>
      </c>
      <c r="B701">
        <v>0</v>
      </c>
      <c r="C701">
        <v>2</v>
      </c>
      <c r="D701">
        <v>17099</v>
      </c>
      <c r="E701">
        <v>13829</v>
      </c>
      <c r="F701">
        <v>2</v>
      </c>
      <c r="G701">
        <v>0</v>
      </c>
      <c r="H701">
        <v>15</v>
      </c>
      <c r="I701">
        <v>3</v>
      </c>
      <c r="J701">
        <v>2</v>
      </c>
      <c r="K701">
        <v>26</v>
      </c>
      <c r="L701">
        <v>2</v>
      </c>
      <c r="M701">
        <v>2</v>
      </c>
      <c r="N701">
        <v>9</v>
      </c>
      <c r="O701">
        <v>8</v>
      </c>
      <c r="P701">
        <v>7</v>
      </c>
      <c r="Q701">
        <v>8</v>
      </c>
    </row>
    <row r="702" spans="1:17" x14ac:dyDescent="0.3">
      <c r="A702">
        <v>58</v>
      </c>
      <c r="B702">
        <v>1</v>
      </c>
      <c r="C702">
        <v>1</v>
      </c>
      <c r="D702">
        <v>2479</v>
      </c>
      <c r="E702">
        <v>26227</v>
      </c>
      <c r="F702">
        <v>4</v>
      </c>
      <c r="G702">
        <v>0</v>
      </c>
      <c r="H702">
        <v>24</v>
      </c>
      <c r="I702">
        <v>4</v>
      </c>
      <c r="J702">
        <v>1</v>
      </c>
      <c r="K702">
        <v>7</v>
      </c>
      <c r="L702">
        <v>4</v>
      </c>
      <c r="M702">
        <v>3</v>
      </c>
      <c r="N702">
        <v>1</v>
      </c>
      <c r="O702">
        <v>0</v>
      </c>
      <c r="P702">
        <v>0</v>
      </c>
      <c r="Q702">
        <v>0</v>
      </c>
    </row>
    <row r="703" spans="1:17" x14ac:dyDescent="0.3">
      <c r="A703">
        <v>53</v>
      </c>
      <c r="B703">
        <v>0</v>
      </c>
      <c r="C703">
        <v>3</v>
      </c>
      <c r="D703">
        <v>14852</v>
      </c>
      <c r="E703">
        <v>13938</v>
      </c>
      <c r="F703">
        <v>6</v>
      </c>
      <c r="G703">
        <v>0</v>
      </c>
      <c r="H703">
        <v>13</v>
      </c>
      <c r="I703">
        <v>3</v>
      </c>
      <c r="J703">
        <v>3</v>
      </c>
      <c r="K703">
        <v>22</v>
      </c>
      <c r="L703">
        <v>3</v>
      </c>
      <c r="M703">
        <v>4</v>
      </c>
      <c r="N703">
        <v>17</v>
      </c>
      <c r="O703">
        <v>13</v>
      </c>
      <c r="P703">
        <v>15</v>
      </c>
      <c r="Q703">
        <v>2</v>
      </c>
    </row>
    <row r="704" spans="1:17" x14ac:dyDescent="0.3">
      <c r="A704">
        <v>30</v>
      </c>
      <c r="B704">
        <v>0</v>
      </c>
      <c r="C704">
        <v>3</v>
      </c>
      <c r="D704">
        <v>7264</v>
      </c>
      <c r="E704">
        <v>9977</v>
      </c>
      <c r="F704">
        <v>5</v>
      </c>
      <c r="G704">
        <v>0</v>
      </c>
      <c r="H704">
        <v>11</v>
      </c>
      <c r="I704">
        <v>3</v>
      </c>
      <c r="J704">
        <v>1</v>
      </c>
      <c r="K704">
        <v>10</v>
      </c>
      <c r="L704">
        <v>2</v>
      </c>
      <c r="M704">
        <v>4</v>
      </c>
      <c r="N704">
        <v>8</v>
      </c>
      <c r="O704">
        <v>4</v>
      </c>
      <c r="P704">
        <v>7</v>
      </c>
      <c r="Q704">
        <v>7</v>
      </c>
    </row>
    <row r="705" spans="1:17" x14ac:dyDescent="0.3">
      <c r="A705">
        <v>38</v>
      </c>
      <c r="B705">
        <v>0</v>
      </c>
      <c r="C705">
        <v>1</v>
      </c>
      <c r="D705">
        <v>5666</v>
      </c>
      <c r="E705">
        <v>19899</v>
      </c>
      <c r="F705">
        <v>1</v>
      </c>
      <c r="G705">
        <v>1</v>
      </c>
      <c r="H705">
        <v>13</v>
      </c>
      <c r="I705">
        <v>3</v>
      </c>
      <c r="J705">
        <v>2</v>
      </c>
      <c r="K705">
        <v>6</v>
      </c>
      <c r="L705">
        <v>1</v>
      </c>
      <c r="M705">
        <v>3</v>
      </c>
      <c r="N705">
        <v>5</v>
      </c>
      <c r="O705">
        <v>3</v>
      </c>
      <c r="P705">
        <v>1</v>
      </c>
      <c r="Q705">
        <v>3</v>
      </c>
    </row>
    <row r="706" spans="1:17" x14ac:dyDescent="0.3">
      <c r="A706">
        <v>35</v>
      </c>
      <c r="B706">
        <v>0</v>
      </c>
      <c r="C706">
        <v>3</v>
      </c>
      <c r="D706">
        <v>7823</v>
      </c>
      <c r="E706">
        <v>6812</v>
      </c>
      <c r="F706">
        <v>6</v>
      </c>
      <c r="G706">
        <v>0</v>
      </c>
      <c r="H706">
        <v>13</v>
      </c>
      <c r="I706">
        <v>3</v>
      </c>
      <c r="J706">
        <v>2</v>
      </c>
      <c r="K706">
        <v>12</v>
      </c>
      <c r="L706">
        <v>2</v>
      </c>
      <c r="M706">
        <v>3</v>
      </c>
      <c r="N706">
        <v>10</v>
      </c>
      <c r="O706">
        <v>9</v>
      </c>
      <c r="P706">
        <v>0</v>
      </c>
      <c r="Q706">
        <v>8</v>
      </c>
    </row>
    <row r="707" spans="1:17" x14ac:dyDescent="0.3">
      <c r="A707">
        <v>39</v>
      </c>
      <c r="B707">
        <v>0</v>
      </c>
      <c r="C707">
        <v>1</v>
      </c>
      <c r="D707">
        <v>7880</v>
      </c>
      <c r="E707">
        <v>2560</v>
      </c>
      <c r="F707">
        <v>0</v>
      </c>
      <c r="G707">
        <v>0</v>
      </c>
      <c r="H707">
        <v>18</v>
      </c>
      <c r="I707">
        <v>3</v>
      </c>
      <c r="J707">
        <v>4</v>
      </c>
      <c r="K707">
        <v>9</v>
      </c>
      <c r="L707">
        <v>3</v>
      </c>
      <c r="M707">
        <v>3</v>
      </c>
      <c r="N707">
        <v>8</v>
      </c>
      <c r="O707">
        <v>7</v>
      </c>
      <c r="P707">
        <v>0</v>
      </c>
      <c r="Q707">
        <v>7</v>
      </c>
    </row>
    <row r="708" spans="1:17" x14ac:dyDescent="0.3">
      <c r="A708">
        <v>40</v>
      </c>
      <c r="B708">
        <v>1</v>
      </c>
      <c r="C708">
        <v>1</v>
      </c>
      <c r="D708">
        <v>13194</v>
      </c>
      <c r="E708">
        <v>17071</v>
      </c>
      <c r="F708">
        <v>4</v>
      </c>
      <c r="G708">
        <v>1</v>
      </c>
      <c r="H708">
        <v>16</v>
      </c>
      <c r="I708">
        <v>3</v>
      </c>
      <c r="J708">
        <v>4</v>
      </c>
      <c r="K708">
        <v>22</v>
      </c>
      <c r="L708">
        <v>2</v>
      </c>
      <c r="M708">
        <v>2</v>
      </c>
      <c r="N708">
        <v>1</v>
      </c>
      <c r="O708">
        <v>0</v>
      </c>
      <c r="P708">
        <v>0</v>
      </c>
      <c r="Q708">
        <v>0</v>
      </c>
    </row>
    <row r="709" spans="1:17" x14ac:dyDescent="0.3">
      <c r="A709">
        <v>47</v>
      </c>
      <c r="B709">
        <v>0</v>
      </c>
      <c r="C709">
        <v>3</v>
      </c>
      <c r="D709">
        <v>5067</v>
      </c>
      <c r="E709">
        <v>6759</v>
      </c>
      <c r="F709">
        <v>1</v>
      </c>
      <c r="G709">
        <v>1</v>
      </c>
      <c r="H709">
        <v>19</v>
      </c>
      <c r="I709">
        <v>3</v>
      </c>
      <c r="J709">
        <v>3</v>
      </c>
      <c r="K709">
        <v>20</v>
      </c>
      <c r="L709">
        <v>3</v>
      </c>
      <c r="M709">
        <v>4</v>
      </c>
      <c r="N709">
        <v>19</v>
      </c>
      <c r="O709">
        <v>10</v>
      </c>
      <c r="P709">
        <v>2</v>
      </c>
      <c r="Q709">
        <v>7</v>
      </c>
    </row>
    <row r="710" spans="1:17" x14ac:dyDescent="0.3">
      <c r="A710">
        <v>36</v>
      </c>
      <c r="B710">
        <v>0</v>
      </c>
      <c r="C710">
        <v>3</v>
      </c>
      <c r="D710">
        <v>5079</v>
      </c>
      <c r="E710">
        <v>25952</v>
      </c>
      <c r="F710">
        <v>4</v>
      </c>
      <c r="G710">
        <v>0</v>
      </c>
      <c r="H710">
        <v>13</v>
      </c>
      <c r="I710">
        <v>3</v>
      </c>
      <c r="J710">
        <v>4</v>
      </c>
      <c r="K710">
        <v>12</v>
      </c>
      <c r="L710">
        <v>3</v>
      </c>
      <c r="M710">
        <v>3</v>
      </c>
      <c r="N710">
        <v>7</v>
      </c>
      <c r="O710">
        <v>7</v>
      </c>
      <c r="P710">
        <v>0</v>
      </c>
      <c r="Q710">
        <v>7</v>
      </c>
    </row>
    <row r="711" spans="1:17" x14ac:dyDescent="0.3">
      <c r="A711">
        <v>31</v>
      </c>
      <c r="B711">
        <v>1</v>
      </c>
      <c r="C711">
        <v>1</v>
      </c>
      <c r="D711">
        <v>2321</v>
      </c>
      <c r="E711">
        <v>10322</v>
      </c>
      <c r="F711">
        <v>0</v>
      </c>
      <c r="G711">
        <v>1</v>
      </c>
      <c r="H711">
        <v>22</v>
      </c>
      <c r="I711">
        <v>4</v>
      </c>
      <c r="J711">
        <v>1</v>
      </c>
      <c r="K711">
        <v>4</v>
      </c>
      <c r="L711">
        <v>0</v>
      </c>
      <c r="M711">
        <v>3</v>
      </c>
      <c r="N711">
        <v>3</v>
      </c>
      <c r="O711">
        <v>2</v>
      </c>
      <c r="P711">
        <v>1</v>
      </c>
      <c r="Q711">
        <v>2</v>
      </c>
    </row>
    <row r="712" spans="1:17" x14ac:dyDescent="0.3">
      <c r="A712">
        <v>33</v>
      </c>
      <c r="B712">
        <v>0</v>
      </c>
      <c r="C712">
        <v>1</v>
      </c>
      <c r="D712">
        <v>17444</v>
      </c>
      <c r="E712">
        <v>20489</v>
      </c>
      <c r="F712">
        <v>1</v>
      </c>
      <c r="G712">
        <v>0</v>
      </c>
      <c r="H712">
        <v>11</v>
      </c>
      <c r="I712">
        <v>3</v>
      </c>
      <c r="J712">
        <v>4</v>
      </c>
      <c r="K712">
        <v>10</v>
      </c>
      <c r="L712">
        <v>2</v>
      </c>
      <c r="M712">
        <v>3</v>
      </c>
      <c r="N712">
        <v>10</v>
      </c>
      <c r="O712">
        <v>8</v>
      </c>
      <c r="P712">
        <v>6</v>
      </c>
      <c r="Q712">
        <v>0</v>
      </c>
    </row>
    <row r="713" spans="1:17" x14ac:dyDescent="0.3">
      <c r="A713">
        <v>29</v>
      </c>
      <c r="B713">
        <v>1</v>
      </c>
      <c r="C713">
        <v>1</v>
      </c>
      <c r="D713">
        <v>2404</v>
      </c>
      <c r="E713">
        <v>11479</v>
      </c>
      <c r="F713">
        <v>6</v>
      </c>
      <c r="G713">
        <v>1</v>
      </c>
      <c r="H713">
        <v>20</v>
      </c>
      <c r="I713">
        <v>4</v>
      </c>
      <c r="J713">
        <v>3</v>
      </c>
      <c r="K713">
        <v>3</v>
      </c>
      <c r="L713">
        <v>5</v>
      </c>
      <c r="M713">
        <v>3</v>
      </c>
      <c r="N713">
        <v>0</v>
      </c>
      <c r="O713">
        <v>0</v>
      </c>
      <c r="P713">
        <v>0</v>
      </c>
      <c r="Q713">
        <v>0</v>
      </c>
    </row>
    <row r="714" spans="1:17" x14ac:dyDescent="0.3">
      <c r="A714">
        <v>33</v>
      </c>
      <c r="B714">
        <v>0</v>
      </c>
      <c r="C714">
        <v>1</v>
      </c>
      <c r="D714">
        <v>3452</v>
      </c>
      <c r="E714">
        <v>17241</v>
      </c>
      <c r="F714">
        <v>3</v>
      </c>
      <c r="G714">
        <v>0</v>
      </c>
      <c r="H714">
        <v>18</v>
      </c>
      <c r="I714">
        <v>3</v>
      </c>
      <c r="J714">
        <v>1</v>
      </c>
      <c r="K714">
        <v>5</v>
      </c>
      <c r="L714">
        <v>4</v>
      </c>
      <c r="M714">
        <v>3</v>
      </c>
      <c r="N714">
        <v>3</v>
      </c>
      <c r="O714">
        <v>2</v>
      </c>
      <c r="P714">
        <v>0</v>
      </c>
      <c r="Q714">
        <v>2</v>
      </c>
    </row>
    <row r="715" spans="1:17" x14ac:dyDescent="0.3">
      <c r="A715">
        <v>45</v>
      </c>
      <c r="B715">
        <v>0</v>
      </c>
      <c r="C715">
        <v>3</v>
      </c>
      <c r="D715">
        <v>2270</v>
      </c>
      <c r="E715">
        <v>11005</v>
      </c>
      <c r="F715">
        <v>3</v>
      </c>
      <c r="G715">
        <v>0</v>
      </c>
      <c r="H715">
        <v>14</v>
      </c>
      <c r="I715">
        <v>3</v>
      </c>
      <c r="J715">
        <v>4</v>
      </c>
      <c r="K715">
        <v>8</v>
      </c>
      <c r="L715">
        <v>2</v>
      </c>
      <c r="M715">
        <v>3</v>
      </c>
      <c r="N715">
        <v>5</v>
      </c>
      <c r="O715">
        <v>3</v>
      </c>
      <c r="P715">
        <v>0</v>
      </c>
      <c r="Q715">
        <v>2</v>
      </c>
    </row>
    <row r="716" spans="1:17" x14ac:dyDescent="0.3">
      <c r="A716">
        <v>50</v>
      </c>
      <c r="B716">
        <v>0</v>
      </c>
      <c r="C716">
        <v>3</v>
      </c>
      <c r="D716">
        <v>17399</v>
      </c>
      <c r="E716">
        <v>6615</v>
      </c>
      <c r="F716">
        <v>9</v>
      </c>
      <c r="G716">
        <v>0</v>
      </c>
      <c r="H716">
        <v>22</v>
      </c>
      <c r="I716">
        <v>4</v>
      </c>
      <c r="J716">
        <v>3</v>
      </c>
      <c r="K716">
        <v>32</v>
      </c>
      <c r="L716">
        <v>1</v>
      </c>
      <c r="M716">
        <v>2</v>
      </c>
      <c r="N716">
        <v>5</v>
      </c>
      <c r="O716">
        <v>4</v>
      </c>
      <c r="P716">
        <v>1</v>
      </c>
      <c r="Q716">
        <v>3</v>
      </c>
    </row>
    <row r="717" spans="1:17" x14ac:dyDescent="0.3">
      <c r="A717">
        <v>33</v>
      </c>
      <c r="B717">
        <v>0</v>
      </c>
      <c r="C717">
        <v>2</v>
      </c>
      <c r="D717">
        <v>5488</v>
      </c>
      <c r="E717">
        <v>20161</v>
      </c>
      <c r="F717">
        <v>1</v>
      </c>
      <c r="G717">
        <v>1</v>
      </c>
      <c r="H717">
        <v>13</v>
      </c>
      <c r="I717">
        <v>3</v>
      </c>
      <c r="J717">
        <v>1</v>
      </c>
      <c r="K717">
        <v>6</v>
      </c>
      <c r="L717">
        <v>2</v>
      </c>
      <c r="M717">
        <v>3</v>
      </c>
      <c r="N717">
        <v>6</v>
      </c>
      <c r="O717">
        <v>5</v>
      </c>
      <c r="P717">
        <v>1</v>
      </c>
      <c r="Q717">
        <v>2</v>
      </c>
    </row>
    <row r="718" spans="1:17" x14ac:dyDescent="0.3">
      <c r="A718">
        <v>41</v>
      </c>
      <c r="B718">
        <v>0</v>
      </c>
      <c r="C718">
        <v>3</v>
      </c>
      <c r="D718">
        <v>19419</v>
      </c>
      <c r="E718">
        <v>3735</v>
      </c>
      <c r="F718">
        <v>2</v>
      </c>
      <c r="G718">
        <v>0</v>
      </c>
      <c r="H718">
        <v>17</v>
      </c>
      <c r="I718">
        <v>3</v>
      </c>
      <c r="J718">
        <v>2</v>
      </c>
      <c r="K718">
        <v>21</v>
      </c>
      <c r="L718">
        <v>2</v>
      </c>
      <c r="M718">
        <v>4</v>
      </c>
      <c r="N718">
        <v>18</v>
      </c>
      <c r="O718">
        <v>16</v>
      </c>
      <c r="P718">
        <v>0</v>
      </c>
      <c r="Q718">
        <v>11</v>
      </c>
    </row>
    <row r="719" spans="1:17" x14ac:dyDescent="0.3">
      <c r="A719">
        <v>27</v>
      </c>
      <c r="B719">
        <v>0</v>
      </c>
      <c r="C719">
        <v>2</v>
      </c>
      <c r="D719">
        <v>2811</v>
      </c>
      <c r="E719">
        <v>12086</v>
      </c>
      <c r="F719">
        <v>9</v>
      </c>
      <c r="G719">
        <v>0</v>
      </c>
      <c r="H719">
        <v>14</v>
      </c>
      <c r="I719">
        <v>3</v>
      </c>
      <c r="J719">
        <v>2</v>
      </c>
      <c r="K719">
        <v>4</v>
      </c>
      <c r="L719">
        <v>2</v>
      </c>
      <c r="M719">
        <v>3</v>
      </c>
      <c r="N719">
        <v>2</v>
      </c>
      <c r="O719">
        <v>2</v>
      </c>
      <c r="P719">
        <v>2</v>
      </c>
      <c r="Q719">
        <v>2</v>
      </c>
    </row>
    <row r="720" spans="1:17" x14ac:dyDescent="0.3">
      <c r="A720">
        <v>45</v>
      </c>
      <c r="B720">
        <v>0</v>
      </c>
      <c r="C720">
        <v>2</v>
      </c>
      <c r="D720">
        <v>3633</v>
      </c>
      <c r="E720">
        <v>14039</v>
      </c>
      <c r="F720">
        <v>1</v>
      </c>
      <c r="G720">
        <v>1</v>
      </c>
      <c r="H720">
        <v>15</v>
      </c>
      <c r="I720">
        <v>3</v>
      </c>
      <c r="J720">
        <v>3</v>
      </c>
      <c r="K720">
        <v>9</v>
      </c>
      <c r="L720">
        <v>2</v>
      </c>
      <c r="M720">
        <v>3</v>
      </c>
      <c r="N720">
        <v>9</v>
      </c>
      <c r="O720">
        <v>8</v>
      </c>
      <c r="P720">
        <v>0</v>
      </c>
      <c r="Q720">
        <v>8</v>
      </c>
    </row>
    <row r="721" spans="1:17" x14ac:dyDescent="0.3">
      <c r="A721">
        <v>47</v>
      </c>
      <c r="B721">
        <v>0</v>
      </c>
      <c r="C721">
        <v>1</v>
      </c>
      <c r="D721">
        <v>4163</v>
      </c>
      <c r="E721">
        <v>8571</v>
      </c>
      <c r="F721">
        <v>1</v>
      </c>
      <c r="G721">
        <v>1</v>
      </c>
      <c r="H721">
        <v>17</v>
      </c>
      <c r="I721">
        <v>3</v>
      </c>
      <c r="J721">
        <v>3</v>
      </c>
      <c r="K721">
        <v>9</v>
      </c>
      <c r="L721">
        <v>0</v>
      </c>
      <c r="M721">
        <v>3</v>
      </c>
      <c r="N721">
        <v>9</v>
      </c>
      <c r="O721">
        <v>0</v>
      </c>
      <c r="P721">
        <v>0</v>
      </c>
      <c r="Q721">
        <v>7</v>
      </c>
    </row>
    <row r="722" spans="1:17" x14ac:dyDescent="0.3">
      <c r="A722">
        <v>30</v>
      </c>
      <c r="B722">
        <v>1</v>
      </c>
      <c r="C722">
        <v>2</v>
      </c>
      <c r="D722">
        <v>2132</v>
      </c>
      <c r="E722">
        <v>11539</v>
      </c>
      <c r="F722">
        <v>4</v>
      </c>
      <c r="G722">
        <v>1</v>
      </c>
      <c r="H722">
        <v>11</v>
      </c>
      <c r="I722">
        <v>3</v>
      </c>
      <c r="J722">
        <v>2</v>
      </c>
      <c r="K722">
        <v>7</v>
      </c>
      <c r="L722">
        <v>2</v>
      </c>
      <c r="M722">
        <v>3</v>
      </c>
      <c r="N722">
        <v>5</v>
      </c>
      <c r="O722">
        <v>2</v>
      </c>
      <c r="P722">
        <v>0</v>
      </c>
      <c r="Q722">
        <v>1</v>
      </c>
    </row>
    <row r="723" spans="1:17" x14ac:dyDescent="0.3">
      <c r="A723">
        <v>50</v>
      </c>
      <c r="B723">
        <v>0</v>
      </c>
      <c r="C723">
        <v>2</v>
      </c>
      <c r="D723">
        <v>13973</v>
      </c>
      <c r="E723">
        <v>4161</v>
      </c>
      <c r="F723">
        <v>3</v>
      </c>
      <c r="G723">
        <v>1</v>
      </c>
      <c r="H723">
        <v>18</v>
      </c>
      <c r="I723">
        <v>3</v>
      </c>
      <c r="J723">
        <v>4</v>
      </c>
      <c r="K723">
        <v>22</v>
      </c>
      <c r="L723">
        <v>2</v>
      </c>
      <c r="M723">
        <v>3</v>
      </c>
      <c r="N723">
        <v>12</v>
      </c>
      <c r="O723">
        <v>11</v>
      </c>
      <c r="P723">
        <v>1</v>
      </c>
      <c r="Q723">
        <v>5</v>
      </c>
    </row>
    <row r="724" spans="1:17" x14ac:dyDescent="0.3">
      <c r="A724">
        <v>38</v>
      </c>
      <c r="B724">
        <v>0</v>
      </c>
      <c r="C724">
        <v>2</v>
      </c>
      <c r="D724">
        <v>2684</v>
      </c>
      <c r="E724">
        <v>12127</v>
      </c>
      <c r="F724">
        <v>0</v>
      </c>
      <c r="G724">
        <v>0</v>
      </c>
      <c r="H724">
        <v>17</v>
      </c>
      <c r="I724">
        <v>3</v>
      </c>
      <c r="J724">
        <v>2</v>
      </c>
      <c r="K724">
        <v>3</v>
      </c>
      <c r="L724">
        <v>0</v>
      </c>
      <c r="M724">
        <v>2</v>
      </c>
      <c r="N724">
        <v>2</v>
      </c>
      <c r="O724">
        <v>1</v>
      </c>
      <c r="P724">
        <v>0</v>
      </c>
      <c r="Q724">
        <v>2</v>
      </c>
    </row>
    <row r="725" spans="1:17" x14ac:dyDescent="0.3">
      <c r="A725">
        <v>46</v>
      </c>
      <c r="B725">
        <v>0</v>
      </c>
      <c r="C725">
        <v>3</v>
      </c>
      <c r="D725">
        <v>10845</v>
      </c>
      <c r="E725">
        <v>24208</v>
      </c>
      <c r="F725">
        <v>6</v>
      </c>
      <c r="G725">
        <v>0</v>
      </c>
      <c r="H725">
        <v>13</v>
      </c>
      <c r="I725">
        <v>3</v>
      </c>
      <c r="J725">
        <v>2</v>
      </c>
      <c r="K725">
        <v>13</v>
      </c>
      <c r="L725">
        <v>3</v>
      </c>
      <c r="M725">
        <v>3</v>
      </c>
      <c r="N725">
        <v>8</v>
      </c>
      <c r="O725">
        <v>7</v>
      </c>
      <c r="P725">
        <v>0</v>
      </c>
      <c r="Q725">
        <v>7</v>
      </c>
    </row>
    <row r="726" spans="1:17" x14ac:dyDescent="0.3">
      <c r="A726">
        <v>24</v>
      </c>
      <c r="B726">
        <v>0</v>
      </c>
      <c r="C726">
        <v>3</v>
      </c>
      <c r="D726">
        <v>4377</v>
      </c>
      <c r="E726">
        <v>24117</v>
      </c>
      <c r="F726">
        <v>1</v>
      </c>
      <c r="G726">
        <v>0</v>
      </c>
      <c r="H726">
        <v>15</v>
      </c>
      <c r="I726">
        <v>3</v>
      </c>
      <c r="J726">
        <v>2</v>
      </c>
      <c r="K726">
        <v>5</v>
      </c>
      <c r="L726">
        <v>6</v>
      </c>
      <c r="M726">
        <v>3</v>
      </c>
      <c r="N726">
        <v>4</v>
      </c>
      <c r="O726">
        <v>2</v>
      </c>
      <c r="P726">
        <v>3</v>
      </c>
      <c r="Q726">
        <v>2</v>
      </c>
    </row>
    <row r="727" spans="1:17" x14ac:dyDescent="0.3">
      <c r="A727">
        <v>35</v>
      </c>
      <c r="B727">
        <v>1</v>
      </c>
      <c r="C727">
        <v>3</v>
      </c>
      <c r="D727">
        <v>3743</v>
      </c>
      <c r="E727">
        <v>10074</v>
      </c>
      <c r="F727">
        <v>1</v>
      </c>
      <c r="G727">
        <v>1</v>
      </c>
      <c r="H727">
        <v>24</v>
      </c>
      <c r="I727">
        <v>4</v>
      </c>
      <c r="J727">
        <v>4</v>
      </c>
      <c r="K727">
        <v>5</v>
      </c>
      <c r="L727">
        <v>2</v>
      </c>
      <c r="M727">
        <v>1</v>
      </c>
      <c r="N727">
        <v>4</v>
      </c>
      <c r="O727">
        <v>2</v>
      </c>
      <c r="P727">
        <v>0</v>
      </c>
      <c r="Q727">
        <v>2</v>
      </c>
    </row>
    <row r="728" spans="1:17" x14ac:dyDescent="0.3">
      <c r="A728">
        <v>31</v>
      </c>
      <c r="B728">
        <v>0</v>
      </c>
      <c r="C728">
        <v>2</v>
      </c>
      <c r="D728">
        <v>4148</v>
      </c>
      <c r="E728">
        <v>11275</v>
      </c>
      <c r="F728">
        <v>1</v>
      </c>
      <c r="G728">
        <v>0</v>
      </c>
      <c r="H728">
        <v>12</v>
      </c>
      <c r="I728">
        <v>3</v>
      </c>
      <c r="J728">
        <v>3</v>
      </c>
      <c r="K728">
        <v>4</v>
      </c>
      <c r="L728">
        <v>1</v>
      </c>
      <c r="M728">
        <v>3</v>
      </c>
      <c r="N728">
        <v>4</v>
      </c>
      <c r="O728">
        <v>3</v>
      </c>
      <c r="P728">
        <v>0</v>
      </c>
      <c r="Q728">
        <v>3</v>
      </c>
    </row>
    <row r="729" spans="1:17" x14ac:dyDescent="0.3">
      <c r="A729">
        <v>18</v>
      </c>
      <c r="B729">
        <v>0</v>
      </c>
      <c r="C729">
        <v>1</v>
      </c>
      <c r="D729">
        <v>1051</v>
      </c>
      <c r="E729">
        <v>13493</v>
      </c>
      <c r="F729">
        <v>1</v>
      </c>
      <c r="G729">
        <v>0</v>
      </c>
      <c r="H729">
        <v>15</v>
      </c>
      <c r="I729">
        <v>3</v>
      </c>
      <c r="J729">
        <v>4</v>
      </c>
      <c r="K729">
        <v>0</v>
      </c>
      <c r="L729">
        <v>2</v>
      </c>
      <c r="M729">
        <v>3</v>
      </c>
      <c r="N729">
        <v>0</v>
      </c>
      <c r="O729">
        <v>0</v>
      </c>
      <c r="P729">
        <v>0</v>
      </c>
      <c r="Q729">
        <v>0</v>
      </c>
    </row>
    <row r="730" spans="1:17" x14ac:dyDescent="0.3">
      <c r="A730">
        <v>54</v>
      </c>
      <c r="B730">
        <v>0</v>
      </c>
      <c r="C730">
        <v>2</v>
      </c>
      <c r="D730">
        <v>10739</v>
      </c>
      <c r="E730">
        <v>13943</v>
      </c>
      <c r="F730">
        <v>8</v>
      </c>
      <c r="G730">
        <v>0</v>
      </c>
      <c r="H730">
        <v>11</v>
      </c>
      <c r="I730">
        <v>3</v>
      </c>
      <c r="J730">
        <v>3</v>
      </c>
      <c r="K730">
        <v>22</v>
      </c>
      <c r="L730">
        <v>2</v>
      </c>
      <c r="M730">
        <v>3</v>
      </c>
      <c r="N730">
        <v>10</v>
      </c>
      <c r="O730">
        <v>7</v>
      </c>
      <c r="P730">
        <v>0</v>
      </c>
      <c r="Q730">
        <v>8</v>
      </c>
    </row>
    <row r="731" spans="1:17" x14ac:dyDescent="0.3">
      <c r="A731">
        <v>35</v>
      </c>
      <c r="B731">
        <v>0</v>
      </c>
      <c r="C731">
        <v>3</v>
      </c>
      <c r="D731">
        <v>10388</v>
      </c>
      <c r="E731">
        <v>6975</v>
      </c>
      <c r="F731">
        <v>1</v>
      </c>
      <c r="G731">
        <v>1</v>
      </c>
      <c r="H731">
        <v>11</v>
      </c>
      <c r="I731">
        <v>3</v>
      </c>
      <c r="J731">
        <v>3</v>
      </c>
      <c r="K731">
        <v>16</v>
      </c>
      <c r="L731">
        <v>3</v>
      </c>
      <c r="M731">
        <v>2</v>
      </c>
      <c r="N731">
        <v>16</v>
      </c>
      <c r="O731">
        <v>10</v>
      </c>
      <c r="P731">
        <v>10</v>
      </c>
      <c r="Q731">
        <v>1</v>
      </c>
    </row>
    <row r="732" spans="1:17" x14ac:dyDescent="0.3">
      <c r="A732">
        <v>30</v>
      </c>
      <c r="B732">
        <v>0</v>
      </c>
      <c r="C732">
        <v>2</v>
      </c>
      <c r="D732">
        <v>11416</v>
      </c>
      <c r="E732">
        <v>17802</v>
      </c>
      <c r="F732">
        <v>0</v>
      </c>
      <c r="G732">
        <v>1</v>
      </c>
      <c r="H732">
        <v>12</v>
      </c>
      <c r="I732">
        <v>3</v>
      </c>
      <c r="J732">
        <v>3</v>
      </c>
      <c r="K732">
        <v>9</v>
      </c>
      <c r="L732">
        <v>4</v>
      </c>
      <c r="M732">
        <v>2</v>
      </c>
      <c r="N732">
        <v>8</v>
      </c>
      <c r="O732">
        <v>7</v>
      </c>
      <c r="P732">
        <v>1</v>
      </c>
      <c r="Q732">
        <v>7</v>
      </c>
    </row>
    <row r="733" spans="1:17" x14ac:dyDescent="0.3">
      <c r="A733">
        <v>20</v>
      </c>
      <c r="B733">
        <v>1</v>
      </c>
      <c r="C733">
        <v>1</v>
      </c>
      <c r="D733">
        <v>2600</v>
      </c>
      <c r="E733">
        <v>18275</v>
      </c>
      <c r="F733">
        <v>1</v>
      </c>
      <c r="G733">
        <v>1</v>
      </c>
      <c r="H733">
        <v>15</v>
      </c>
      <c r="I733">
        <v>3</v>
      </c>
      <c r="J733">
        <v>1</v>
      </c>
      <c r="K733">
        <v>1</v>
      </c>
      <c r="L733">
        <v>2</v>
      </c>
      <c r="M733">
        <v>3</v>
      </c>
      <c r="N733">
        <v>1</v>
      </c>
      <c r="O733">
        <v>0</v>
      </c>
      <c r="P733">
        <v>0</v>
      </c>
      <c r="Q733">
        <v>0</v>
      </c>
    </row>
    <row r="734" spans="1:17" x14ac:dyDescent="0.3">
      <c r="A734">
        <v>30</v>
      </c>
      <c r="B734">
        <v>1</v>
      </c>
      <c r="C734">
        <v>1</v>
      </c>
      <c r="D734">
        <v>2422</v>
      </c>
      <c r="E734">
        <v>25725</v>
      </c>
      <c r="F734">
        <v>0</v>
      </c>
      <c r="G734">
        <v>0</v>
      </c>
      <c r="H734">
        <v>17</v>
      </c>
      <c r="I734">
        <v>3</v>
      </c>
      <c r="J734">
        <v>1</v>
      </c>
      <c r="K734">
        <v>4</v>
      </c>
      <c r="L734">
        <v>3</v>
      </c>
      <c r="M734">
        <v>3</v>
      </c>
      <c r="N734">
        <v>3</v>
      </c>
      <c r="O734">
        <v>2</v>
      </c>
      <c r="P734">
        <v>1</v>
      </c>
      <c r="Q734">
        <v>2</v>
      </c>
    </row>
    <row r="735" spans="1:17" x14ac:dyDescent="0.3">
      <c r="A735">
        <v>26</v>
      </c>
      <c r="B735">
        <v>0</v>
      </c>
      <c r="C735">
        <v>2</v>
      </c>
      <c r="D735">
        <v>5472</v>
      </c>
      <c r="E735">
        <v>3334</v>
      </c>
      <c r="F735">
        <v>1</v>
      </c>
      <c r="G735">
        <v>0</v>
      </c>
      <c r="H735">
        <v>12</v>
      </c>
      <c r="I735">
        <v>3</v>
      </c>
      <c r="J735">
        <v>2</v>
      </c>
      <c r="K735">
        <v>8</v>
      </c>
      <c r="L735">
        <v>2</v>
      </c>
      <c r="M735">
        <v>3</v>
      </c>
      <c r="N735">
        <v>8</v>
      </c>
      <c r="O735">
        <v>7</v>
      </c>
      <c r="P735">
        <v>1</v>
      </c>
      <c r="Q735">
        <v>3</v>
      </c>
    </row>
    <row r="736" spans="1:17" x14ac:dyDescent="0.3">
      <c r="A736">
        <v>22</v>
      </c>
      <c r="B736">
        <v>0</v>
      </c>
      <c r="C736">
        <v>2</v>
      </c>
      <c r="D736">
        <v>2451</v>
      </c>
      <c r="E736">
        <v>6881</v>
      </c>
      <c r="F736">
        <v>1</v>
      </c>
      <c r="G736">
        <v>0</v>
      </c>
      <c r="H736">
        <v>15</v>
      </c>
      <c r="I736">
        <v>3</v>
      </c>
      <c r="J736">
        <v>1</v>
      </c>
      <c r="K736">
        <v>4</v>
      </c>
      <c r="L736">
        <v>3</v>
      </c>
      <c r="M736">
        <v>2</v>
      </c>
      <c r="N736">
        <v>4</v>
      </c>
      <c r="O736">
        <v>3</v>
      </c>
      <c r="P736">
        <v>1</v>
      </c>
      <c r="Q736">
        <v>1</v>
      </c>
    </row>
    <row r="737" spans="1:17" x14ac:dyDescent="0.3">
      <c r="A737">
        <v>48</v>
      </c>
      <c r="B737">
        <v>0</v>
      </c>
      <c r="C737">
        <v>1</v>
      </c>
      <c r="D737">
        <v>4240</v>
      </c>
      <c r="E737">
        <v>13119</v>
      </c>
      <c r="F737">
        <v>2</v>
      </c>
      <c r="G737">
        <v>0</v>
      </c>
      <c r="H737">
        <v>13</v>
      </c>
      <c r="I737">
        <v>3</v>
      </c>
      <c r="J737">
        <v>4</v>
      </c>
      <c r="K737">
        <v>19</v>
      </c>
      <c r="L737">
        <v>0</v>
      </c>
      <c r="M737">
        <v>3</v>
      </c>
      <c r="N737">
        <v>2</v>
      </c>
      <c r="O737">
        <v>2</v>
      </c>
      <c r="P737">
        <v>2</v>
      </c>
      <c r="Q737">
        <v>2</v>
      </c>
    </row>
    <row r="738" spans="1:17" x14ac:dyDescent="0.3">
      <c r="A738">
        <v>48</v>
      </c>
      <c r="B738">
        <v>0</v>
      </c>
      <c r="C738">
        <v>1</v>
      </c>
      <c r="D738">
        <v>10999</v>
      </c>
      <c r="E738">
        <v>22245</v>
      </c>
      <c r="F738">
        <v>7</v>
      </c>
      <c r="G738">
        <v>0</v>
      </c>
      <c r="H738">
        <v>14</v>
      </c>
      <c r="I738">
        <v>3</v>
      </c>
      <c r="J738">
        <v>2</v>
      </c>
      <c r="K738">
        <v>27</v>
      </c>
      <c r="L738">
        <v>3</v>
      </c>
      <c r="M738">
        <v>3</v>
      </c>
      <c r="N738">
        <v>15</v>
      </c>
      <c r="O738">
        <v>11</v>
      </c>
      <c r="P738">
        <v>4</v>
      </c>
      <c r="Q738">
        <v>8</v>
      </c>
    </row>
    <row r="739" spans="1:17" x14ac:dyDescent="0.3">
      <c r="A739">
        <v>41</v>
      </c>
      <c r="B739">
        <v>0</v>
      </c>
      <c r="C739">
        <v>1</v>
      </c>
      <c r="D739">
        <v>5003</v>
      </c>
      <c r="E739">
        <v>23371</v>
      </c>
      <c r="F739">
        <v>6</v>
      </c>
      <c r="G739">
        <v>0</v>
      </c>
      <c r="H739">
        <v>14</v>
      </c>
      <c r="I739">
        <v>3</v>
      </c>
      <c r="J739">
        <v>2</v>
      </c>
      <c r="K739">
        <v>8</v>
      </c>
      <c r="L739">
        <v>6</v>
      </c>
      <c r="M739">
        <v>3</v>
      </c>
      <c r="N739">
        <v>2</v>
      </c>
      <c r="O739">
        <v>2</v>
      </c>
      <c r="P739">
        <v>2</v>
      </c>
      <c r="Q739">
        <v>1</v>
      </c>
    </row>
    <row r="740" spans="1:17" x14ac:dyDescent="0.3">
      <c r="A740">
        <v>39</v>
      </c>
      <c r="B740">
        <v>0</v>
      </c>
      <c r="C740">
        <v>2</v>
      </c>
      <c r="D740">
        <v>12742</v>
      </c>
      <c r="E740">
        <v>7060</v>
      </c>
      <c r="F740">
        <v>1</v>
      </c>
      <c r="G740">
        <v>0</v>
      </c>
      <c r="H740">
        <v>16</v>
      </c>
      <c r="I740">
        <v>3</v>
      </c>
      <c r="J740">
        <v>3</v>
      </c>
      <c r="K740">
        <v>21</v>
      </c>
      <c r="L740">
        <v>3</v>
      </c>
      <c r="M740">
        <v>3</v>
      </c>
      <c r="N740">
        <v>21</v>
      </c>
      <c r="O740">
        <v>6</v>
      </c>
      <c r="P740">
        <v>11</v>
      </c>
      <c r="Q740">
        <v>8</v>
      </c>
    </row>
    <row r="741" spans="1:17" x14ac:dyDescent="0.3">
      <c r="A741">
        <v>27</v>
      </c>
      <c r="B741">
        <v>0</v>
      </c>
      <c r="C741">
        <v>2</v>
      </c>
      <c r="D741">
        <v>4227</v>
      </c>
      <c r="E741">
        <v>4658</v>
      </c>
      <c r="F741">
        <v>0</v>
      </c>
      <c r="G741">
        <v>0</v>
      </c>
      <c r="H741">
        <v>18</v>
      </c>
      <c r="I741">
        <v>3</v>
      </c>
      <c r="J741">
        <v>2</v>
      </c>
      <c r="K741">
        <v>4</v>
      </c>
      <c r="L741">
        <v>2</v>
      </c>
      <c r="M741">
        <v>3</v>
      </c>
      <c r="N741">
        <v>3</v>
      </c>
      <c r="O741">
        <v>2</v>
      </c>
      <c r="P741">
        <v>2</v>
      </c>
      <c r="Q741">
        <v>2</v>
      </c>
    </row>
    <row r="742" spans="1:17" x14ac:dyDescent="0.3">
      <c r="A742">
        <v>35</v>
      </c>
      <c r="B742">
        <v>0</v>
      </c>
      <c r="C742">
        <v>3</v>
      </c>
      <c r="D742">
        <v>3917</v>
      </c>
      <c r="E742">
        <v>9541</v>
      </c>
      <c r="F742">
        <v>1</v>
      </c>
      <c r="G742">
        <v>0</v>
      </c>
      <c r="H742">
        <v>20</v>
      </c>
      <c r="I742">
        <v>4</v>
      </c>
      <c r="J742">
        <v>1</v>
      </c>
      <c r="K742">
        <v>3</v>
      </c>
      <c r="L742">
        <v>4</v>
      </c>
      <c r="M742">
        <v>2</v>
      </c>
      <c r="N742">
        <v>3</v>
      </c>
      <c r="O742">
        <v>2</v>
      </c>
      <c r="P742">
        <v>1</v>
      </c>
      <c r="Q742">
        <v>2</v>
      </c>
    </row>
    <row r="743" spans="1:17" x14ac:dyDescent="0.3">
      <c r="A743">
        <v>42</v>
      </c>
      <c r="B743">
        <v>0</v>
      </c>
      <c r="C743">
        <v>2</v>
      </c>
      <c r="D743">
        <v>18303</v>
      </c>
      <c r="E743">
        <v>7770</v>
      </c>
      <c r="F743">
        <v>6</v>
      </c>
      <c r="G743">
        <v>0</v>
      </c>
      <c r="H743">
        <v>13</v>
      </c>
      <c r="I743">
        <v>3</v>
      </c>
      <c r="J743">
        <v>2</v>
      </c>
      <c r="K743">
        <v>21</v>
      </c>
      <c r="L743">
        <v>3</v>
      </c>
      <c r="M743">
        <v>4</v>
      </c>
      <c r="N743">
        <v>1</v>
      </c>
      <c r="O743">
        <v>0</v>
      </c>
      <c r="P743">
        <v>0</v>
      </c>
      <c r="Q743">
        <v>0</v>
      </c>
    </row>
    <row r="744" spans="1:17" x14ac:dyDescent="0.3">
      <c r="A744">
        <v>50</v>
      </c>
      <c r="B744">
        <v>0</v>
      </c>
      <c r="C744">
        <v>2</v>
      </c>
      <c r="D744">
        <v>2380</v>
      </c>
      <c r="E744">
        <v>20165</v>
      </c>
      <c r="F744">
        <v>4</v>
      </c>
      <c r="G744">
        <v>0</v>
      </c>
      <c r="H744">
        <v>18</v>
      </c>
      <c r="I744">
        <v>3</v>
      </c>
      <c r="J744">
        <v>2</v>
      </c>
      <c r="K744">
        <v>8</v>
      </c>
      <c r="L744">
        <v>5</v>
      </c>
      <c r="M744">
        <v>3</v>
      </c>
      <c r="N744">
        <v>1</v>
      </c>
      <c r="O744">
        <v>0</v>
      </c>
      <c r="P744">
        <v>0</v>
      </c>
      <c r="Q744">
        <v>0</v>
      </c>
    </row>
    <row r="745" spans="1:17" x14ac:dyDescent="0.3">
      <c r="A745">
        <v>59</v>
      </c>
      <c r="B745">
        <v>0</v>
      </c>
      <c r="C745">
        <v>1</v>
      </c>
      <c r="D745">
        <v>13726</v>
      </c>
      <c r="E745">
        <v>21829</v>
      </c>
      <c r="F745">
        <v>3</v>
      </c>
      <c r="G745">
        <v>1</v>
      </c>
      <c r="H745">
        <v>13</v>
      </c>
      <c r="I745">
        <v>3</v>
      </c>
      <c r="J745">
        <v>1</v>
      </c>
      <c r="K745">
        <v>30</v>
      </c>
      <c r="L745">
        <v>4</v>
      </c>
      <c r="M745">
        <v>3</v>
      </c>
      <c r="N745">
        <v>5</v>
      </c>
      <c r="O745">
        <v>3</v>
      </c>
      <c r="P745">
        <v>4</v>
      </c>
      <c r="Q745">
        <v>3</v>
      </c>
    </row>
    <row r="746" spans="1:17" x14ac:dyDescent="0.3">
      <c r="A746">
        <v>37</v>
      </c>
      <c r="B746">
        <v>1</v>
      </c>
      <c r="C746">
        <v>2</v>
      </c>
      <c r="D746">
        <v>4777</v>
      </c>
      <c r="E746">
        <v>14382</v>
      </c>
      <c r="F746">
        <v>5</v>
      </c>
      <c r="G746">
        <v>0</v>
      </c>
      <c r="H746">
        <v>15</v>
      </c>
      <c r="I746">
        <v>3</v>
      </c>
      <c r="J746">
        <v>1</v>
      </c>
      <c r="K746">
        <v>15</v>
      </c>
      <c r="L746">
        <v>2</v>
      </c>
      <c r="M746">
        <v>1</v>
      </c>
      <c r="N746">
        <v>1</v>
      </c>
      <c r="O746">
        <v>0</v>
      </c>
      <c r="P746">
        <v>0</v>
      </c>
      <c r="Q746">
        <v>0</v>
      </c>
    </row>
    <row r="747" spans="1:17" x14ac:dyDescent="0.3">
      <c r="A747">
        <v>55</v>
      </c>
      <c r="B747">
        <v>0</v>
      </c>
      <c r="C747">
        <v>2</v>
      </c>
      <c r="D747">
        <v>6385</v>
      </c>
      <c r="E747">
        <v>12992</v>
      </c>
      <c r="F747">
        <v>3</v>
      </c>
      <c r="G747">
        <v>1</v>
      </c>
      <c r="H747">
        <v>14</v>
      </c>
      <c r="I747">
        <v>3</v>
      </c>
      <c r="J747">
        <v>4</v>
      </c>
      <c r="K747">
        <v>17</v>
      </c>
      <c r="L747">
        <v>3</v>
      </c>
      <c r="M747">
        <v>3</v>
      </c>
      <c r="N747">
        <v>8</v>
      </c>
      <c r="O747">
        <v>7</v>
      </c>
      <c r="P747">
        <v>6</v>
      </c>
      <c r="Q747">
        <v>7</v>
      </c>
    </row>
    <row r="748" spans="1:17" x14ac:dyDescent="0.3">
      <c r="A748">
        <v>41</v>
      </c>
      <c r="B748">
        <v>0</v>
      </c>
      <c r="C748">
        <v>3</v>
      </c>
      <c r="D748">
        <v>19973</v>
      </c>
      <c r="E748">
        <v>20284</v>
      </c>
      <c r="F748">
        <v>1</v>
      </c>
      <c r="G748">
        <v>0</v>
      </c>
      <c r="H748">
        <v>22</v>
      </c>
      <c r="I748">
        <v>4</v>
      </c>
      <c r="J748">
        <v>2</v>
      </c>
      <c r="K748">
        <v>21</v>
      </c>
      <c r="L748">
        <v>3</v>
      </c>
      <c r="M748">
        <v>3</v>
      </c>
      <c r="N748">
        <v>21</v>
      </c>
      <c r="O748">
        <v>16</v>
      </c>
      <c r="P748">
        <v>5</v>
      </c>
      <c r="Q748">
        <v>10</v>
      </c>
    </row>
    <row r="749" spans="1:17" x14ac:dyDescent="0.3">
      <c r="A749">
        <v>38</v>
      </c>
      <c r="B749">
        <v>0</v>
      </c>
      <c r="C749">
        <v>1</v>
      </c>
      <c r="D749">
        <v>6861</v>
      </c>
      <c r="E749">
        <v>4981</v>
      </c>
      <c r="F749">
        <v>8</v>
      </c>
      <c r="G749">
        <v>1</v>
      </c>
      <c r="H749">
        <v>12</v>
      </c>
      <c r="I749">
        <v>3</v>
      </c>
      <c r="J749">
        <v>3</v>
      </c>
      <c r="K749">
        <v>19</v>
      </c>
      <c r="L749">
        <v>1</v>
      </c>
      <c r="M749">
        <v>3</v>
      </c>
      <c r="N749">
        <v>1</v>
      </c>
      <c r="O749">
        <v>0</v>
      </c>
      <c r="P749">
        <v>0</v>
      </c>
      <c r="Q749">
        <v>0</v>
      </c>
    </row>
    <row r="750" spans="1:17" x14ac:dyDescent="0.3">
      <c r="A750">
        <v>26</v>
      </c>
      <c r="B750">
        <v>1</v>
      </c>
      <c r="C750">
        <v>1</v>
      </c>
      <c r="D750">
        <v>4969</v>
      </c>
      <c r="E750">
        <v>21813</v>
      </c>
      <c r="F750">
        <v>8</v>
      </c>
      <c r="G750">
        <v>0</v>
      </c>
      <c r="H750">
        <v>18</v>
      </c>
      <c r="I750">
        <v>3</v>
      </c>
      <c r="J750">
        <v>4</v>
      </c>
      <c r="K750">
        <v>7</v>
      </c>
      <c r="L750">
        <v>6</v>
      </c>
      <c r="M750">
        <v>3</v>
      </c>
      <c r="N750">
        <v>2</v>
      </c>
      <c r="O750">
        <v>2</v>
      </c>
      <c r="P750">
        <v>2</v>
      </c>
      <c r="Q750">
        <v>2</v>
      </c>
    </row>
    <row r="751" spans="1:17" x14ac:dyDescent="0.3">
      <c r="A751">
        <v>52</v>
      </c>
      <c r="B751">
        <v>1</v>
      </c>
      <c r="C751">
        <v>2</v>
      </c>
      <c r="D751">
        <v>19845</v>
      </c>
      <c r="E751">
        <v>25846</v>
      </c>
      <c r="F751">
        <v>1</v>
      </c>
      <c r="G751">
        <v>0</v>
      </c>
      <c r="H751">
        <v>15</v>
      </c>
      <c r="I751">
        <v>3</v>
      </c>
      <c r="J751">
        <v>4</v>
      </c>
      <c r="K751">
        <v>33</v>
      </c>
      <c r="L751">
        <v>3</v>
      </c>
      <c r="M751">
        <v>3</v>
      </c>
      <c r="N751">
        <v>32</v>
      </c>
      <c r="O751">
        <v>14</v>
      </c>
      <c r="P751">
        <v>6</v>
      </c>
      <c r="Q751">
        <v>9</v>
      </c>
    </row>
    <row r="752" spans="1:17" x14ac:dyDescent="0.3">
      <c r="A752">
        <v>44</v>
      </c>
      <c r="B752">
        <v>0</v>
      </c>
      <c r="C752">
        <v>2</v>
      </c>
      <c r="D752">
        <v>13320</v>
      </c>
      <c r="E752">
        <v>11737</v>
      </c>
      <c r="F752">
        <v>3</v>
      </c>
      <c r="G752">
        <v>1</v>
      </c>
      <c r="H752">
        <v>18</v>
      </c>
      <c r="I752">
        <v>3</v>
      </c>
      <c r="J752">
        <v>3</v>
      </c>
      <c r="K752">
        <v>23</v>
      </c>
      <c r="L752">
        <v>2</v>
      </c>
      <c r="M752">
        <v>3</v>
      </c>
      <c r="N752">
        <v>12</v>
      </c>
      <c r="O752">
        <v>11</v>
      </c>
      <c r="P752">
        <v>11</v>
      </c>
      <c r="Q752">
        <v>11</v>
      </c>
    </row>
    <row r="753" spans="1:17" x14ac:dyDescent="0.3">
      <c r="A753">
        <v>50</v>
      </c>
      <c r="B753">
        <v>0</v>
      </c>
      <c r="C753">
        <v>2</v>
      </c>
      <c r="D753">
        <v>6347</v>
      </c>
      <c r="E753">
        <v>24920</v>
      </c>
      <c r="F753">
        <v>0</v>
      </c>
      <c r="G753">
        <v>0</v>
      </c>
      <c r="H753">
        <v>12</v>
      </c>
      <c r="I753">
        <v>3</v>
      </c>
      <c r="J753">
        <v>1</v>
      </c>
      <c r="K753">
        <v>19</v>
      </c>
      <c r="L753">
        <v>3</v>
      </c>
      <c r="M753">
        <v>3</v>
      </c>
      <c r="N753">
        <v>18</v>
      </c>
      <c r="O753">
        <v>7</v>
      </c>
      <c r="P753">
        <v>0</v>
      </c>
      <c r="Q753">
        <v>13</v>
      </c>
    </row>
    <row r="754" spans="1:17" x14ac:dyDescent="0.3">
      <c r="A754">
        <v>36</v>
      </c>
      <c r="B754">
        <v>1</v>
      </c>
      <c r="C754">
        <v>1</v>
      </c>
      <c r="D754">
        <v>2743</v>
      </c>
      <c r="E754">
        <v>8269</v>
      </c>
      <c r="F754">
        <v>1</v>
      </c>
      <c r="G754">
        <v>0</v>
      </c>
      <c r="H754">
        <v>16</v>
      </c>
      <c r="I754">
        <v>3</v>
      </c>
      <c r="J754">
        <v>3</v>
      </c>
      <c r="K754">
        <v>18</v>
      </c>
      <c r="L754">
        <v>1</v>
      </c>
      <c r="M754">
        <v>3</v>
      </c>
      <c r="N754">
        <v>17</v>
      </c>
      <c r="O754">
        <v>13</v>
      </c>
      <c r="P754">
        <v>15</v>
      </c>
      <c r="Q754">
        <v>14</v>
      </c>
    </row>
    <row r="755" spans="1:17" x14ac:dyDescent="0.3">
      <c r="A755">
        <v>39</v>
      </c>
      <c r="B755">
        <v>0</v>
      </c>
      <c r="C755">
        <v>1</v>
      </c>
      <c r="D755">
        <v>10880</v>
      </c>
      <c r="E755">
        <v>5083</v>
      </c>
      <c r="F755">
        <v>1</v>
      </c>
      <c r="G755">
        <v>1</v>
      </c>
      <c r="H755">
        <v>13</v>
      </c>
      <c r="I755">
        <v>3</v>
      </c>
      <c r="J755">
        <v>3</v>
      </c>
      <c r="K755">
        <v>21</v>
      </c>
      <c r="L755">
        <v>2</v>
      </c>
      <c r="M755">
        <v>3</v>
      </c>
      <c r="N755">
        <v>21</v>
      </c>
      <c r="O755">
        <v>6</v>
      </c>
      <c r="P755">
        <v>2</v>
      </c>
      <c r="Q755">
        <v>8</v>
      </c>
    </row>
    <row r="756" spans="1:17" x14ac:dyDescent="0.3">
      <c r="A756">
        <v>33</v>
      </c>
      <c r="B756">
        <v>0</v>
      </c>
      <c r="C756">
        <v>1</v>
      </c>
      <c r="D756">
        <v>2342</v>
      </c>
      <c r="E756">
        <v>21437</v>
      </c>
      <c r="F756">
        <v>0</v>
      </c>
      <c r="G756">
        <v>0</v>
      </c>
      <c r="H756">
        <v>19</v>
      </c>
      <c r="I756">
        <v>3</v>
      </c>
      <c r="J756">
        <v>4</v>
      </c>
      <c r="K756">
        <v>3</v>
      </c>
      <c r="L756">
        <v>2</v>
      </c>
      <c r="M756">
        <v>2</v>
      </c>
      <c r="N756">
        <v>2</v>
      </c>
      <c r="O756">
        <v>2</v>
      </c>
      <c r="P756">
        <v>2</v>
      </c>
      <c r="Q756">
        <v>2</v>
      </c>
    </row>
    <row r="757" spans="1:17" x14ac:dyDescent="0.3">
      <c r="A757">
        <v>45</v>
      </c>
      <c r="B757">
        <v>0</v>
      </c>
      <c r="C757">
        <v>2</v>
      </c>
      <c r="D757">
        <v>17650</v>
      </c>
      <c r="E757">
        <v>5404</v>
      </c>
      <c r="F757">
        <v>3</v>
      </c>
      <c r="G757">
        <v>0</v>
      </c>
      <c r="H757">
        <v>13</v>
      </c>
      <c r="I757">
        <v>3</v>
      </c>
      <c r="J757">
        <v>2</v>
      </c>
      <c r="K757">
        <v>26</v>
      </c>
      <c r="L757">
        <v>4</v>
      </c>
      <c r="M757">
        <v>4</v>
      </c>
      <c r="N757">
        <v>9</v>
      </c>
      <c r="O757">
        <v>3</v>
      </c>
      <c r="P757">
        <v>1</v>
      </c>
      <c r="Q757">
        <v>1</v>
      </c>
    </row>
    <row r="758" spans="1:17" x14ac:dyDescent="0.3">
      <c r="A758">
        <v>32</v>
      </c>
      <c r="B758">
        <v>0</v>
      </c>
      <c r="C758">
        <v>1</v>
      </c>
      <c r="D758">
        <v>4025</v>
      </c>
      <c r="E758">
        <v>11135</v>
      </c>
      <c r="F758">
        <v>9</v>
      </c>
      <c r="G758">
        <v>0</v>
      </c>
      <c r="H758">
        <v>12</v>
      </c>
      <c r="I758">
        <v>3</v>
      </c>
      <c r="J758">
        <v>2</v>
      </c>
      <c r="K758">
        <v>10</v>
      </c>
      <c r="L758">
        <v>2</v>
      </c>
      <c r="M758">
        <v>3</v>
      </c>
      <c r="N758">
        <v>8</v>
      </c>
      <c r="O758">
        <v>7</v>
      </c>
      <c r="P758">
        <v>7</v>
      </c>
      <c r="Q758">
        <v>7</v>
      </c>
    </row>
    <row r="759" spans="1:17" x14ac:dyDescent="0.3">
      <c r="A759">
        <v>34</v>
      </c>
      <c r="B759">
        <v>0</v>
      </c>
      <c r="C759">
        <v>3</v>
      </c>
      <c r="D759">
        <v>9725</v>
      </c>
      <c r="E759">
        <v>12278</v>
      </c>
      <c r="F759">
        <v>0</v>
      </c>
      <c r="G759">
        <v>0</v>
      </c>
      <c r="H759">
        <v>11</v>
      </c>
      <c r="I759">
        <v>3</v>
      </c>
      <c r="J759">
        <v>4</v>
      </c>
      <c r="K759">
        <v>16</v>
      </c>
      <c r="L759">
        <v>2</v>
      </c>
      <c r="M759">
        <v>2</v>
      </c>
      <c r="N759">
        <v>15</v>
      </c>
      <c r="O759">
        <v>1</v>
      </c>
      <c r="P759">
        <v>0</v>
      </c>
      <c r="Q759">
        <v>9</v>
      </c>
    </row>
    <row r="760" spans="1:17" x14ac:dyDescent="0.3">
      <c r="A760">
        <v>59</v>
      </c>
      <c r="B760">
        <v>0</v>
      </c>
      <c r="C760">
        <v>2</v>
      </c>
      <c r="D760">
        <v>11904</v>
      </c>
      <c r="E760">
        <v>11038</v>
      </c>
      <c r="F760">
        <v>3</v>
      </c>
      <c r="G760">
        <v>1</v>
      </c>
      <c r="H760">
        <v>14</v>
      </c>
      <c r="I760">
        <v>3</v>
      </c>
      <c r="J760">
        <v>3</v>
      </c>
      <c r="K760">
        <v>14</v>
      </c>
      <c r="L760">
        <v>1</v>
      </c>
      <c r="M760">
        <v>1</v>
      </c>
      <c r="N760">
        <v>6</v>
      </c>
      <c r="O760">
        <v>4</v>
      </c>
      <c r="P760">
        <v>0</v>
      </c>
      <c r="Q760">
        <v>4</v>
      </c>
    </row>
    <row r="761" spans="1:17" x14ac:dyDescent="0.3">
      <c r="A761">
        <v>45</v>
      </c>
      <c r="B761">
        <v>0</v>
      </c>
      <c r="C761">
        <v>1</v>
      </c>
      <c r="D761">
        <v>2177</v>
      </c>
      <c r="E761">
        <v>8318</v>
      </c>
      <c r="F761">
        <v>1</v>
      </c>
      <c r="G761">
        <v>0</v>
      </c>
      <c r="H761">
        <v>16</v>
      </c>
      <c r="I761">
        <v>3</v>
      </c>
      <c r="J761">
        <v>1</v>
      </c>
      <c r="K761">
        <v>6</v>
      </c>
      <c r="L761">
        <v>3</v>
      </c>
      <c r="M761">
        <v>3</v>
      </c>
      <c r="N761">
        <v>6</v>
      </c>
      <c r="O761">
        <v>3</v>
      </c>
      <c r="P761">
        <v>0</v>
      </c>
      <c r="Q761">
        <v>4</v>
      </c>
    </row>
    <row r="762" spans="1:17" x14ac:dyDescent="0.3">
      <c r="A762">
        <v>53</v>
      </c>
      <c r="B762">
        <v>0</v>
      </c>
      <c r="C762">
        <v>2</v>
      </c>
      <c r="D762">
        <v>7525</v>
      </c>
      <c r="E762">
        <v>23537</v>
      </c>
      <c r="F762">
        <v>2</v>
      </c>
      <c r="G762">
        <v>0</v>
      </c>
      <c r="H762">
        <v>12</v>
      </c>
      <c r="I762">
        <v>3</v>
      </c>
      <c r="J762">
        <v>1</v>
      </c>
      <c r="K762">
        <v>30</v>
      </c>
      <c r="L762">
        <v>2</v>
      </c>
      <c r="M762">
        <v>3</v>
      </c>
      <c r="N762">
        <v>15</v>
      </c>
      <c r="O762">
        <v>7</v>
      </c>
      <c r="P762">
        <v>6</v>
      </c>
      <c r="Q762">
        <v>12</v>
      </c>
    </row>
    <row r="763" spans="1:17" x14ac:dyDescent="0.3">
      <c r="A763">
        <v>36</v>
      </c>
      <c r="B763">
        <v>1</v>
      </c>
      <c r="C763">
        <v>3</v>
      </c>
      <c r="D763">
        <v>4834</v>
      </c>
      <c r="E763">
        <v>7858</v>
      </c>
      <c r="F763">
        <v>7</v>
      </c>
      <c r="G763">
        <v>0</v>
      </c>
      <c r="H763">
        <v>14</v>
      </c>
      <c r="I763">
        <v>3</v>
      </c>
      <c r="J763">
        <v>2</v>
      </c>
      <c r="K763">
        <v>9</v>
      </c>
      <c r="L763">
        <v>3</v>
      </c>
      <c r="M763">
        <v>2</v>
      </c>
      <c r="N763">
        <v>1</v>
      </c>
      <c r="O763">
        <v>0</v>
      </c>
      <c r="P763">
        <v>0</v>
      </c>
      <c r="Q763">
        <v>0</v>
      </c>
    </row>
    <row r="764" spans="1:17" x14ac:dyDescent="0.3">
      <c r="A764">
        <v>26</v>
      </c>
      <c r="B764">
        <v>1</v>
      </c>
      <c r="C764">
        <v>2</v>
      </c>
      <c r="D764">
        <v>2042</v>
      </c>
      <c r="E764">
        <v>15346</v>
      </c>
      <c r="F764">
        <v>6</v>
      </c>
      <c r="G764">
        <v>1</v>
      </c>
      <c r="H764">
        <v>14</v>
      </c>
      <c r="I764">
        <v>3</v>
      </c>
      <c r="J764">
        <v>2</v>
      </c>
      <c r="K764">
        <v>6</v>
      </c>
      <c r="L764">
        <v>2</v>
      </c>
      <c r="M764">
        <v>3</v>
      </c>
      <c r="N764">
        <v>3</v>
      </c>
      <c r="O764">
        <v>2</v>
      </c>
      <c r="P764">
        <v>1</v>
      </c>
      <c r="Q764">
        <v>2</v>
      </c>
    </row>
    <row r="765" spans="1:17" x14ac:dyDescent="0.3">
      <c r="A765">
        <v>34</v>
      </c>
      <c r="B765">
        <v>0</v>
      </c>
      <c r="C765">
        <v>2</v>
      </c>
      <c r="D765">
        <v>2220</v>
      </c>
      <c r="E765">
        <v>18410</v>
      </c>
      <c r="F765">
        <v>1</v>
      </c>
      <c r="G765">
        <v>1</v>
      </c>
      <c r="H765">
        <v>19</v>
      </c>
      <c r="I765">
        <v>3</v>
      </c>
      <c r="J765">
        <v>4</v>
      </c>
      <c r="K765">
        <v>1</v>
      </c>
      <c r="L765">
        <v>2</v>
      </c>
      <c r="M765">
        <v>3</v>
      </c>
      <c r="N765">
        <v>1</v>
      </c>
      <c r="O765">
        <v>1</v>
      </c>
      <c r="P765">
        <v>0</v>
      </c>
      <c r="Q765">
        <v>0</v>
      </c>
    </row>
    <row r="766" spans="1:17" x14ac:dyDescent="0.3">
      <c r="A766">
        <v>28</v>
      </c>
      <c r="B766">
        <v>0</v>
      </c>
      <c r="C766">
        <v>2</v>
      </c>
      <c r="D766">
        <v>1052</v>
      </c>
      <c r="E766">
        <v>23384</v>
      </c>
      <c r="F766">
        <v>1</v>
      </c>
      <c r="G766">
        <v>0</v>
      </c>
      <c r="H766">
        <v>22</v>
      </c>
      <c r="I766">
        <v>4</v>
      </c>
      <c r="J766">
        <v>2</v>
      </c>
      <c r="K766">
        <v>1</v>
      </c>
      <c r="L766">
        <v>5</v>
      </c>
      <c r="M766">
        <v>3</v>
      </c>
      <c r="N766">
        <v>1</v>
      </c>
      <c r="O766">
        <v>0</v>
      </c>
      <c r="P766">
        <v>0</v>
      </c>
      <c r="Q766">
        <v>0</v>
      </c>
    </row>
    <row r="767" spans="1:17" x14ac:dyDescent="0.3">
      <c r="A767">
        <v>38</v>
      </c>
      <c r="B767">
        <v>0</v>
      </c>
      <c r="C767">
        <v>2</v>
      </c>
      <c r="D767">
        <v>2821</v>
      </c>
      <c r="E767">
        <v>2997</v>
      </c>
      <c r="F767">
        <v>3</v>
      </c>
      <c r="G767">
        <v>0</v>
      </c>
      <c r="H767">
        <v>16</v>
      </c>
      <c r="I767">
        <v>3</v>
      </c>
      <c r="J767">
        <v>1</v>
      </c>
      <c r="K767">
        <v>8</v>
      </c>
      <c r="L767">
        <v>2</v>
      </c>
      <c r="M767">
        <v>3</v>
      </c>
      <c r="N767">
        <v>2</v>
      </c>
      <c r="O767">
        <v>2</v>
      </c>
      <c r="P767">
        <v>2</v>
      </c>
      <c r="Q767">
        <v>2</v>
      </c>
    </row>
    <row r="768" spans="1:17" x14ac:dyDescent="0.3">
      <c r="A768">
        <v>50</v>
      </c>
      <c r="B768">
        <v>0</v>
      </c>
      <c r="C768">
        <v>2</v>
      </c>
      <c r="D768">
        <v>19237</v>
      </c>
      <c r="E768">
        <v>12853</v>
      </c>
      <c r="F768">
        <v>2</v>
      </c>
      <c r="G768">
        <v>1</v>
      </c>
      <c r="H768">
        <v>11</v>
      </c>
      <c r="I768">
        <v>3</v>
      </c>
      <c r="J768">
        <v>4</v>
      </c>
      <c r="K768">
        <v>29</v>
      </c>
      <c r="L768">
        <v>2</v>
      </c>
      <c r="M768">
        <v>2</v>
      </c>
      <c r="N768">
        <v>8</v>
      </c>
      <c r="O768">
        <v>1</v>
      </c>
      <c r="P768">
        <v>7</v>
      </c>
      <c r="Q768">
        <v>7</v>
      </c>
    </row>
    <row r="769" spans="1:17" x14ac:dyDescent="0.3">
      <c r="A769">
        <v>37</v>
      </c>
      <c r="B769">
        <v>0</v>
      </c>
      <c r="C769">
        <v>1</v>
      </c>
      <c r="D769">
        <v>4107</v>
      </c>
      <c r="E769">
        <v>13848</v>
      </c>
      <c r="F769">
        <v>3</v>
      </c>
      <c r="G769">
        <v>0</v>
      </c>
      <c r="H769">
        <v>15</v>
      </c>
      <c r="I769">
        <v>3</v>
      </c>
      <c r="J769">
        <v>1</v>
      </c>
      <c r="K769">
        <v>8</v>
      </c>
      <c r="L769">
        <v>3</v>
      </c>
      <c r="M769">
        <v>2</v>
      </c>
      <c r="N769">
        <v>4</v>
      </c>
      <c r="O769">
        <v>3</v>
      </c>
      <c r="P769">
        <v>0</v>
      </c>
      <c r="Q769">
        <v>1</v>
      </c>
    </row>
    <row r="770" spans="1:17" x14ac:dyDescent="0.3">
      <c r="A770">
        <v>40</v>
      </c>
      <c r="B770">
        <v>0</v>
      </c>
      <c r="C770">
        <v>2</v>
      </c>
      <c r="D770">
        <v>8396</v>
      </c>
      <c r="E770">
        <v>22217</v>
      </c>
      <c r="F770">
        <v>1</v>
      </c>
      <c r="G770">
        <v>0</v>
      </c>
      <c r="H770">
        <v>14</v>
      </c>
      <c r="I770">
        <v>3</v>
      </c>
      <c r="J770">
        <v>2</v>
      </c>
      <c r="K770">
        <v>8</v>
      </c>
      <c r="L770">
        <v>3</v>
      </c>
      <c r="M770">
        <v>2</v>
      </c>
      <c r="N770">
        <v>7</v>
      </c>
      <c r="O770">
        <v>7</v>
      </c>
      <c r="P770">
        <v>7</v>
      </c>
      <c r="Q770">
        <v>5</v>
      </c>
    </row>
    <row r="771" spans="1:17" x14ac:dyDescent="0.3">
      <c r="A771">
        <v>26</v>
      </c>
      <c r="B771">
        <v>0</v>
      </c>
      <c r="C771">
        <v>3</v>
      </c>
      <c r="D771">
        <v>2007</v>
      </c>
      <c r="E771">
        <v>25265</v>
      </c>
      <c r="F771">
        <v>1</v>
      </c>
      <c r="G771">
        <v>0</v>
      </c>
      <c r="H771">
        <v>13</v>
      </c>
      <c r="I771">
        <v>3</v>
      </c>
      <c r="J771">
        <v>3</v>
      </c>
      <c r="K771">
        <v>5</v>
      </c>
      <c r="L771">
        <v>5</v>
      </c>
      <c r="M771">
        <v>3</v>
      </c>
      <c r="N771">
        <v>5</v>
      </c>
      <c r="O771">
        <v>3</v>
      </c>
      <c r="P771">
        <v>1</v>
      </c>
      <c r="Q771">
        <v>3</v>
      </c>
    </row>
    <row r="772" spans="1:17" x14ac:dyDescent="0.3">
      <c r="A772">
        <v>46</v>
      </c>
      <c r="B772">
        <v>0</v>
      </c>
      <c r="C772">
        <v>3</v>
      </c>
      <c r="D772">
        <v>19627</v>
      </c>
      <c r="E772">
        <v>21445</v>
      </c>
      <c r="F772">
        <v>9</v>
      </c>
      <c r="G772">
        <v>0</v>
      </c>
      <c r="H772">
        <v>17</v>
      </c>
      <c r="I772">
        <v>3</v>
      </c>
      <c r="J772">
        <v>4</v>
      </c>
      <c r="K772">
        <v>23</v>
      </c>
      <c r="L772">
        <v>0</v>
      </c>
      <c r="M772">
        <v>3</v>
      </c>
      <c r="N772">
        <v>2</v>
      </c>
      <c r="O772">
        <v>2</v>
      </c>
      <c r="P772">
        <v>2</v>
      </c>
      <c r="Q772">
        <v>2</v>
      </c>
    </row>
    <row r="773" spans="1:17" x14ac:dyDescent="0.3">
      <c r="A773">
        <v>54</v>
      </c>
      <c r="B773">
        <v>0</v>
      </c>
      <c r="C773">
        <v>2</v>
      </c>
      <c r="D773">
        <v>10686</v>
      </c>
      <c r="E773">
        <v>8392</v>
      </c>
      <c r="F773">
        <v>6</v>
      </c>
      <c r="G773">
        <v>0</v>
      </c>
      <c r="H773">
        <v>11</v>
      </c>
      <c r="I773">
        <v>3</v>
      </c>
      <c r="J773">
        <v>2</v>
      </c>
      <c r="K773">
        <v>13</v>
      </c>
      <c r="L773">
        <v>4</v>
      </c>
      <c r="M773">
        <v>3</v>
      </c>
      <c r="N773">
        <v>9</v>
      </c>
      <c r="O773">
        <v>4</v>
      </c>
      <c r="P773">
        <v>7</v>
      </c>
      <c r="Q773">
        <v>0</v>
      </c>
    </row>
    <row r="774" spans="1:17" x14ac:dyDescent="0.3">
      <c r="A774">
        <v>56</v>
      </c>
      <c r="B774">
        <v>0</v>
      </c>
      <c r="C774">
        <v>2</v>
      </c>
      <c r="D774">
        <v>2942</v>
      </c>
      <c r="E774">
        <v>12154</v>
      </c>
      <c r="F774">
        <v>2</v>
      </c>
      <c r="G774">
        <v>0</v>
      </c>
      <c r="H774">
        <v>19</v>
      </c>
      <c r="I774">
        <v>3</v>
      </c>
      <c r="J774">
        <v>2</v>
      </c>
      <c r="K774">
        <v>18</v>
      </c>
      <c r="L774">
        <v>4</v>
      </c>
      <c r="M774">
        <v>3</v>
      </c>
      <c r="N774">
        <v>5</v>
      </c>
      <c r="O774">
        <v>4</v>
      </c>
      <c r="P774">
        <v>0</v>
      </c>
      <c r="Q774">
        <v>3</v>
      </c>
    </row>
    <row r="775" spans="1:17" x14ac:dyDescent="0.3">
      <c r="A775">
        <v>36</v>
      </c>
      <c r="B775">
        <v>0</v>
      </c>
      <c r="C775">
        <v>1</v>
      </c>
      <c r="D775">
        <v>8858</v>
      </c>
      <c r="E775">
        <v>15669</v>
      </c>
      <c r="F775">
        <v>0</v>
      </c>
      <c r="G775">
        <v>0</v>
      </c>
      <c r="H775">
        <v>11</v>
      </c>
      <c r="I775">
        <v>3</v>
      </c>
      <c r="J775">
        <v>2</v>
      </c>
      <c r="K775">
        <v>15</v>
      </c>
      <c r="L775">
        <v>2</v>
      </c>
      <c r="M775">
        <v>2</v>
      </c>
      <c r="N775">
        <v>14</v>
      </c>
      <c r="O775">
        <v>8</v>
      </c>
      <c r="P775">
        <v>7</v>
      </c>
      <c r="Q775">
        <v>8</v>
      </c>
    </row>
    <row r="776" spans="1:17" x14ac:dyDescent="0.3">
      <c r="A776">
        <v>55</v>
      </c>
      <c r="B776">
        <v>0</v>
      </c>
      <c r="C776">
        <v>1</v>
      </c>
      <c r="D776">
        <v>16756</v>
      </c>
      <c r="E776">
        <v>17323</v>
      </c>
      <c r="F776">
        <v>7</v>
      </c>
      <c r="G776">
        <v>0</v>
      </c>
      <c r="H776">
        <v>15</v>
      </c>
      <c r="I776">
        <v>3</v>
      </c>
      <c r="J776">
        <v>2</v>
      </c>
      <c r="K776">
        <v>31</v>
      </c>
      <c r="L776">
        <v>3</v>
      </c>
      <c r="M776">
        <v>4</v>
      </c>
      <c r="N776">
        <v>9</v>
      </c>
      <c r="O776">
        <v>7</v>
      </c>
      <c r="P776">
        <v>6</v>
      </c>
      <c r="Q776">
        <v>2</v>
      </c>
    </row>
    <row r="777" spans="1:17" x14ac:dyDescent="0.3">
      <c r="A777">
        <v>43</v>
      </c>
      <c r="B777">
        <v>0</v>
      </c>
      <c r="C777">
        <v>3</v>
      </c>
      <c r="D777">
        <v>10798</v>
      </c>
      <c r="E777">
        <v>5268</v>
      </c>
      <c r="F777">
        <v>5</v>
      </c>
      <c r="G777">
        <v>0</v>
      </c>
      <c r="H777">
        <v>13</v>
      </c>
      <c r="I777">
        <v>3</v>
      </c>
      <c r="J777">
        <v>3</v>
      </c>
      <c r="K777">
        <v>18</v>
      </c>
      <c r="L777">
        <v>5</v>
      </c>
      <c r="M777">
        <v>3</v>
      </c>
      <c r="N777">
        <v>1</v>
      </c>
      <c r="O777">
        <v>0</v>
      </c>
      <c r="P777">
        <v>0</v>
      </c>
      <c r="Q777">
        <v>0</v>
      </c>
    </row>
    <row r="778" spans="1:17" x14ac:dyDescent="0.3">
      <c r="A778">
        <v>20</v>
      </c>
      <c r="B778">
        <v>1</v>
      </c>
      <c r="C778">
        <v>1</v>
      </c>
      <c r="D778">
        <v>2323</v>
      </c>
      <c r="E778">
        <v>17205</v>
      </c>
      <c r="F778">
        <v>1</v>
      </c>
      <c r="G778">
        <v>1</v>
      </c>
      <c r="H778">
        <v>14</v>
      </c>
      <c r="I778">
        <v>3</v>
      </c>
      <c r="J778">
        <v>2</v>
      </c>
      <c r="K778">
        <v>2</v>
      </c>
      <c r="L778">
        <v>3</v>
      </c>
      <c r="M778">
        <v>3</v>
      </c>
      <c r="N778">
        <v>2</v>
      </c>
      <c r="O778">
        <v>2</v>
      </c>
      <c r="P778">
        <v>0</v>
      </c>
      <c r="Q778">
        <v>2</v>
      </c>
    </row>
    <row r="779" spans="1:17" x14ac:dyDescent="0.3">
      <c r="A779">
        <v>21</v>
      </c>
      <c r="B779">
        <v>1</v>
      </c>
      <c r="C779">
        <v>1</v>
      </c>
      <c r="D779">
        <v>1416</v>
      </c>
      <c r="E779">
        <v>17258</v>
      </c>
      <c r="F779">
        <v>1</v>
      </c>
      <c r="G779">
        <v>0</v>
      </c>
      <c r="H779">
        <v>13</v>
      </c>
      <c r="I779">
        <v>3</v>
      </c>
      <c r="J779">
        <v>1</v>
      </c>
      <c r="K779">
        <v>1</v>
      </c>
      <c r="L779">
        <v>6</v>
      </c>
      <c r="M779">
        <v>2</v>
      </c>
      <c r="N779">
        <v>1</v>
      </c>
      <c r="O779">
        <v>0</v>
      </c>
      <c r="P779">
        <v>1</v>
      </c>
      <c r="Q779">
        <v>0</v>
      </c>
    </row>
    <row r="780" spans="1:17" x14ac:dyDescent="0.3">
      <c r="A780">
        <v>46</v>
      </c>
      <c r="B780">
        <v>0</v>
      </c>
      <c r="C780">
        <v>3</v>
      </c>
      <c r="D780">
        <v>4615</v>
      </c>
      <c r="E780">
        <v>21029</v>
      </c>
      <c r="F780">
        <v>8</v>
      </c>
      <c r="G780">
        <v>1</v>
      </c>
      <c r="H780">
        <v>23</v>
      </c>
      <c r="I780">
        <v>4</v>
      </c>
      <c r="J780">
        <v>1</v>
      </c>
      <c r="K780">
        <v>19</v>
      </c>
      <c r="L780">
        <v>2</v>
      </c>
      <c r="M780">
        <v>3</v>
      </c>
      <c r="N780">
        <v>16</v>
      </c>
      <c r="O780">
        <v>13</v>
      </c>
      <c r="P780">
        <v>1</v>
      </c>
      <c r="Q780">
        <v>7</v>
      </c>
    </row>
    <row r="781" spans="1:17" x14ac:dyDescent="0.3">
      <c r="A781">
        <v>51</v>
      </c>
      <c r="B781">
        <v>1</v>
      </c>
      <c r="C781">
        <v>2</v>
      </c>
      <c r="D781">
        <v>2461</v>
      </c>
      <c r="E781">
        <v>10332</v>
      </c>
      <c r="F781">
        <v>9</v>
      </c>
      <c r="G781">
        <v>1</v>
      </c>
      <c r="H781">
        <v>12</v>
      </c>
      <c r="I781">
        <v>3</v>
      </c>
      <c r="J781">
        <v>3</v>
      </c>
      <c r="K781">
        <v>18</v>
      </c>
      <c r="L781">
        <v>2</v>
      </c>
      <c r="M781">
        <v>4</v>
      </c>
      <c r="N781">
        <v>10</v>
      </c>
      <c r="O781">
        <v>0</v>
      </c>
      <c r="P781">
        <v>2</v>
      </c>
      <c r="Q781">
        <v>7</v>
      </c>
    </row>
    <row r="782" spans="1:17" x14ac:dyDescent="0.3">
      <c r="A782">
        <v>28</v>
      </c>
      <c r="B782">
        <v>1</v>
      </c>
      <c r="C782">
        <v>1</v>
      </c>
      <c r="D782">
        <v>8722</v>
      </c>
      <c r="E782">
        <v>12355</v>
      </c>
      <c r="F782">
        <v>1</v>
      </c>
      <c r="G782">
        <v>0</v>
      </c>
      <c r="H782">
        <v>12</v>
      </c>
      <c r="I782">
        <v>3</v>
      </c>
      <c r="J782">
        <v>1</v>
      </c>
      <c r="K782">
        <v>10</v>
      </c>
      <c r="L782">
        <v>2</v>
      </c>
      <c r="M782">
        <v>2</v>
      </c>
      <c r="N782">
        <v>10</v>
      </c>
      <c r="O782">
        <v>7</v>
      </c>
      <c r="P782">
        <v>1</v>
      </c>
      <c r="Q782">
        <v>9</v>
      </c>
    </row>
    <row r="783" spans="1:17" x14ac:dyDescent="0.3">
      <c r="A783">
        <v>26</v>
      </c>
      <c r="B783">
        <v>0</v>
      </c>
      <c r="C783">
        <v>2</v>
      </c>
      <c r="D783">
        <v>3955</v>
      </c>
      <c r="E783">
        <v>11141</v>
      </c>
      <c r="F783">
        <v>1</v>
      </c>
      <c r="G783">
        <v>0</v>
      </c>
      <c r="H783">
        <v>16</v>
      </c>
      <c r="I783">
        <v>3</v>
      </c>
      <c r="J783">
        <v>1</v>
      </c>
      <c r="K783">
        <v>6</v>
      </c>
      <c r="L783">
        <v>2</v>
      </c>
      <c r="M783">
        <v>3</v>
      </c>
      <c r="N783">
        <v>5</v>
      </c>
      <c r="O783">
        <v>3</v>
      </c>
      <c r="P783">
        <v>1</v>
      </c>
      <c r="Q783">
        <v>3</v>
      </c>
    </row>
    <row r="784" spans="1:17" x14ac:dyDescent="0.3">
      <c r="A784">
        <v>30</v>
      </c>
      <c r="B784">
        <v>0</v>
      </c>
      <c r="C784">
        <v>2</v>
      </c>
      <c r="D784">
        <v>9957</v>
      </c>
      <c r="E784">
        <v>9096</v>
      </c>
      <c r="F784">
        <v>0</v>
      </c>
      <c r="G784">
        <v>0</v>
      </c>
      <c r="H784">
        <v>15</v>
      </c>
      <c r="I784">
        <v>3</v>
      </c>
      <c r="J784">
        <v>3</v>
      </c>
      <c r="K784">
        <v>7</v>
      </c>
      <c r="L784">
        <v>1</v>
      </c>
      <c r="M784">
        <v>2</v>
      </c>
      <c r="N784">
        <v>6</v>
      </c>
      <c r="O784">
        <v>2</v>
      </c>
      <c r="P784">
        <v>0</v>
      </c>
      <c r="Q784">
        <v>2</v>
      </c>
    </row>
    <row r="785" spans="1:17" x14ac:dyDescent="0.3">
      <c r="A785">
        <v>41</v>
      </c>
      <c r="B785">
        <v>0</v>
      </c>
      <c r="C785">
        <v>2</v>
      </c>
      <c r="D785">
        <v>3376</v>
      </c>
      <c r="E785">
        <v>18863</v>
      </c>
      <c r="F785">
        <v>1</v>
      </c>
      <c r="G785">
        <v>0</v>
      </c>
      <c r="H785">
        <v>13</v>
      </c>
      <c r="I785">
        <v>3</v>
      </c>
      <c r="J785">
        <v>3</v>
      </c>
      <c r="K785">
        <v>10</v>
      </c>
      <c r="L785">
        <v>3</v>
      </c>
      <c r="M785">
        <v>3</v>
      </c>
      <c r="N785">
        <v>10</v>
      </c>
      <c r="O785">
        <v>6</v>
      </c>
      <c r="P785">
        <v>0</v>
      </c>
      <c r="Q785">
        <v>8</v>
      </c>
    </row>
    <row r="786" spans="1:17" x14ac:dyDescent="0.3">
      <c r="A786">
        <v>38</v>
      </c>
      <c r="B786">
        <v>0</v>
      </c>
      <c r="C786">
        <v>2</v>
      </c>
      <c r="D786">
        <v>8823</v>
      </c>
      <c r="E786">
        <v>24608</v>
      </c>
      <c r="F786">
        <v>0</v>
      </c>
      <c r="G786">
        <v>0</v>
      </c>
      <c r="H786">
        <v>18</v>
      </c>
      <c r="I786">
        <v>3</v>
      </c>
      <c r="J786">
        <v>1</v>
      </c>
      <c r="K786">
        <v>20</v>
      </c>
      <c r="L786">
        <v>4</v>
      </c>
      <c r="M786">
        <v>2</v>
      </c>
      <c r="N786">
        <v>19</v>
      </c>
      <c r="O786">
        <v>9</v>
      </c>
      <c r="P786">
        <v>1</v>
      </c>
      <c r="Q786">
        <v>9</v>
      </c>
    </row>
    <row r="787" spans="1:17" x14ac:dyDescent="0.3">
      <c r="A787">
        <v>40</v>
      </c>
      <c r="B787">
        <v>0</v>
      </c>
      <c r="C787">
        <v>2</v>
      </c>
      <c r="D787">
        <v>10322</v>
      </c>
      <c r="E787">
        <v>26542</v>
      </c>
      <c r="F787">
        <v>4</v>
      </c>
      <c r="G787">
        <v>0</v>
      </c>
      <c r="H787">
        <v>20</v>
      </c>
      <c r="I787">
        <v>4</v>
      </c>
      <c r="J787">
        <v>4</v>
      </c>
      <c r="K787">
        <v>14</v>
      </c>
      <c r="L787">
        <v>6</v>
      </c>
      <c r="M787">
        <v>3</v>
      </c>
      <c r="N787">
        <v>11</v>
      </c>
      <c r="O787">
        <v>10</v>
      </c>
      <c r="P787">
        <v>11</v>
      </c>
      <c r="Q787">
        <v>1</v>
      </c>
    </row>
    <row r="788" spans="1:17" x14ac:dyDescent="0.3">
      <c r="A788">
        <v>27</v>
      </c>
      <c r="B788">
        <v>0</v>
      </c>
      <c r="C788">
        <v>2</v>
      </c>
      <c r="D788">
        <v>4621</v>
      </c>
      <c r="E788">
        <v>5869</v>
      </c>
      <c r="F788">
        <v>1</v>
      </c>
      <c r="G788">
        <v>0</v>
      </c>
      <c r="H788">
        <v>19</v>
      </c>
      <c r="I788">
        <v>3</v>
      </c>
      <c r="J788">
        <v>4</v>
      </c>
      <c r="K788">
        <v>3</v>
      </c>
      <c r="L788">
        <v>4</v>
      </c>
      <c r="M788">
        <v>3</v>
      </c>
      <c r="N788">
        <v>3</v>
      </c>
      <c r="O788">
        <v>2</v>
      </c>
      <c r="P788">
        <v>1</v>
      </c>
      <c r="Q788">
        <v>2</v>
      </c>
    </row>
    <row r="789" spans="1:17" x14ac:dyDescent="0.3">
      <c r="A789">
        <v>55</v>
      </c>
      <c r="B789">
        <v>0</v>
      </c>
      <c r="C789">
        <v>2</v>
      </c>
      <c r="D789">
        <v>10976</v>
      </c>
      <c r="E789">
        <v>15813</v>
      </c>
      <c r="F789">
        <v>3</v>
      </c>
      <c r="G789">
        <v>0</v>
      </c>
      <c r="H789">
        <v>18</v>
      </c>
      <c r="I789">
        <v>3</v>
      </c>
      <c r="J789">
        <v>2</v>
      </c>
      <c r="K789">
        <v>23</v>
      </c>
      <c r="L789">
        <v>4</v>
      </c>
      <c r="M789">
        <v>3</v>
      </c>
      <c r="N789">
        <v>3</v>
      </c>
      <c r="O789">
        <v>2</v>
      </c>
      <c r="P789">
        <v>1</v>
      </c>
      <c r="Q789">
        <v>2</v>
      </c>
    </row>
    <row r="790" spans="1:17" x14ac:dyDescent="0.3">
      <c r="A790">
        <v>28</v>
      </c>
      <c r="B790">
        <v>0</v>
      </c>
      <c r="C790">
        <v>1</v>
      </c>
      <c r="D790">
        <v>3660</v>
      </c>
      <c r="E790">
        <v>7909</v>
      </c>
      <c r="F790">
        <v>3</v>
      </c>
      <c r="G790">
        <v>0</v>
      </c>
      <c r="H790">
        <v>13</v>
      </c>
      <c r="I790">
        <v>3</v>
      </c>
      <c r="J790">
        <v>4</v>
      </c>
      <c r="K790">
        <v>10</v>
      </c>
      <c r="L790">
        <v>4</v>
      </c>
      <c r="M790">
        <v>4</v>
      </c>
      <c r="N790">
        <v>8</v>
      </c>
      <c r="O790">
        <v>7</v>
      </c>
      <c r="P790">
        <v>1</v>
      </c>
      <c r="Q790">
        <v>7</v>
      </c>
    </row>
    <row r="791" spans="1:17" x14ac:dyDescent="0.3">
      <c r="A791">
        <v>44</v>
      </c>
      <c r="B791">
        <v>1</v>
      </c>
      <c r="C791">
        <v>2</v>
      </c>
      <c r="D791">
        <v>10482</v>
      </c>
      <c r="E791">
        <v>2326</v>
      </c>
      <c r="F791">
        <v>9</v>
      </c>
      <c r="G791">
        <v>0</v>
      </c>
      <c r="H791">
        <v>14</v>
      </c>
      <c r="I791">
        <v>3</v>
      </c>
      <c r="J791">
        <v>4</v>
      </c>
      <c r="K791">
        <v>24</v>
      </c>
      <c r="L791">
        <v>1</v>
      </c>
      <c r="M791">
        <v>3</v>
      </c>
      <c r="N791">
        <v>20</v>
      </c>
      <c r="O791">
        <v>6</v>
      </c>
      <c r="P791">
        <v>3</v>
      </c>
      <c r="Q791">
        <v>6</v>
      </c>
    </row>
    <row r="792" spans="1:17" x14ac:dyDescent="0.3">
      <c r="A792">
        <v>33</v>
      </c>
      <c r="B792">
        <v>0</v>
      </c>
      <c r="C792">
        <v>3</v>
      </c>
      <c r="D792">
        <v>7119</v>
      </c>
      <c r="E792">
        <v>21214</v>
      </c>
      <c r="F792">
        <v>4</v>
      </c>
      <c r="G792">
        <v>0</v>
      </c>
      <c r="H792">
        <v>15</v>
      </c>
      <c r="I792">
        <v>3</v>
      </c>
      <c r="J792">
        <v>3</v>
      </c>
      <c r="K792">
        <v>9</v>
      </c>
      <c r="L792">
        <v>2</v>
      </c>
      <c r="M792">
        <v>3</v>
      </c>
      <c r="N792">
        <v>3</v>
      </c>
      <c r="O792">
        <v>2</v>
      </c>
      <c r="P792">
        <v>1</v>
      </c>
      <c r="Q792">
        <v>2</v>
      </c>
    </row>
    <row r="793" spans="1:17" x14ac:dyDescent="0.3">
      <c r="A793">
        <v>35</v>
      </c>
      <c r="B793">
        <v>1</v>
      </c>
      <c r="C793">
        <v>1</v>
      </c>
      <c r="D793">
        <v>9582</v>
      </c>
      <c r="E793">
        <v>10333</v>
      </c>
      <c r="F793">
        <v>0</v>
      </c>
      <c r="G793">
        <v>1</v>
      </c>
      <c r="H793">
        <v>22</v>
      </c>
      <c r="I793">
        <v>4</v>
      </c>
      <c r="J793">
        <v>1</v>
      </c>
      <c r="K793">
        <v>9</v>
      </c>
      <c r="L793">
        <v>2</v>
      </c>
      <c r="M793">
        <v>3</v>
      </c>
      <c r="N793">
        <v>8</v>
      </c>
      <c r="O793">
        <v>7</v>
      </c>
      <c r="P793">
        <v>4</v>
      </c>
      <c r="Q793">
        <v>7</v>
      </c>
    </row>
    <row r="794" spans="1:17" x14ac:dyDescent="0.3">
      <c r="A794">
        <v>33</v>
      </c>
      <c r="B794">
        <v>1</v>
      </c>
      <c r="C794">
        <v>1</v>
      </c>
      <c r="D794">
        <v>4508</v>
      </c>
      <c r="E794">
        <v>3129</v>
      </c>
      <c r="F794">
        <v>1</v>
      </c>
      <c r="G794">
        <v>0</v>
      </c>
      <c r="H794">
        <v>22</v>
      </c>
      <c r="I794">
        <v>4</v>
      </c>
      <c r="J794">
        <v>2</v>
      </c>
      <c r="K794">
        <v>14</v>
      </c>
      <c r="L794">
        <v>4</v>
      </c>
      <c r="M794">
        <v>3</v>
      </c>
      <c r="N794">
        <v>13</v>
      </c>
      <c r="O794">
        <v>7</v>
      </c>
      <c r="P794">
        <v>3</v>
      </c>
      <c r="Q794">
        <v>8</v>
      </c>
    </row>
    <row r="795" spans="1:17" x14ac:dyDescent="0.3">
      <c r="A795">
        <v>28</v>
      </c>
      <c r="B795">
        <v>0</v>
      </c>
      <c r="C795">
        <v>3</v>
      </c>
      <c r="D795">
        <v>2207</v>
      </c>
      <c r="E795">
        <v>22482</v>
      </c>
      <c r="F795">
        <v>1</v>
      </c>
      <c r="G795">
        <v>0</v>
      </c>
      <c r="H795">
        <v>16</v>
      </c>
      <c r="I795">
        <v>3</v>
      </c>
      <c r="J795">
        <v>4</v>
      </c>
      <c r="K795">
        <v>4</v>
      </c>
      <c r="L795">
        <v>5</v>
      </c>
      <c r="M795">
        <v>2</v>
      </c>
      <c r="N795">
        <v>4</v>
      </c>
      <c r="O795">
        <v>2</v>
      </c>
      <c r="P795">
        <v>2</v>
      </c>
      <c r="Q795">
        <v>2</v>
      </c>
    </row>
    <row r="796" spans="1:17" x14ac:dyDescent="0.3">
      <c r="A796">
        <v>34</v>
      </c>
      <c r="B796">
        <v>0</v>
      </c>
      <c r="C796">
        <v>1</v>
      </c>
      <c r="D796">
        <v>7756</v>
      </c>
      <c r="E796">
        <v>22266</v>
      </c>
      <c r="F796">
        <v>0</v>
      </c>
      <c r="G796">
        <v>0</v>
      </c>
      <c r="H796">
        <v>17</v>
      </c>
      <c r="I796">
        <v>3</v>
      </c>
      <c r="J796">
        <v>3</v>
      </c>
      <c r="K796">
        <v>7</v>
      </c>
      <c r="L796">
        <v>1</v>
      </c>
      <c r="M796">
        <v>2</v>
      </c>
      <c r="N796">
        <v>6</v>
      </c>
      <c r="O796">
        <v>2</v>
      </c>
      <c r="P796">
        <v>0</v>
      </c>
      <c r="Q796">
        <v>4</v>
      </c>
    </row>
    <row r="797" spans="1:17" x14ac:dyDescent="0.3">
      <c r="A797">
        <v>37</v>
      </c>
      <c r="B797">
        <v>0</v>
      </c>
      <c r="C797">
        <v>3</v>
      </c>
      <c r="D797">
        <v>6694</v>
      </c>
      <c r="E797">
        <v>24223</v>
      </c>
      <c r="F797">
        <v>2</v>
      </c>
      <c r="G797">
        <v>1</v>
      </c>
      <c r="H797">
        <v>14</v>
      </c>
      <c r="I797">
        <v>3</v>
      </c>
      <c r="J797">
        <v>3</v>
      </c>
      <c r="K797">
        <v>8</v>
      </c>
      <c r="L797">
        <v>5</v>
      </c>
      <c r="M797">
        <v>3</v>
      </c>
      <c r="N797">
        <v>1</v>
      </c>
      <c r="O797">
        <v>0</v>
      </c>
      <c r="P797">
        <v>0</v>
      </c>
      <c r="Q797">
        <v>0</v>
      </c>
    </row>
    <row r="798" spans="1:17" x14ac:dyDescent="0.3">
      <c r="A798">
        <v>25</v>
      </c>
      <c r="B798">
        <v>1</v>
      </c>
      <c r="C798">
        <v>2</v>
      </c>
      <c r="D798">
        <v>3691</v>
      </c>
      <c r="E798">
        <v>4605</v>
      </c>
      <c r="F798">
        <v>1</v>
      </c>
      <c r="G798">
        <v>1</v>
      </c>
      <c r="H798">
        <v>15</v>
      </c>
      <c r="I798">
        <v>3</v>
      </c>
      <c r="J798">
        <v>2</v>
      </c>
      <c r="K798">
        <v>7</v>
      </c>
      <c r="L798">
        <v>3</v>
      </c>
      <c r="M798">
        <v>4</v>
      </c>
      <c r="N798">
        <v>7</v>
      </c>
      <c r="O798">
        <v>7</v>
      </c>
      <c r="P798">
        <v>5</v>
      </c>
      <c r="Q798">
        <v>6</v>
      </c>
    </row>
    <row r="799" spans="1:17" x14ac:dyDescent="0.3">
      <c r="A799">
        <v>26</v>
      </c>
      <c r="B799">
        <v>1</v>
      </c>
      <c r="C799">
        <v>3</v>
      </c>
      <c r="D799">
        <v>2377</v>
      </c>
      <c r="E799">
        <v>19373</v>
      </c>
      <c r="F799">
        <v>1</v>
      </c>
      <c r="G799">
        <v>0</v>
      </c>
      <c r="H799">
        <v>20</v>
      </c>
      <c r="I799">
        <v>4</v>
      </c>
      <c r="J799">
        <v>3</v>
      </c>
      <c r="K799">
        <v>1</v>
      </c>
      <c r="L799">
        <v>0</v>
      </c>
      <c r="M799">
        <v>2</v>
      </c>
      <c r="N799">
        <v>1</v>
      </c>
      <c r="O799">
        <v>1</v>
      </c>
      <c r="P799">
        <v>0</v>
      </c>
      <c r="Q799">
        <v>0</v>
      </c>
    </row>
    <row r="800" spans="1:17" x14ac:dyDescent="0.3">
      <c r="A800">
        <v>33</v>
      </c>
      <c r="B800">
        <v>1</v>
      </c>
      <c r="C800">
        <v>1</v>
      </c>
      <c r="D800">
        <v>2313</v>
      </c>
      <c r="E800">
        <v>2993</v>
      </c>
      <c r="F800">
        <v>4</v>
      </c>
      <c r="G800">
        <v>1</v>
      </c>
      <c r="H800">
        <v>20</v>
      </c>
      <c r="I800">
        <v>4</v>
      </c>
      <c r="J800">
        <v>2</v>
      </c>
      <c r="K800">
        <v>5</v>
      </c>
      <c r="L800">
        <v>0</v>
      </c>
      <c r="M800">
        <v>3</v>
      </c>
      <c r="N800">
        <v>2</v>
      </c>
      <c r="O800">
        <v>2</v>
      </c>
      <c r="P800">
        <v>2</v>
      </c>
      <c r="Q800">
        <v>2</v>
      </c>
    </row>
    <row r="801" spans="1:17" x14ac:dyDescent="0.3">
      <c r="A801">
        <v>42</v>
      </c>
      <c r="B801">
        <v>0</v>
      </c>
      <c r="C801">
        <v>2</v>
      </c>
      <c r="D801">
        <v>17665</v>
      </c>
      <c r="E801">
        <v>14399</v>
      </c>
      <c r="F801">
        <v>0</v>
      </c>
      <c r="G801">
        <v>0</v>
      </c>
      <c r="H801">
        <v>17</v>
      </c>
      <c r="I801">
        <v>3</v>
      </c>
      <c r="J801">
        <v>4</v>
      </c>
      <c r="K801">
        <v>23</v>
      </c>
      <c r="L801">
        <v>3</v>
      </c>
      <c r="M801">
        <v>3</v>
      </c>
      <c r="N801">
        <v>22</v>
      </c>
      <c r="O801">
        <v>6</v>
      </c>
      <c r="P801">
        <v>13</v>
      </c>
      <c r="Q801">
        <v>7</v>
      </c>
    </row>
    <row r="802" spans="1:17" x14ac:dyDescent="0.3">
      <c r="A802">
        <v>28</v>
      </c>
      <c r="B802">
        <v>1</v>
      </c>
      <c r="C802">
        <v>3</v>
      </c>
      <c r="D802">
        <v>2596</v>
      </c>
      <c r="E802">
        <v>7160</v>
      </c>
      <c r="F802">
        <v>1</v>
      </c>
      <c r="G802">
        <v>0</v>
      </c>
      <c r="H802">
        <v>15</v>
      </c>
      <c r="I802">
        <v>3</v>
      </c>
      <c r="J802">
        <v>1</v>
      </c>
      <c r="K802">
        <v>1</v>
      </c>
      <c r="L802">
        <v>2</v>
      </c>
      <c r="M802">
        <v>3</v>
      </c>
      <c r="N802">
        <v>1</v>
      </c>
      <c r="O802">
        <v>0</v>
      </c>
      <c r="P802">
        <v>0</v>
      </c>
      <c r="Q802">
        <v>0</v>
      </c>
    </row>
    <row r="803" spans="1:17" x14ac:dyDescent="0.3">
      <c r="A803">
        <v>50</v>
      </c>
      <c r="B803">
        <v>1</v>
      </c>
      <c r="C803">
        <v>1</v>
      </c>
      <c r="D803">
        <v>4728</v>
      </c>
      <c r="E803">
        <v>17251</v>
      </c>
      <c r="F803">
        <v>3</v>
      </c>
      <c r="G803">
        <v>1</v>
      </c>
      <c r="H803">
        <v>14</v>
      </c>
      <c r="I803">
        <v>3</v>
      </c>
      <c r="J803">
        <v>4</v>
      </c>
      <c r="K803">
        <v>5</v>
      </c>
      <c r="L803">
        <v>4</v>
      </c>
      <c r="M803">
        <v>3</v>
      </c>
      <c r="N803">
        <v>0</v>
      </c>
      <c r="O803">
        <v>0</v>
      </c>
      <c r="P803">
        <v>0</v>
      </c>
      <c r="Q803">
        <v>0</v>
      </c>
    </row>
    <row r="804" spans="1:17" x14ac:dyDescent="0.3">
      <c r="A804">
        <v>33</v>
      </c>
      <c r="B804">
        <v>0</v>
      </c>
      <c r="C804">
        <v>2</v>
      </c>
      <c r="D804">
        <v>4302</v>
      </c>
      <c r="E804">
        <v>13401</v>
      </c>
      <c r="F804">
        <v>0</v>
      </c>
      <c r="G804">
        <v>0</v>
      </c>
      <c r="H804">
        <v>17</v>
      </c>
      <c r="I804">
        <v>3</v>
      </c>
      <c r="J804">
        <v>3</v>
      </c>
      <c r="K804">
        <v>4</v>
      </c>
      <c r="L804">
        <v>3</v>
      </c>
      <c r="M804">
        <v>3</v>
      </c>
      <c r="N804">
        <v>3</v>
      </c>
      <c r="O804">
        <v>2</v>
      </c>
      <c r="P804">
        <v>0</v>
      </c>
      <c r="Q804">
        <v>2</v>
      </c>
    </row>
    <row r="805" spans="1:17" x14ac:dyDescent="0.3">
      <c r="A805">
        <v>34</v>
      </c>
      <c r="B805">
        <v>0</v>
      </c>
      <c r="C805">
        <v>2</v>
      </c>
      <c r="D805">
        <v>2979</v>
      </c>
      <c r="E805">
        <v>22478</v>
      </c>
      <c r="F805">
        <v>3</v>
      </c>
      <c r="G805">
        <v>0</v>
      </c>
      <c r="H805">
        <v>17</v>
      </c>
      <c r="I805">
        <v>3</v>
      </c>
      <c r="J805">
        <v>4</v>
      </c>
      <c r="K805">
        <v>6</v>
      </c>
      <c r="L805">
        <v>2</v>
      </c>
      <c r="M805">
        <v>3</v>
      </c>
      <c r="N805">
        <v>0</v>
      </c>
      <c r="O805">
        <v>0</v>
      </c>
      <c r="P805">
        <v>0</v>
      </c>
      <c r="Q805">
        <v>0</v>
      </c>
    </row>
    <row r="806" spans="1:17" x14ac:dyDescent="0.3">
      <c r="A806">
        <v>48</v>
      </c>
      <c r="B806">
        <v>0</v>
      </c>
      <c r="C806">
        <v>1</v>
      </c>
      <c r="D806">
        <v>16885</v>
      </c>
      <c r="E806">
        <v>16154</v>
      </c>
      <c r="F806">
        <v>2</v>
      </c>
      <c r="G806">
        <v>0</v>
      </c>
      <c r="H806">
        <v>22</v>
      </c>
      <c r="I806">
        <v>4</v>
      </c>
      <c r="J806">
        <v>3</v>
      </c>
      <c r="K806">
        <v>27</v>
      </c>
      <c r="L806">
        <v>3</v>
      </c>
      <c r="M806">
        <v>2</v>
      </c>
      <c r="N806">
        <v>5</v>
      </c>
      <c r="O806">
        <v>4</v>
      </c>
      <c r="P806">
        <v>2</v>
      </c>
      <c r="Q806">
        <v>1</v>
      </c>
    </row>
    <row r="807" spans="1:17" x14ac:dyDescent="0.3">
      <c r="A807">
        <v>45</v>
      </c>
      <c r="B807">
        <v>0</v>
      </c>
      <c r="C807">
        <v>2</v>
      </c>
      <c r="D807">
        <v>5593</v>
      </c>
      <c r="E807">
        <v>17970</v>
      </c>
      <c r="F807">
        <v>1</v>
      </c>
      <c r="G807">
        <v>0</v>
      </c>
      <c r="H807">
        <v>13</v>
      </c>
      <c r="I807">
        <v>3</v>
      </c>
      <c r="J807">
        <v>4</v>
      </c>
      <c r="K807">
        <v>15</v>
      </c>
      <c r="L807">
        <v>2</v>
      </c>
      <c r="M807">
        <v>3</v>
      </c>
      <c r="N807">
        <v>15</v>
      </c>
      <c r="O807">
        <v>10</v>
      </c>
      <c r="P807">
        <v>4</v>
      </c>
      <c r="Q807">
        <v>12</v>
      </c>
    </row>
    <row r="808" spans="1:17" x14ac:dyDescent="0.3">
      <c r="A808">
        <v>52</v>
      </c>
      <c r="B808">
        <v>0</v>
      </c>
      <c r="C808">
        <v>1</v>
      </c>
      <c r="D808">
        <v>10445</v>
      </c>
      <c r="E808">
        <v>15322</v>
      </c>
      <c r="F808">
        <v>7</v>
      </c>
      <c r="G808">
        <v>0</v>
      </c>
      <c r="H808">
        <v>19</v>
      </c>
      <c r="I808">
        <v>3</v>
      </c>
      <c r="J808">
        <v>4</v>
      </c>
      <c r="K808">
        <v>18</v>
      </c>
      <c r="L808">
        <v>4</v>
      </c>
      <c r="M808">
        <v>3</v>
      </c>
      <c r="N808">
        <v>8</v>
      </c>
      <c r="O808">
        <v>6</v>
      </c>
      <c r="P808">
        <v>4</v>
      </c>
      <c r="Q808">
        <v>0</v>
      </c>
    </row>
    <row r="809" spans="1:17" x14ac:dyDescent="0.3">
      <c r="A809">
        <v>38</v>
      </c>
      <c r="B809">
        <v>0</v>
      </c>
      <c r="C809">
        <v>3</v>
      </c>
      <c r="D809">
        <v>8740</v>
      </c>
      <c r="E809">
        <v>5569</v>
      </c>
      <c r="F809">
        <v>0</v>
      </c>
      <c r="G809">
        <v>1</v>
      </c>
      <c r="H809">
        <v>14</v>
      </c>
      <c r="I809">
        <v>3</v>
      </c>
      <c r="J809">
        <v>2</v>
      </c>
      <c r="K809">
        <v>9</v>
      </c>
      <c r="L809">
        <v>2</v>
      </c>
      <c r="M809">
        <v>3</v>
      </c>
      <c r="N809">
        <v>8</v>
      </c>
      <c r="O809">
        <v>7</v>
      </c>
      <c r="P809">
        <v>2</v>
      </c>
      <c r="Q809">
        <v>7</v>
      </c>
    </row>
    <row r="810" spans="1:17" x14ac:dyDescent="0.3">
      <c r="A810">
        <v>29</v>
      </c>
      <c r="B810">
        <v>0</v>
      </c>
      <c r="C810">
        <v>3</v>
      </c>
      <c r="D810">
        <v>2514</v>
      </c>
      <c r="E810">
        <v>26968</v>
      </c>
      <c r="F810">
        <v>4</v>
      </c>
      <c r="G810">
        <v>0</v>
      </c>
      <c r="H810">
        <v>22</v>
      </c>
      <c r="I810">
        <v>4</v>
      </c>
      <c r="J810">
        <v>1</v>
      </c>
      <c r="K810">
        <v>11</v>
      </c>
      <c r="L810">
        <v>1</v>
      </c>
      <c r="M810">
        <v>3</v>
      </c>
      <c r="N810">
        <v>7</v>
      </c>
      <c r="O810">
        <v>5</v>
      </c>
      <c r="P810">
        <v>1</v>
      </c>
      <c r="Q810">
        <v>7</v>
      </c>
    </row>
    <row r="811" spans="1:17" x14ac:dyDescent="0.3">
      <c r="A811">
        <v>28</v>
      </c>
      <c r="B811">
        <v>0</v>
      </c>
      <c r="C811">
        <v>3</v>
      </c>
      <c r="D811">
        <v>7655</v>
      </c>
      <c r="E811">
        <v>8039</v>
      </c>
      <c r="F811">
        <v>0</v>
      </c>
      <c r="G811">
        <v>0</v>
      </c>
      <c r="H811">
        <v>17</v>
      </c>
      <c r="I811">
        <v>3</v>
      </c>
      <c r="J811">
        <v>2</v>
      </c>
      <c r="K811">
        <v>10</v>
      </c>
      <c r="L811">
        <v>3</v>
      </c>
      <c r="M811">
        <v>2</v>
      </c>
      <c r="N811">
        <v>9</v>
      </c>
      <c r="O811">
        <v>7</v>
      </c>
      <c r="P811">
        <v>1</v>
      </c>
      <c r="Q811">
        <v>7</v>
      </c>
    </row>
    <row r="812" spans="1:17" x14ac:dyDescent="0.3">
      <c r="A812">
        <v>46</v>
      </c>
      <c r="B812">
        <v>0</v>
      </c>
      <c r="C812">
        <v>2</v>
      </c>
      <c r="D812">
        <v>17465</v>
      </c>
      <c r="E812">
        <v>15596</v>
      </c>
      <c r="F812">
        <v>3</v>
      </c>
      <c r="G812">
        <v>0</v>
      </c>
      <c r="H812">
        <v>12</v>
      </c>
      <c r="I812">
        <v>3</v>
      </c>
      <c r="J812">
        <v>4</v>
      </c>
      <c r="K812">
        <v>23</v>
      </c>
      <c r="L812">
        <v>3</v>
      </c>
      <c r="M812">
        <v>3</v>
      </c>
      <c r="N812">
        <v>12</v>
      </c>
      <c r="O812">
        <v>9</v>
      </c>
      <c r="P812">
        <v>4</v>
      </c>
      <c r="Q812">
        <v>9</v>
      </c>
    </row>
    <row r="813" spans="1:17" x14ac:dyDescent="0.3">
      <c r="A813">
        <v>38</v>
      </c>
      <c r="B813">
        <v>0</v>
      </c>
      <c r="C813">
        <v>1</v>
      </c>
      <c r="D813">
        <v>7351</v>
      </c>
      <c r="E813">
        <v>20619</v>
      </c>
      <c r="F813">
        <v>7</v>
      </c>
      <c r="G813">
        <v>0</v>
      </c>
      <c r="H813">
        <v>16</v>
      </c>
      <c r="I813">
        <v>3</v>
      </c>
      <c r="J813">
        <v>3</v>
      </c>
      <c r="K813">
        <v>10</v>
      </c>
      <c r="L813">
        <v>2</v>
      </c>
      <c r="M813">
        <v>3</v>
      </c>
      <c r="N813">
        <v>1</v>
      </c>
      <c r="O813">
        <v>0</v>
      </c>
      <c r="P813">
        <v>0</v>
      </c>
      <c r="Q813">
        <v>0</v>
      </c>
    </row>
    <row r="814" spans="1:17" x14ac:dyDescent="0.3">
      <c r="A814">
        <v>43</v>
      </c>
      <c r="B814">
        <v>0</v>
      </c>
      <c r="C814">
        <v>2</v>
      </c>
      <c r="D814">
        <v>10820</v>
      </c>
      <c r="E814">
        <v>11535</v>
      </c>
      <c r="F814">
        <v>8</v>
      </c>
      <c r="G814">
        <v>0</v>
      </c>
      <c r="H814">
        <v>11</v>
      </c>
      <c r="I814">
        <v>3</v>
      </c>
      <c r="J814">
        <v>3</v>
      </c>
      <c r="K814">
        <v>18</v>
      </c>
      <c r="L814">
        <v>1</v>
      </c>
      <c r="M814">
        <v>3</v>
      </c>
      <c r="N814">
        <v>8</v>
      </c>
      <c r="O814">
        <v>7</v>
      </c>
      <c r="P814">
        <v>0</v>
      </c>
      <c r="Q814">
        <v>1</v>
      </c>
    </row>
    <row r="815" spans="1:17" x14ac:dyDescent="0.3">
      <c r="A815">
        <v>39</v>
      </c>
      <c r="B815">
        <v>1</v>
      </c>
      <c r="C815">
        <v>3</v>
      </c>
      <c r="D815">
        <v>12169</v>
      </c>
      <c r="E815">
        <v>13547</v>
      </c>
      <c r="F815">
        <v>7</v>
      </c>
      <c r="G815">
        <v>0</v>
      </c>
      <c r="H815">
        <v>11</v>
      </c>
      <c r="I815">
        <v>3</v>
      </c>
      <c r="J815">
        <v>4</v>
      </c>
      <c r="K815">
        <v>21</v>
      </c>
      <c r="L815">
        <v>4</v>
      </c>
      <c r="M815">
        <v>3</v>
      </c>
      <c r="N815">
        <v>18</v>
      </c>
      <c r="O815">
        <v>7</v>
      </c>
      <c r="P815">
        <v>11</v>
      </c>
      <c r="Q815">
        <v>5</v>
      </c>
    </row>
    <row r="816" spans="1:17" x14ac:dyDescent="0.3">
      <c r="A816">
        <v>40</v>
      </c>
      <c r="B816">
        <v>0</v>
      </c>
      <c r="C816">
        <v>1</v>
      </c>
      <c r="D816">
        <v>19626</v>
      </c>
      <c r="E816">
        <v>17544</v>
      </c>
      <c r="F816">
        <v>1</v>
      </c>
      <c r="G816">
        <v>0</v>
      </c>
      <c r="H816">
        <v>14</v>
      </c>
      <c r="I816">
        <v>3</v>
      </c>
      <c r="J816">
        <v>1</v>
      </c>
      <c r="K816">
        <v>21</v>
      </c>
      <c r="L816">
        <v>2</v>
      </c>
      <c r="M816">
        <v>4</v>
      </c>
      <c r="N816">
        <v>20</v>
      </c>
      <c r="O816">
        <v>7</v>
      </c>
      <c r="P816">
        <v>4</v>
      </c>
      <c r="Q816">
        <v>9</v>
      </c>
    </row>
    <row r="817" spans="1:17" x14ac:dyDescent="0.3">
      <c r="A817">
        <v>21</v>
      </c>
      <c r="B817">
        <v>0</v>
      </c>
      <c r="C817">
        <v>1</v>
      </c>
      <c r="D817">
        <v>2070</v>
      </c>
      <c r="E817">
        <v>25326</v>
      </c>
      <c r="F817">
        <v>1</v>
      </c>
      <c r="G817">
        <v>1</v>
      </c>
      <c r="H817">
        <v>11</v>
      </c>
      <c r="I817">
        <v>3</v>
      </c>
      <c r="J817">
        <v>3</v>
      </c>
      <c r="K817">
        <v>2</v>
      </c>
      <c r="L817">
        <v>6</v>
      </c>
      <c r="M817">
        <v>4</v>
      </c>
      <c r="N817">
        <v>2</v>
      </c>
      <c r="O817">
        <v>2</v>
      </c>
      <c r="P817">
        <v>2</v>
      </c>
      <c r="Q817">
        <v>2</v>
      </c>
    </row>
    <row r="818" spans="1:17" x14ac:dyDescent="0.3">
      <c r="A818">
        <v>39</v>
      </c>
      <c r="B818">
        <v>0</v>
      </c>
      <c r="C818">
        <v>1</v>
      </c>
      <c r="D818">
        <v>6782</v>
      </c>
      <c r="E818">
        <v>8770</v>
      </c>
      <c r="F818">
        <v>9</v>
      </c>
      <c r="G818">
        <v>0</v>
      </c>
      <c r="H818">
        <v>15</v>
      </c>
      <c r="I818">
        <v>3</v>
      </c>
      <c r="J818">
        <v>3</v>
      </c>
      <c r="K818">
        <v>9</v>
      </c>
      <c r="L818">
        <v>2</v>
      </c>
      <c r="M818">
        <v>2</v>
      </c>
      <c r="N818">
        <v>5</v>
      </c>
      <c r="O818">
        <v>4</v>
      </c>
      <c r="P818">
        <v>0</v>
      </c>
      <c r="Q818">
        <v>3</v>
      </c>
    </row>
    <row r="819" spans="1:17" x14ac:dyDescent="0.3">
      <c r="A819">
        <v>36</v>
      </c>
      <c r="B819">
        <v>0</v>
      </c>
      <c r="C819">
        <v>1</v>
      </c>
      <c r="D819">
        <v>7779</v>
      </c>
      <c r="E819">
        <v>23238</v>
      </c>
      <c r="F819">
        <v>2</v>
      </c>
      <c r="G819">
        <v>0</v>
      </c>
      <c r="H819">
        <v>20</v>
      </c>
      <c r="I819">
        <v>4</v>
      </c>
      <c r="J819">
        <v>1</v>
      </c>
      <c r="K819">
        <v>18</v>
      </c>
      <c r="L819">
        <v>0</v>
      </c>
      <c r="M819">
        <v>3</v>
      </c>
      <c r="N819">
        <v>11</v>
      </c>
      <c r="O819">
        <v>9</v>
      </c>
      <c r="P819">
        <v>0</v>
      </c>
      <c r="Q819">
        <v>9</v>
      </c>
    </row>
    <row r="820" spans="1:17" x14ac:dyDescent="0.3">
      <c r="A820">
        <v>31</v>
      </c>
      <c r="B820">
        <v>0</v>
      </c>
      <c r="C820">
        <v>2</v>
      </c>
      <c r="D820">
        <v>2791</v>
      </c>
      <c r="E820">
        <v>21981</v>
      </c>
      <c r="F820">
        <v>0</v>
      </c>
      <c r="G820">
        <v>0</v>
      </c>
      <c r="H820">
        <v>12</v>
      </c>
      <c r="I820">
        <v>3</v>
      </c>
      <c r="J820">
        <v>1</v>
      </c>
      <c r="K820">
        <v>3</v>
      </c>
      <c r="L820">
        <v>4</v>
      </c>
      <c r="M820">
        <v>3</v>
      </c>
      <c r="N820">
        <v>2</v>
      </c>
      <c r="O820">
        <v>2</v>
      </c>
      <c r="P820">
        <v>2</v>
      </c>
      <c r="Q820">
        <v>2</v>
      </c>
    </row>
    <row r="821" spans="1:17" x14ac:dyDescent="0.3">
      <c r="A821">
        <v>28</v>
      </c>
      <c r="B821">
        <v>0</v>
      </c>
      <c r="C821">
        <v>2</v>
      </c>
      <c r="D821">
        <v>3201</v>
      </c>
      <c r="E821">
        <v>19911</v>
      </c>
      <c r="F821">
        <v>0</v>
      </c>
      <c r="G821">
        <v>0</v>
      </c>
      <c r="H821">
        <v>17</v>
      </c>
      <c r="I821">
        <v>3</v>
      </c>
      <c r="J821">
        <v>1</v>
      </c>
      <c r="K821">
        <v>6</v>
      </c>
      <c r="L821">
        <v>2</v>
      </c>
      <c r="M821">
        <v>1</v>
      </c>
      <c r="N821">
        <v>5</v>
      </c>
      <c r="O821">
        <v>3</v>
      </c>
      <c r="P821">
        <v>0</v>
      </c>
      <c r="Q821">
        <v>4</v>
      </c>
    </row>
    <row r="822" spans="1:17" x14ac:dyDescent="0.3">
      <c r="A822">
        <v>35</v>
      </c>
      <c r="B822">
        <v>0</v>
      </c>
      <c r="C822">
        <v>3</v>
      </c>
      <c r="D822">
        <v>4968</v>
      </c>
      <c r="E822">
        <v>18500</v>
      </c>
      <c r="F822">
        <v>1</v>
      </c>
      <c r="G822">
        <v>0</v>
      </c>
      <c r="H822">
        <v>11</v>
      </c>
      <c r="I822">
        <v>3</v>
      </c>
      <c r="J822">
        <v>4</v>
      </c>
      <c r="K822">
        <v>5</v>
      </c>
      <c r="L822">
        <v>3</v>
      </c>
      <c r="M822">
        <v>3</v>
      </c>
      <c r="N822">
        <v>5</v>
      </c>
      <c r="O822">
        <v>2</v>
      </c>
      <c r="P822">
        <v>0</v>
      </c>
      <c r="Q822">
        <v>2</v>
      </c>
    </row>
    <row r="823" spans="1:17" x14ac:dyDescent="0.3">
      <c r="A823">
        <v>49</v>
      </c>
      <c r="B823">
        <v>0</v>
      </c>
      <c r="C823">
        <v>2</v>
      </c>
      <c r="D823">
        <v>13120</v>
      </c>
      <c r="E823">
        <v>11879</v>
      </c>
      <c r="F823">
        <v>6</v>
      </c>
      <c r="G823">
        <v>0</v>
      </c>
      <c r="H823">
        <v>17</v>
      </c>
      <c r="I823">
        <v>3</v>
      </c>
      <c r="J823">
        <v>2</v>
      </c>
      <c r="K823">
        <v>22</v>
      </c>
      <c r="L823">
        <v>3</v>
      </c>
      <c r="M823">
        <v>3</v>
      </c>
      <c r="N823">
        <v>9</v>
      </c>
      <c r="O823">
        <v>8</v>
      </c>
      <c r="P823">
        <v>2</v>
      </c>
      <c r="Q823">
        <v>3</v>
      </c>
    </row>
    <row r="824" spans="1:17" x14ac:dyDescent="0.3">
      <c r="A824">
        <v>34</v>
      </c>
      <c r="B824">
        <v>0</v>
      </c>
      <c r="C824">
        <v>1</v>
      </c>
      <c r="D824">
        <v>4033</v>
      </c>
      <c r="E824">
        <v>15834</v>
      </c>
      <c r="F824">
        <v>2</v>
      </c>
      <c r="G824">
        <v>0</v>
      </c>
      <c r="H824">
        <v>11</v>
      </c>
      <c r="I824">
        <v>3</v>
      </c>
      <c r="J824">
        <v>4</v>
      </c>
      <c r="K824">
        <v>5</v>
      </c>
      <c r="L824">
        <v>3</v>
      </c>
      <c r="M824">
        <v>2</v>
      </c>
      <c r="N824">
        <v>3</v>
      </c>
      <c r="O824">
        <v>2</v>
      </c>
      <c r="P824">
        <v>0</v>
      </c>
      <c r="Q824">
        <v>2</v>
      </c>
    </row>
    <row r="825" spans="1:17" x14ac:dyDescent="0.3">
      <c r="A825">
        <v>29</v>
      </c>
      <c r="B825">
        <v>0</v>
      </c>
      <c r="C825">
        <v>3</v>
      </c>
      <c r="D825">
        <v>3291</v>
      </c>
      <c r="E825">
        <v>17940</v>
      </c>
      <c r="F825">
        <v>0</v>
      </c>
      <c r="G825">
        <v>0</v>
      </c>
      <c r="H825">
        <v>14</v>
      </c>
      <c r="I825">
        <v>3</v>
      </c>
      <c r="J825">
        <v>4</v>
      </c>
      <c r="K825">
        <v>8</v>
      </c>
      <c r="L825">
        <v>2</v>
      </c>
      <c r="M825">
        <v>2</v>
      </c>
      <c r="N825">
        <v>7</v>
      </c>
      <c r="O825">
        <v>5</v>
      </c>
      <c r="P825">
        <v>1</v>
      </c>
      <c r="Q825">
        <v>1</v>
      </c>
    </row>
    <row r="826" spans="1:17" x14ac:dyDescent="0.3">
      <c r="A826">
        <v>42</v>
      </c>
      <c r="B826">
        <v>0</v>
      </c>
      <c r="C826">
        <v>1</v>
      </c>
      <c r="D826">
        <v>4272</v>
      </c>
      <c r="E826">
        <v>9558</v>
      </c>
      <c r="F826">
        <v>4</v>
      </c>
      <c r="G826">
        <v>0</v>
      </c>
      <c r="H826">
        <v>19</v>
      </c>
      <c r="I826">
        <v>3</v>
      </c>
      <c r="J826">
        <v>1</v>
      </c>
      <c r="K826">
        <v>16</v>
      </c>
      <c r="L826">
        <v>3</v>
      </c>
      <c r="M826">
        <v>3</v>
      </c>
      <c r="N826">
        <v>1</v>
      </c>
      <c r="O826">
        <v>0</v>
      </c>
      <c r="P826">
        <v>0</v>
      </c>
      <c r="Q826">
        <v>0</v>
      </c>
    </row>
    <row r="827" spans="1:17" x14ac:dyDescent="0.3">
      <c r="A827">
        <v>29</v>
      </c>
      <c r="B827">
        <v>0</v>
      </c>
      <c r="C827">
        <v>2</v>
      </c>
      <c r="D827">
        <v>5056</v>
      </c>
      <c r="E827">
        <v>17689</v>
      </c>
      <c r="F827">
        <v>1</v>
      </c>
      <c r="G827">
        <v>1</v>
      </c>
      <c r="H827">
        <v>15</v>
      </c>
      <c r="I827">
        <v>3</v>
      </c>
      <c r="J827">
        <v>3</v>
      </c>
      <c r="K827">
        <v>10</v>
      </c>
      <c r="L827">
        <v>2</v>
      </c>
      <c r="M827">
        <v>2</v>
      </c>
      <c r="N827">
        <v>10</v>
      </c>
      <c r="O827">
        <v>7</v>
      </c>
      <c r="P827">
        <v>1</v>
      </c>
      <c r="Q827">
        <v>2</v>
      </c>
    </row>
    <row r="828" spans="1:17" x14ac:dyDescent="0.3">
      <c r="A828">
        <v>38</v>
      </c>
      <c r="B828">
        <v>0</v>
      </c>
      <c r="C828">
        <v>2</v>
      </c>
      <c r="D828">
        <v>2844</v>
      </c>
      <c r="E828">
        <v>6004</v>
      </c>
      <c r="F828">
        <v>1</v>
      </c>
      <c r="G828">
        <v>0</v>
      </c>
      <c r="H828">
        <v>13</v>
      </c>
      <c r="I828">
        <v>3</v>
      </c>
      <c r="J828">
        <v>4</v>
      </c>
      <c r="K828">
        <v>7</v>
      </c>
      <c r="L828">
        <v>2</v>
      </c>
      <c r="M828">
        <v>4</v>
      </c>
      <c r="N828">
        <v>7</v>
      </c>
      <c r="O828">
        <v>6</v>
      </c>
      <c r="P828">
        <v>5</v>
      </c>
      <c r="Q828">
        <v>0</v>
      </c>
    </row>
    <row r="829" spans="1:17" x14ac:dyDescent="0.3">
      <c r="A829">
        <v>28</v>
      </c>
      <c r="B829">
        <v>0</v>
      </c>
      <c r="C829">
        <v>3</v>
      </c>
      <c r="D829">
        <v>2703</v>
      </c>
      <c r="E829">
        <v>22088</v>
      </c>
      <c r="F829">
        <v>1</v>
      </c>
      <c r="G829">
        <v>1</v>
      </c>
      <c r="H829">
        <v>14</v>
      </c>
      <c r="I829">
        <v>3</v>
      </c>
      <c r="J829">
        <v>4</v>
      </c>
      <c r="K829">
        <v>3</v>
      </c>
      <c r="L829">
        <v>2</v>
      </c>
      <c r="M829">
        <v>3</v>
      </c>
      <c r="N829">
        <v>3</v>
      </c>
      <c r="O829">
        <v>1</v>
      </c>
      <c r="P829">
        <v>0</v>
      </c>
      <c r="Q829">
        <v>2</v>
      </c>
    </row>
    <row r="830" spans="1:17" x14ac:dyDescent="0.3">
      <c r="A830">
        <v>18</v>
      </c>
      <c r="B830">
        <v>1</v>
      </c>
      <c r="C830">
        <v>1</v>
      </c>
      <c r="D830">
        <v>1904</v>
      </c>
      <c r="E830">
        <v>13556</v>
      </c>
      <c r="F830">
        <v>1</v>
      </c>
      <c r="G830">
        <v>0</v>
      </c>
      <c r="H830">
        <v>12</v>
      </c>
      <c r="I830">
        <v>3</v>
      </c>
      <c r="J830">
        <v>4</v>
      </c>
      <c r="K830">
        <v>0</v>
      </c>
      <c r="L830">
        <v>0</v>
      </c>
      <c r="M830">
        <v>3</v>
      </c>
      <c r="N830">
        <v>0</v>
      </c>
      <c r="O830">
        <v>0</v>
      </c>
      <c r="P830">
        <v>0</v>
      </c>
      <c r="Q830">
        <v>0</v>
      </c>
    </row>
    <row r="831" spans="1:17" x14ac:dyDescent="0.3">
      <c r="A831">
        <v>33</v>
      </c>
      <c r="B831">
        <v>1</v>
      </c>
      <c r="C831">
        <v>1</v>
      </c>
      <c r="D831">
        <v>8224</v>
      </c>
      <c r="E831">
        <v>18385</v>
      </c>
      <c r="F831">
        <v>0</v>
      </c>
      <c r="G831">
        <v>1</v>
      </c>
      <c r="H831">
        <v>17</v>
      </c>
      <c r="I831">
        <v>3</v>
      </c>
      <c r="J831">
        <v>1</v>
      </c>
      <c r="K831">
        <v>6</v>
      </c>
      <c r="L831">
        <v>3</v>
      </c>
      <c r="M831">
        <v>3</v>
      </c>
      <c r="N831">
        <v>5</v>
      </c>
      <c r="O831">
        <v>2</v>
      </c>
      <c r="P831">
        <v>0</v>
      </c>
      <c r="Q831">
        <v>3</v>
      </c>
    </row>
    <row r="832" spans="1:17" x14ac:dyDescent="0.3">
      <c r="A832">
        <v>41</v>
      </c>
      <c r="B832">
        <v>0</v>
      </c>
      <c r="C832">
        <v>2</v>
      </c>
      <c r="D832">
        <v>4766</v>
      </c>
      <c r="E832">
        <v>9051</v>
      </c>
      <c r="F832">
        <v>3</v>
      </c>
      <c r="G832">
        <v>1</v>
      </c>
      <c r="H832">
        <v>11</v>
      </c>
      <c r="I832">
        <v>3</v>
      </c>
      <c r="J832">
        <v>1</v>
      </c>
      <c r="K832">
        <v>6</v>
      </c>
      <c r="L832">
        <v>4</v>
      </c>
      <c r="M832">
        <v>3</v>
      </c>
      <c r="N832">
        <v>1</v>
      </c>
      <c r="O832">
        <v>0</v>
      </c>
      <c r="P832">
        <v>0</v>
      </c>
      <c r="Q832">
        <v>0</v>
      </c>
    </row>
    <row r="833" spans="1:17" x14ac:dyDescent="0.3">
      <c r="A833">
        <v>31</v>
      </c>
      <c r="B833">
        <v>1</v>
      </c>
      <c r="C833">
        <v>2</v>
      </c>
      <c r="D833">
        <v>2610</v>
      </c>
      <c r="E833">
        <v>6233</v>
      </c>
      <c r="F833">
        <v>1</v>
      </c>
      <c r="G833">
        <v>0</v>
      </c>
      <c r="H833">
        <v>12</v>
      </c>
      <c r="I833">
        <v>3</v>
      </c>
      <c r="J833">
        <v>3</v>
      </c>
      <c r="K833">
        <v>2</v>
      </c>
      <c r="L833">
        <v>5</v>
      </c>
      <c r="M833">
        <v>2</v>
      </c>
      <c r="N833">
        <v>2</v>
      </c>
      <c r="O833">
        <v>2</v>
      </c>
      <c r="P833">
        <v>2</v>
      </c>
      <c r="Q833">
        <v>2</v>
      </c>
    </row>
    <row r="834" spans="1:17" x14ac:dyDescent="0.3">
      <c r="A834">
        <v>37</v>
      </c>
      <c r="B834">
        <v>0</v>
      </c>
      <c r="C834">
        <v>3</v>
      </c>
      <c r="D834">
        <v>5731</v>
      </c>
      <c r="E834">
        <v>17171</v>
      </c>
      <c r="F834">
        <v>7</v>
      </c>
      <c r="G834">
        <v>0</v>
      </c>
      <c r="H834">
        <v>13</v>
      </c>
      <c r="I834">
        <v>3</v>
      </c>
      <c r="J834">
        <v>3</v>
      </c>
      <c r="K834">
        <v>9</v>
      </c>
      <c r="L834">
        <v>2</v>
      </c>
      <c r="M834">
        <v>3</v>
      </c>
      <c r="N834">
        <v>6</v>
      </c>
      <c r="O834">
        <v>2</v>
      </c>
      <c r="P834">
        <v>1</v>
      </c>
      <c r="Q834">
        <v>3</v>
      </c>
    </row>
    <row r="835" spans="1:17" x14ac:dyDescent="0.3">
      <c r="A835">
        <v>27</v>
      </c>
      <c r="B835">
        <v>0</v>
      </c>
      <c r="C835">
        <v>2</v>
      </c>
      <c r="D835">
        <v>2539</v>
      </c>
      <c r="E835">
        <v>7950</v>
      </c>
      <c r="F835">
        <v>1</v>
      </c>
      <c r="G835">
        <v>0</v>
      </c>
      <c r="H835">
        <v>13</v>
      </c>
      <c r="I835">
        <v>3</v>
      </c>
      <c r="J835">
        <v>3</v>
      </c>
      <c r="K835">
        <v>4</v>
      </c>
      <c r="L835">
        <v>0</v>
      </c>
      <c r="M835">
        <v>3</v>
      </c>
      <c r="N835">
        <v>4</v>
      </c>
      <c r="O835">
        <v>2</v>
      </c>
      <c r="P835">
        <v>2</v>
      </c>
      <c r="Q835">
        <v>2</v>
      </c>
    </row>
    <row r="836" spans="1:17" x14ac:dyDescent="0.3">
      <c r="A836">
        <v>34</v>
      </c>
      <c r="B836">
        <v>0</v>
      </c>
      <c r="C836">
        <v>2</v>
      </c>
      <c r="D836">
        <v>5714</v>
      </c>
      <c r="E836">
        <v>5829</v>
      </c>
      <c r="F836">
        <v>1</v>
      </c>
      <c r="G836">
        <v>0</v>
      </c>
      <c r="H836">
        <v>20</v>
      </c>
      <c r="I836">
        <v>4</v>
      </c>
      <c r="J836">
        <v>1</v>
      </c>
      <c r="K836">
        <v>6</v>
      </c>
      <c r="L836">
        <v>3</v>
      </c>
      <c r="M836">
        <v>2</v>
      </c>
      <c r="N836">
        <v>6</v>
      </c>
      <c r="O836">
        <v>5</v>
      </c>
      <c r="P836">
        <v>1</v>
      </c>
      <c r="Q836">
        <v>3</v>
      </c>
    </row>
    <row r="837" spans="1:17" x14ac:dyDescent="0.3">
      <c r="A837">
        <v>35</v>
      </c>
      <c r="B837">
        <v>0</v>
      </c>
      <c r="C837">
        <v>1</v>
      </c>
      <c r="D837">
        <v>4323</v>
      </c>
      <c r="E837">
        <v>7108</v>
      </c>
      <c r="F837">
        <v>1</v>
      </c>
      <c r="G837">
        <v>0</v>
      </c>
      <c r="H837">
        <v>17</v>
      </c>
      <c r="I837">
        <v>3</v>
      </c>
      <c r="J837">
        <v>2</v>
      </c>
      <c r="K837">
        <v>6</v>
      </c>
      <c r="L837">
        <v>2</v>
      </c>
      <c r="M837">
        <v>1</v>
      </c>
      <c r="N837">
        <v>5</v>
      </c>
      <c r="O837">
        <v>4</v>
      </c>
      <c r="P837">
        <v>1</v>
      </c>
      <c r="Q837">
        <v>4</v>
      </c>
    </row>
    <row r="838" spans="1:17" x14ac:dyDescent="0.3">
      <c r="A838">
        <v>29</v>
      </c>
      <c r="B838">
        <v>1</v>
      </c>
      <c r="C838">
        <v>2</v>
      </c>
      <c r="D838">
        <v>7336</v>
      </c>
      <c r="E838">
        <v>11162</v>
      </c>
      <c r="F838">
        <v>1</v>
      </c>
      <c r="G838">
        <v>0</v>
      </c>
      <c r="H838">
        <v>13</v>
      </c>
      <c r="I838">
        <v>3</v>
      </c>
      <c r="J838">
        <v>1</v>
      </c>
      <c r="K838">
        <v>11</v>
      </c>
      <c r="L838">
        <v>3</v>
      </c>
      <c r="M838">
        <v>1</v>
      </c>
      <c r="N838">
        <v>11</v>
      </c>
      <c r="O838">
        <v>8</v>
      </c>
      <c r="P838">
        <v>3</v>
      </c>
      <c r="Q838">
        <v>10</v>
      </c>
    </row>
    <row r="839" spans="1:17" x14ac:dyDescent="0.3">
      <c r="A839">
        <v>40</v>
      </c>
      <c r="B839">
        <v>0</v>
      </c>
      <c r="C839">
        <v>1</v>
      </c>
      <c r="D839">
        <v>13499</v>
      </c>
      <c r="E839">
        <v>13782</v>
      </c>
      <c r="F839">
        <v>9</v>
      </c>
      <c r="G839">
        <v>0</v>
      </c>
      <c r="H839">
        <v>17</v>
      </c>
      <c r="I839">
        <v>3</v>
      </c>
      <c r="J839">
        <v>3</v>
      </c>
      <c r="K839">
        <v>20</v>
      </c>
      <c r="L839">
        <v>3</v>
      </c>
      <c r="M839">
        <v>2</v>
      </c>
      <c r="N839">
        <v>18</v>
      </c>
      <c r="O839">
        <v>7</v>
      </c>
      <c r="P839">
        <v>2</v>
      </c>
      <c r="Q839">
        <v>13</v>
      </c>
    </row>
    <row r="840" spans="1:17" x14ac:dyDescent="0.3">
      <c r="A840">
        <v>42</v>
      </c>
      <c r="B840">
        <v>1</v>
      </c>
      <c r="C840">
        <v>1</v>
      </c>
      <c r="D840">
        <v>13758</v>
      </c>
      <c r="E840">
        <v>2447</v>
      </c>
      <c r="F840">
        <v>0</v>
      </c>
      <c r="G840">
        <v>1</v>
      </c>
      <c r="H840">
        <v>12</v>
      </c>
      <c r="I840">
        <v>3</v>
      </c>
      <c r="J840">
        <v>2</v>
      </c>
      <c r="K840">
        <v>22</v>
      </c>
      <c r="L840">
        <v>2</v>
      </c>
      <c r="M840">
        <v>2</v>
      </c>
      <c r="N840">
        <v>21</v>
      </c>
      <c r="O840">
        <v>9</v>
      </c>
      <c r="P840">
        <v>13</v>
      </c>
      <c r="Q840">
        <v>14</v>
      </c>
    </row>
    <row r="841" spans="1:17" x14ac:dyDescent="0.3">
      <c r="A841">
        <v>42</v>
      </c>
      <c r="B841">
        <v>0</v>
      </c>
      <c r="C841">
        <v>1</v>
      </c>
      <c r="D841">
        <v>5155</v>
      </c>
      <c r="E841">
        <v>2253</v>
      </c>
      <c r="F841">
        <v>7</v>
      </c>
      <c r="G841">
        <v>0</v>
      </c>
      <c r="H841">
        <v>13</v>
      </c>
      <c r="I841">
        <v>3</v>
      </c>
      <c r="J841">
        <v>4</v>
      </c>
      <c r="K841">
        <v>9</v>
      </c>
      <c r="L841">
        <v>3</v>
      </c>
      <c r="M841">
        <v>4</v>
      </c>
      <c r="N841">
        <v>6</v>
      </c>
      <c r="O841">
        <v>4</v>
      </c>
      <c r="P841">
        <v>1</v>
      </c>
      <c r="Q841">
        <v>5</v>
      </c>
    </row>
    <row r="842" spans="1:17" x14ac:dyDescent="0.3">
      <c r="A842">
        <v>35</v>
      </c>
      <c r="B842">
        <v>0</v>
      </c>
      <c r="C842">
        <v>2</v>
      </c>
      <c r="D842">
        <v>2258</v>
      </c>
      <c r="E842">
        <v>16340</v>
      </c>
      <c r="F842">
        <v>6</v>
      </c>
      <c r="G842">
        <v>0</v>
      </c>
      <c r="H842">
        <v>12</v>
      </c>
      <c r="I842">
        <v>3</v>
      </c>
      <c r="J842">
        <v>2</v>
      </c>
      <c r="K842">
        <v>10</v>
      </c>
      <c r="L842">
        <v>2</v>
      </c>
      <c r="M842">
        <v>3</v>
      </c>
      <c r="N842">
        <v>8</v>
      </c>
      <c r="O842">
        <v>0</v>
      </c>
      <c r="P842">
        <v>1</v>
      </c>
      <c r="Q842">
        <v>7</v>
      </c>
    </row>
    <row r="843" spans="1:17" x14ac:dyDescent="0.3">
      <c r="A843">
        <v>24</v>
      </c>
      <c r="B843">
        <v>0</v>
      </c>
      <c r="C843">
        <v>1</v>
      </c>
      <c r="D843">
        <v>3597</v>
      </c>
      <c r="E843">
        <v>6409</v>
      </c>
      <c r="F843">
        <v>8</v>
      </c>
      <c r="G843">
        <v>0</v>
      </c>
      <c r="H843">
        <v>22</v>
      </c>
      <c r="I843">
        <v>4</v>
      </c>
      <c r="J843">
        <v>4</v>
      </c>
      <c r="K843">
        <v>6</v>
      </c>
      <c r="L843">
        <v>2</v>
      </c>
      <c r="M843">
        <v>3</v>
      </c>
      <c r="N843">
        <v>4</v>
      </c>
      <c r="O843">
        <v>3</v>
      </c>
      <c r="P843">
        <v>1</v>
      </c>
      <c r="Q843">
        <v>2</v>
      </c>
    </row>
    <row r="844" spans="1:17" x14ac:dyDescent="0.3">
      <c r="A844">
        <v>28</v>
      </c>
      <c r="B844">
        <v>1</v>
      </c>
      <c r="C844">
        <v>2</v>
      </c>
      <c r="D844">
        <v>2515</v>
      </c>
      <c r="E844">
        <v>22955</v>
      </c>
      <c r="F844">
        <v>1</v>
      </c>
      <c r="G844">
        <v>1</v>
      </c>
      <c r="H844">
        <v>11</v>
      </c>
      <c r="I844">
        <v>3</v>
      </c>
      <c r="J844">
        <v>4</v>
      </c>
      <c r="K844">
        <v>1</v>
      </c>
      <c r="L844">
        <v>4</v>
      </c>
      <c r="M844">
        <v>2</v>
      </c>
      <c r="N844">
        <v>1</v>
      </c>
      <c r="O844">
        <v>1</v>
      </c>
      <c r="P844">
        <v>0</v>
      </c>
      <c r="Q844">
        <v>0</v>
      </c>
    </row>
    <row r="845" spans="1:17" x14ac:dyDescent="0.3">
      <c r="A845">
        <v>26</v>
      </c>
      <c r="B845">
        <v>0</v>
      </c>
      <c r="C845">
        <v>2</v>
      </c>
      <c r="D845">
        <v>4420</v>
      </c>
      <c r="E845">
        <v>13421</v>
      </c>
      <c r="F845">
        <v>1</v>
      </c>
      <c r="G845">
        <v>0</v>
      </c>
      <c r="H845">
        <v>22</v>
      </c>
      <c r="I845">
        <v>4</v>
      </c>
      <c r="J845">
        <v>2</v>
      </c>
      <c r="K845">
        <v>8</v>
      </c>
      <c r="L845">
        <v>2</v>
      </c>
      <c r="M845">
        <v>3</v>
      </c>
      <c r="N845">
        <v>8</v>
      </c>
      <c r="O845">
        <v>7</v>
      </c>
      <c r="P845">
        <v>0</v>
      </c>
      <c r="Q845">
        <v>7</v>
      </c>
    </row>
    <row r="846" spans="1:17" x14ac:dyDescent="0.3">
      <c r="A846">
        <v>30</v>
      </c>
      <c r="B846">
        <v>0</v>
      </c>
      <c r="C846">
        <v>2</v>
      </c>
      <c r="D846">
        <v>6578</v>
      </c>
      <c r="E846">
        <v>2706</v>
      </c>
      <c r="F846">
        <v>1</v>
      </c>
      <c r="G846">
        <v>0</v>
      </c>
      <c r="H846">
        <v>18</v>
      </c>
      <c r="I846">
        <v>3</v>
      </c>
      <c r="J846">
        <v>1</v>
      </c>
      <c r="K846">
        <v>10</v>
      </c>
      <c r="L846">
        <v>3</v>
      </c>
      <c r="M846">
        <v>3</v>
      </c>
      <c r="N846">
        <v>10</v>
      </c>
      <c r="O846">
        <v>3</v>
      </c>
      <c r="P846">
        <v>1</v>
      </c>
      <c r="Q846">
        <v>4</v>
      </c>
    </row>
    <row r="847" spans="1:17" x14ac:dyDescent="0.3">
      <c r="A847">
        <v>40</v>
      </c>
      <c r="B847">
        <v>0</v>
      </c>
      <c r="C847">
        <v>2</v>
      </c>
      <c r="D847">
        <v>4422</v>
      </c>
      <c r="E847">
        <v>21203</v>
      </c>
      <c r="F847">
        <v>3</v>
      </c>
      <c r="G847">
        <v>1</v>
      </c>
      <c r="H847">
        <v>13</v>
      </c>
      <c r="I847">
        <v>3</v>
      </c>
      <c r="J847">
        <v>4</v>
      </c>
      <c r="K847">
        <v>16</v>
      </c>
      <c r="L847">
        <v>3</v>
      </c>
      <c r="M847">
        <v>1</v>
      </c>
      <c r="N847">
        <v>1</v>
      </c>
      <c r="O847">
        <v>1</v>
      </c>
      <c r="P847">
        <v>0</v>
      </c>
      <c r="Q847">
        <v>0</v>
      </c>
    </row>
    <row r="848" spans="1:17" x14ac:dyDescent="0.3">
      <c r="A848">
        <v>35</v>
      </c>
      <c r="B848">
        <v>0</v>
      </c>
      <c r="C848">
        <v>3</v>
      </c>
      <c r="D848">
        <v>10274</v>
      </c>
      <c r="E848">
        <v>19588</v>
      </c>
      <c r="F848">
        <v>2</v>
      </c>
      <c r="G848">
        <v>0</v>
      </c>
      <c r="H848">
        <v>18</v>
      </c>
      <c r="I848">
        <v>3</v>
      </c>
      <c r="J848">
        <v>2</v>
      </c>
      <c r="K848">
        <v>15</v>
      </c>
      <c r="L848">
        <v>2</v>
      </c>
      <c r="M848">
        <v>4</v>
      </c>
      <c r="N848">
        <v>7</v>
      </c>
      <c r="O848">
        <v>7</v>
      </c>
      <c r="P848">
        <v>6</v>
      </c>
      <c r="Q848">
        <v>4</v>
      </c>
    </row>
    <row r="849" spans="1:17" x14ac:dyDescent="0.3">
      <c r="A849">
        <v>34</v>
      </c>
      <c r="B849">
        <v>0</v>
      </c>
      <c r="C849">
        <v>1</v>
      </c>
      <c r="D849">
        <v>5343</v>
      </c>
      <c r="E849">
        <v>25755</v>
      </c>
      <c r="F849">
        <v>0</v>
      </c>
      <c r="G849">
        <v>0</v>
      </c>
      <c r="H849">
        <v>20</v>
      </c>
      <c r="I849">
        <v>4</v>
      </c>
      <c r="J849">
        <v>3</v>
      </c>
      <c r="K849">
        <v>14</v>
      </c>
      <c r="L849">
        <v>3</v>
      </c>
      <c r="M849">
        <v>3</v>
      </c>
      <c r="N849">
        <v>13</v>
      </c>
      <c r="O849">
        <v>9</v>
      </c>
      <c r="P849">
        <v>4</v>
      </c>
      <c r="Q849">
        <v>9</v>
      </c>
    </row>
    <row r="850" spans="1:17" x14ac:dyDescent="0.3">
      <c r="A850">
        <v>35</v>
      </c>
      <c r="B850">
        <v>0</v>
      </c>
      <c r="C850">
        <v>2</v>
      </c>
      <c r="D850">
        <v>2376</v>
      </c>
      <c r="E850">
        <v>26537</v>
      </c>
      <c r="F850">
        <v>1</v>
      </c>
      <c r="G850">
        <v>0</v>
      </c>
      <c r="H850">
        <v>13</v>
      </c>
      <c r="I850">
        <v>3</v>
      </c>
      <c r="J850">
        <v>2</v>
      </c>
      <c r="K850">
        <v>2</v>
      </c>
      <c r="L850">
        <v>2</v>
      </c>
      <c r="M850">
        <v>4</v>
      </c>
      <c r="N850">
        <v>2</v>
      </c>
      <c r="O850">
        <v>2</v>
      </c>
      <c r="P850">
        <v>2</v>
      </c>
      <c r="Q850">
        <v>2</v>
      </c>
    </row>
    <row r="851" spans="1:17" x14ac:dyDescent="0.3">
      <c r="A851">
        <v>43</v>
      </c>
      <c r="B851">
        <v>1</v>
      </c>
      <c r="C851">
        <v>1</v>
      </c>
      <c r="D851">
        <v>5346</v>
      </c>
      <c r="E851">
        <v>9489</v>
      </c>
      <c r="F851">
        <v>8</v>
      </c>
      <c r="G851">
        <v>0</v>
      </c>
      <c r="H851">
        <v>13</v>
      </c>
      <c r="I851">
        <v>3</v>
      </c>
      <c r="J851">
        <v>2</v>
      </c>
      <c r="K851">
        <v>7</v>
      </c>
      <c r="L851">
        <v>2</v>
      </c>
      <c r="M851">
        <v>2</v>
      </c>
      <c r="N851">
        <v>4</v>
      </c>
      <c r="O851">
        <v>3</v>
      </c>
      <c r="P851">
        <v>1</v>
      </c>
      <c r="Q851">
        <v>3</v>
      </c>
    </row>
    <row r="852" spans="1:17" x14ac:dyDescent="0.3">
      <c r="A852">
        <v>32</v>
      </c>
      <c r="B852">
        <v>0</v>
      </c>
      <c r="C852">
        <v>3</v>
      </c>
      <c r="D852">
        <v>2827</v>
      </c>
      <c r="E852">
        <v>14947</v>
      </c>
      <c r="F852">
        <v>1</v>
      </c>
      <c r="G852">
        <v>0</v>
      </c>
      <c r="H852">
        <v>12</v>
      </c>
      <c r="I852">
        <v>3</v>
      </c>
      <c r="J852">
        <v>3</v>
      </c>
      <c r="K852">
        <v>1</v>
      </c>
      <c r="L852">
        <v>3</v>
      </c>
      <c r="M852">
        <v>3</v>
      </c>
      <c r="N852">
        <v>1</v>
      </c>
      <c r="O852">
        <v>0</v>
      </c>
      <c r="P852">
        <v>0</v>
      </c>
      <c r="Q852">
        <v>0</v>
      </c>
    </row>
    <row r="853" spans="1:17" x14ac:dyDescent="0.3">
      <c r="A853">
        <v>56</v>
      </c>
      <c r="B853">
        <v>0</v>
      </c>
      <c r="C853">
        <v>3</v>
      </c>
      <c r="D853">
        <v>19943</v>
      </c>
      <c r="E853">
        <v>18575</v>
      </c>
      <c r="F853">
        <v>4</v>
      </c>
      <c r="G853">
        <v>0</v>
      </c>
      <c r="H853">
        <v>13</v>
      </c>
      <c r="I853">
        <v>3</v>
      </c>
      <c r="J853">
        <v>4</v>
      </c>
      <c r="K853">
        <v>28</v>
      </c>
      <c r="L853">
        <v>2</v>
      </c>
      <c r="M853">
        <v>3</v>
      </c>
      <c r="N853">
        <v>5</v>
      </c>
      <c r="O853">
        <v>2</v>
      </c>
      <c r="P853">
        <v>4</v>
      </c>
      <c r="Q853">
        <v>2</v>
      </c>
    </row>
    <row r="854" spans="1:17" x14ac:dyDescent="0.3">
      <c r="A854">
        <v>29</v>
      </c>
      <c r="B854">
        <v>0</v>
      </c>
      <c r="C854">
        <v>2</v>
      </c>
      <c r="D854">
        <v>3131</v>
      </c>
      <c r="E854">
        <v>26342</v>
      </c>
      <c r="F854">
        <v>1</v>
      </c>
      <c r="G854">
        <v>0</v>
      </c>
      <c r="H854">
        <v>13</v>
      </c>
      <c r="I854">
        <v>3</v>
      </c>
      <c r="J854">
        <v>1</v>
      </c>
      <c r="K854">
        <v>10</v>
      </c>
      <c r="L854">
        <v>5</v>
      </c>
      <c r="M854">
        <v>3</v>
      </c>
      <c r="N854">
        <v>10</v>
      </c>
      <c r="O854">
        <v>8</v>
      </c>
      <c r="P854">
        <v>0</v>
      </c>
      <c r="Q854">
        <v>8</v>
      </c>
    </row>
    <row r="855" spans="1:17" x14ac:dyDescent="0.3">
      <c r="A855">
        <v>19</v>
      </c>
      <c r="B855">
        <v>0</v>
      </c>
      <c r="C855">
        <v>1</v>
      </c>
      <c r="D855">
        <v>2552</v>
      </c>
      <c r="E855">
        <v>7172</v>
      </c>
      <c r="F855">
        <v>1</v>
      </c>
      <c r="G855">
        <v>0</v>
      </c>
      <c r="H855">
        <v>25</v>
      </c>
      <c r="I855">
        <v>4</v>
      </c>
      <c r="J855">
        <v>3</v>
      </c>
      <c r="K855">
        <v>1</v>
      </c>
      <c r="L855">
        <v>4</v>
      </c>
      <c r="M855">
        <v>3</v>
      </c>
      <c r="N855">
        <v>1</v>
      </c>
      <c r="O855">
        <v>1</v>
      </c>
      <c r="P855">
        <v>0</v>
      </c>
      <c r="Q855">
        <v>0</v>
      </c>
    </row>
    <row r="856" spans="1:17" x14ac:dyDescent="0.3">
      <c r="A856">
        <v>45</v>
      </c>
      <c r="B856">
        <v>0</v>
      </c>
      <c r="C856">
        <v>2</v>
      </c>
      <c r="D856">
        <v>4477</v>
      </c>
      <c r="E856">
        <v>20100</v>
      </c>
      <c r="F856">
        <v>4</v>
      </c>
      <c r="G856">
        <v>1</v>
      </c>
      <c r="H856">
        <v>19</v>
      </c>
      <c r="I856">
        <v>3</v>
      </c>
      <c r="J856">
        <v>3</v>
      </c>
      <c r="K856">
        <v>7</v>
      </c>
      <c r="L856">
        <v>2</v>
      </c>
      <c r="M856">
        <v>2</v>
      </c>
      <c r="N856">
        <v>3</v>
      </c>
      <c r="O856">
        <v>2</v>
      </c>
      <c r="P856">
        <v>0</v>
      </c>
      <c r="Q856">
        <v>2</v>
      </c>
    </row>
    <row r="857" spans="1:17" x14ac:dyDescent="0.3">
      <c r="A857">
        <v>37</v>
      </c>
      <c r="B857">
        <v>0</v>
      </c>
      <c r="C857">
        <v>2</v>
      </c>
      <c r="D857">
        <v>6474</v>
      </c>
      <c r="E857">
        <v>9961</v>
      </c>
      <c r="F857">
        <v>1</v>
      </c>
      <c r="G857">
        <v>0</v>
      </c>
      <c r="H857">
        <v>13</v>
      </c>
      <c r="I857">
        <v>3</v>
      </c>
      <c r="J857">
        <v>2</v>
      </c>
      <c r="K857">
        <v>14</v>
      </c>
      <c r="L857">
        <v>2</v>
      </c>
      <c r="M857">
        <v>2</v>
      </c>
      <c r="N857">
        <v>14</v>
      </c>
      <c r="O857">
        <v>8</v>
      </c>
      <c r="P857">
        <v>3</v>
      </c>
      <c r="Q857">
        <v>11</v>
      </c>
    </row>
    <row r="858" spans="1:17" x14ac:dyDescent="0.3">
      <c r="A858">
        <v>20</v>
      </c>
      <c r="B858">
        <v>0</v>
      </c>
      <c r="C858">
        <v>1</v>
      </c>
      <c r="D858">
        <v>3033</v>
      </c>
      <c r="E858">
        <v>12828</v>
      </c>
      <c r="F858">
        <v>1</v>
      </c>
      <c r="G858">
        <v>0</v>
      </c>
      <c r="H858">
        <v>12</v>
      </c>
      <c r="I858">
        <v>3</v>
      </c>
      <c r="J858">
        <v>1</v>
      </c>
      <c r="K858">
        <v>2</v>
      </c>
      <c r="L858">
        <v>2</v>
      </c>
      <c r="M858">
        <v>2</v>
      </c>
      <c r="N858">
        <v>2</v>
      </c>
      <c r="O858">
        <v>2</v>
      </c>
      <c r="P858">
        <v>1</v>
      </c>
      <c r="Q858">
        <v>2</v>
      </c>
    </row>
    <row r="859" spans="1:17" x14ac:dyDescent="0.3">
      <c r="A859">
        <v>44</v>
      </c>
      <c r="B859">
        <v>1</v>
      </c>
      <c r="C859">
        <v>1</v>
      </c>
      <c r="D859">
        <v>2936</v>
      </c>
      <c r="E859">
        <v>10826</v>
      </c>
      <c r="F859">
        <v>1</v>
      </c>
      <c r="G859">
        <v>1</v>
      </c>
      <c r="H859">
        <v>11</v>
      </c>
      <c r="I859">
        <v>3</v>
      </c>
      <c r="J859">
        <v>3</v>
      </c>
      <c r="K859">
        <v>6</v>
      </c>
      <c r="L859">
        <v>4</v>
      </c>
      <c r="M859">
        <v>3</v>
      </c>
      <c r="N859">
        <v>6</v>
      </c>
      <c r="O859">
        <v>4</v>
      </c>
      <c r="P859">
        <v>0</v>
      </c>
      <c r="Q859">
        <v>2</v>
      </c>
    </row>
    <row r="860" spans="1:17" x14ac:dyDescent="0.3">
      <c r="A860">
        <v>53</v>
      </c>
      <c r="B860">
        <v>0</v>
      </c>
      <c r="C860">
        <v>3</v>
      </c>
      <c r="D860">
        <v>18606</v>
      </c>
      <c r="E860">
        <v>18640</v>
      </c>
      <c r="F860">
        <v>3</v>
      </c>
      <c r="G860">
        <v>0</v>
      </c>
      <c r="H860">
        <v>18</v>
      </c>
      <c r="I860">
        <v>3</v>
      </c>
      <c r="J860">
        <v>2</v>
      </c>
      <c r="K860">
        <v>26</v>
      </c>
      <c r="L860">
        <v>6</v>
      </c>
      <c r="M860">
        <v>3</v>
      </c>
      <c r="N860">
        <v>7</v>
      </c>
      <c r="O860">
        <v>7</v>
      </c>
      <c r="P860">
        <v>4</v>
      </c>
      <c r="Q860">
        <v>7</v>
      </c>
    </row>
    <row r="861" spans="1:17" x14ac:dyDescent="0.3">
      <c r="A861">
        <v>29</v>
      </c>
      <c r="B861">
        <v>0</v>
      </c>
      <c r="C861">
        <v>2</v>
      </c>
      <c r="D861">
        <v>2168</v>
      </c>
      <c r="E861">
        <v>26933</v>
      </c>
      <c r="F861">
        <v>0</v>
      </c>
      <c r="G861">
        <v>1</v>
      </c>
      <c r="H861">
        <v>18</v>
      </c>
      <c r="I861">
        <v>3</v>
      </c>
      <c r="J861">
        <v>1</v>
      </c>
      <c r="K861">
        <v>6</v>
      </c>
      <c r="L861">
        <v>2</v>
      </c>
      <c r="M861">
        <v>2</v>
      </c>
      <c r="N861">
        <v>5</v>
      </c>
      <c r="O861">
        <v>4</v>
      </c>
      <c r="P861">
        <v>1</v>
      </c>
      <c r="Q861">
        <v>3</v>
      </c>
    </row>
    <row r="862" spans="1:17" x14ac:dyDescent="0.3">
      <c r="A862">
        <v>22</v>
      </c>
      <c r="B862">
        <v>1</v>
      </c>
      <c r="C862">
        <v>2</v>
      </c>
      <c r="D862">
        <v>2853</v>
      </c>
      <c r="E862">
        <v>4223</v>
      </c>
      <c r="F862">
        <v>0</v>
      </c>
      <c r="G862">
        <v>1</v>
      </c>
      <c r="H862">
        <v>11</v>
      </c>
      <c r="I862">
        <v>3</v>
      </c>
      <c r="J862">
        <v>2</v>
      </c>
      <c r="K862">
        <v>1</v>
      </c>
      <c r="L862">
        <v>5</v>
      </c>
      <c r="M862">
        <v>3</v>
      </c>
      <c r="N862">
        <v>0</v>
      </c>
      <c r="O862">
        <v>0</v>
      </c>
      <c r="P862">
        <v>0</v>
      </c>
      <c r="Q862">
        <v>0</v>
      </c>
    </row>
    <row r="863" spans="1:17" x14ac:dyDescent="0.3">
      <c r="A863">
        <v>46</v>
      </c>
      <c r="B863">
        <v>0</v>
      </c>
      <c r="C863">
        <v>2</v>
      </c>
      <c r="D863">
        <v>17048</v>
      </c>
      <c r="E863">
        <v>24097</v>
      </c>
      <c r="F863">
        <v>8</v>
      </c>
      <c r="G863">
        <v>0</v>
      </c>
      <c r="H863">
        <v>23</v>
      </c>
      <c r="I863">
        <v>4</v>
      </c>
      <c r="J863">
        <v>1</v>
      </c>
      <c r="K863">
        <v>28</v>
      </c>
      <c r="L863">
        <v>2</v>
      </c>
      <c r="M863">
        <v>3</v>
      </c>
      <c r="N863">
        <v>26</v>
      </c>
      <c r="O863">
        <v>15</v>
      </c>
      <c r="P863">
        <v>15</v>
      </c>
      <c r="Q863">
        <v>9</v>
      </c>
    </row>
    <row r="864" spans="1:17" x14ac:dyDescent="0.3">
      <c r="A864">
        <v>44</v>
      </c>
      <c r="B864">
        <v>0</v>
      </c>
      <c r="C864">
        <v>1</v>
      </c>
      <c r="D864">
        <v>2290</v>
      </c>
      <c r="E864">
        <v>4279</v>
      </c>
      <c r="F864">
        <v>2</v>
      </c>
      <c r="G864">
        <v>0</v>
      </c>
      <c r="H864">
        <v>13</v>
      </c>
      <c r="I864">
        <v>3</v>
      </c>
      <c r="J864">
        <v>4</v>
      </c>
      <c r="K864">
        <v>6</v>
      </c>
      <c r="L864">
        <v>3</v>
      </c>
      <c r="M864">
        <v>3</v>
      </c>
      <c r="N864">
        <v>0</v>
      </c>
      <c r="O864">
        <v>0</v>
      </c>
      <c r="P864">
        <v>0</v>
      </c>
      <c r="Q864">
        <v>0</v>
      </c>
    </row>
    <row r="865" spans="1:17" x14ac:dyDescent="0.3">
      <c r="A865">
        <v>33</v>
      </c>
      <c r="B865">
        <v>0</v>
      </c>
      <c r="C865">
        <v>2</v>
      </c>
      <c r="D865">
        <v>3600</v>
      </c>
      <c r="E865">
        <v>8429</v>
      </c>
      <c r="F865">
        <v>1</v>
      </c>
      <c r="G865">
        <v>0</v>
      </c>
      <c r="H865">
        <v>13</v>
      </c>
      <c r="I865">
        <v>3</v>
      </c>
      <c r="J865">
        <v>4</v>
      </c>
      <c r="K865">
        <v>5</v>
      </c>
      <c r="L865">
        <v>2</v>
      </c>
      <c r="M865">
        <v>3</v>
      </c>
      <c r="N865">
        <v>5</v>
      </c>
      <c r="O865">
        <v>4</v>
      </c>
      <c r="P865">
        <v>1</v>
      </c>
      <c r="Q865">
        <v>4</v>
      </c>
    </row>
    <row r="866" spans="1:17" x14ac:dyDescent="0.3">
      <c r="A866">
        <v>41</v>
      </c>
      <c r="B866">
        <v>1</v>
      </c>
      <c r="C866">
        <v>3</v>
      </c>
      <c r="D866">
        <v>2107</v>
      </c>
      <c r="E866">
        <v>20293</v>
      </c>
      <c r="F866">
        <v>6</v>
      </c>
      <c r="G866">
        <v>0</v>
      </c>
      <c r="H866">
        <v>17</v>
      </c>
      <c r="I866">
        <v>3</v>
      </c>
      <c r="J866">
        <v>1</v>
      </c>
      <c r="K866">
        <v>5</v>
      </c>
      <c r="L866">
        <v>2</v>
      </c>
      <c r="M866">
        <v>1</v>
      </c>
      <c r="N866">
        <v>1</v>
      </c>
      <c r="O866">
        <v>0</v>
      </c>
      <c r="P866">
        <v>0</v>
      </c>
      <c r="Q866">
        <v>0</v>
      </c>
    </row>
    <row r="867" spans="1:17" x14ac:dyDescent="0.3">
      <c r="A867">
        <v>30</v>
      </c>
      <c r="B867">
        <v>0</v>
      </c>
      <c r="C867">
        <v>3</v>
      </c>
      <c r="D867">
        <v>4115</v>
      </c>
      <c r="E867">
        <v>13192</v>
      </c>
      <c r="F867">
        <v>8</v>
      </c>
      <c r="G867">
        <v>0</v>
      </c>
      <c r="H867">
        <v>19</v>
      </c>
      <c r="I867">
        <v>3</v>
      </c>
      <c r="J867">
        <v>3</v>
      </c>
      <c r="K867">
        <v>8</v>
      </c>
      <c r="L867">
        <v>3</v>
      </c>
      <c r="M867">
        <v>3</v>
      </c>
      <c r="N867">
        <v>4</v>
      </c>
      <c r="O867">
        <v>3</v>
      </c>
      <c r="P867">
        <v>0</v>
      </c>
      <c r="Q867">
        <v>3</v>
      </c>
    </row>
    <row r="868" spans="1:17" x14ac:dyDescent="0.3">
      <c r="A868">
        <v>40</v>
      </c>
      <c r="B868">
        <v>0</v>
      </c>
      <c r="C868">
        <v>2</v>
      </c>
      <c r="D868">
        <v>4327</v>
      </c>
      <c r="E868">
        <v>25440</v>
      </c>
      <c r="F868">
        <v>5</v>
      </c>
      <c r="G868">
        <v>0</v>
      </c>
      <c r="H868">
        <v>12</v>
      </c>
      <c r="I868">
        <v>3</v>
      </c>
      <c r="J868">
        <v>4</v>
      </c>
      <c r="K868">
        <v>5</v>
      </c>
      <c r="L868">
        <v>2</v>
      </c>
      <c r="M868">
        <v>3</v>
      </c>
      <c r="N868">
        <v>0</v>
      </c>
      <c r="O868">
        <v>0</v>
      </c>
      <c r="P868">
        <v>0</v>
      </c>
      <c r="Q868">
        <v>0</v>
      </c>
    </row>
    <row r="869" spans="1:17" x14ac:dyDescent="0.3">
      <c r="A869">
        <v>50</v>
      </c>
      <c r="B869">
        <v>0</v>
      </c>
      <c r="C869">
        <v>2</v>
      </c>
      <c r="D869">
        <v>17856</v>
      </c>
      <c r="E869">
        <v>9490</v>
      </c>
      <c r="F869">
        <v>2</v>
      </c>
      <c r="G869">
        <v>0</v>
      </c>
      <c r="H869">
        <v>22</v>
      </c>
      <c r="I869">
        <v>4</v>
      </c>
      <c r="J869">
        <v>3</v>
      </c>
      <c r="K869">
        <v>32</v>
      </c>
      <c r="L869">
        <v>3</v>
      </c>
      <c r="M869">
        <v>3</v>
      </c>
      <c r="N869">
        <v>2</v>
      </c>
      <c r="O869">
        <v>2</v>
      </c>
      <c r="P869">
        <v>2</v>
      </c>
      <c r="Q869">
        <v>2</v>
      </c>
    </row>
    <row r="870" spans="1:17" x14ac:dyDescent="0.3">
      <c r="A870">
        <v>28</v>
      </c>
      <c r="B870">
        <v>0</v>
      </c>
      <c r="C870">
        <v>2</v>
      </c>
      <c r="D870">
        <v>3196</v>
      </c>
      <c r="E870">
        <v>12449</v>
      </c>
      <c r="F870">
        <v>1</v>
      </c>
      <c r="G870">
        <v>0</v>
      </c>
      <c r="H870">
        <v>12</v>
      </c>
      <c r="I870">
        <v>3</v>
      </c>
      <c r="J870">
        <v>3</v>
      </c>
      <c r="K870">
        <v>6</v>
      </c>
      <c r="L870">
        <v>2</v>
      </c>
      <c r="M870">
        <v>3</v>
      </c>
      <c r="N870">
        <v>6</v>
      </c>
      <c r="O870">
        <v>5</v>
      </c>
      <c r="P870">
        <v>3</v>
      </c>
      <c r="Q870">
        <v>3</v>
      </c>
    </row>
    <row r="871" spans="1:17" x14ac:dyDescent="0.3">
      <c r="A871">
        <v>46</v>
      </c>
      <c r="B871">
        <v>0</v>
      </c>
      <c r="C871">
        <v>2</v>
      </c>
      <c r="D871">
        <v>19081</v>
      </c>
      <c r="E871">
        <v>10849</v>
      </c>
      <c r="F871">
        <v>5</v>
      </c>
      <c r="G871">
        <v>0</v>
      </c>
      <c r="H871">
        <v>11</v>
      </c>
      <c r="I871">
        <v>3</v>
      </c>
      <c r="J871">
        <v>1</v>
      </c>
      <c r="K871">
        <v>25</v>
      </c>
      <c r="L871">
        <v>2</v>
      </c>
      <c r="M871">
        <v>3</v>
      </c>
      <c r="N871">
        <v>4</v>
      </c>
      <c r="O871">
        <v>2</v>
      </c>
      <c r="P871">
        <v>0</v>
      </c>
      <c r="Q871">
        <v>3</v>
      </c>
    </row>
    <row r="872" spans="1:17" x14ac:dyDescent="0.3">
      <c r="A872">
        <v>35</v>
      </c>
      <c r="B872">
        <v>0</v>
      </c>
      <c r="C872">
        <v>2</v>
      </c>
      <c r="D872">
        <v>8966</v>
      </c>
      <c r="E872">
        <v>21026</v>
      </c>
      <c r="F872">
        <v>3</v>
      </c>
      <c r="G872">
        <v>1</v>
      </c>
      <c r="H872">
        <v>15</v>
      </c>
      <c r="I872">
        <v>3</v>
      </c>
      <c r="J872">
        <v>4</v>
      </c>
      <c r="K872">
        <v>15</v>
      </c>
      <c r="L872">
        <v>2</v>
      </c>
      <c r="M872">
        <v>3</v>
      </c>
      <c r="N872">
        <v>7</v>
      </c>
      <c r="O872">
        <v>7</v>
      </c>
      <c r="P872">
        <v>1</v>
      </c>
      <c r="Q872">
        <v>7</v>
      </c>
    </row>
    <row r="873" spans="1:17" x14ac:dyDescent="0.3">
      <c r="A873">
        <v>24</v>
      </c>
      <c r="B873">
        <v>1</v>
      </c>
      <c r="C873">
        <v>2</v>
      </c>
      <c r="D873">
        <v>2210</v>
      </c>
      <c r="E873">
        <v>3372</v>
      </c>
      <c r="F873">
        <v>1</v>
      </c>
      <c r="G873">
        <v>0</v>
      </c>
      <c r="H873">
        <v>13</v>
      </c>
      <c r="I873">
        <v>3</v>
      </c>
      <c r="J873">
        <v>1</v>
      </c>
      <c r="K873">
        <v>1</v>
      </c>
      <c r="L873">
        <v>3</v>
      </c>
      <c r="M873">
        <v>1</v>
      </c>
      <c r="N873">
        <v>1</v>
      </c>
      <c r="O873">
        <v>0</v>
      </c>
      <c r="P873">
        <v>0</v>
      </c>
      <c r="Q873">
        <v>0</v>
      </c>
    </row>
    <row r="874" spans="1:17" x14ac:dyDescent="0.3">
      <c r="A874">
        <v>33</v>
      </c>
      <c r="B874">
        <v>0</v>
      </c>
      <c r="C874">
        <v>2</v>
      </c>
      <c r="D874">
        <v>4539</v>
      </c>
      <c r="E874">
        <v>4905</v>
      </c>
      <c r="F874">
        <v>1</v>
      </c>
      <c r="G874">
        <v>0</v>
      </c>
      <c r="H874">
        <v>12</v>
      </c>
      <c r="I874">
        <v>3</v>
      </c>
      <c r="J874">
        <v>1</v>
      </c>
      <c r="K874">
        <v>10</v>
      </c>
      <c r="L874">
        <v>3</v>
      </c>
      <c r="M874">
        <v>2</v>
      </c>
      <c r="N874">
        <v>10</v>
      </c>
      <c r="O874">
        <v>7</v>
      </c>
      <c r="P874">
        <v>0</v>
      </c>
      <c r="Q874">
        <v>1</v>
      </c>
    </row>
    <row r="875" spans="1:17" x14ac:dyDescent="0.3">
      <c r="A875">
        <v>36</v>
      </c>
      <c r="B875">
        <v>0</v>
      </c>
      <c r="C875">
        <v>3</v>
      </c>
      <c r="D875">
        <v>2741</v>
      </c>
      <c r="E875">
        <v>6865</v>
      </c>
      <c r="F875">
        <v>1</v>
      </c>
      <c r="G875">
        <v>0</v>
      </c>
      <c r="H875">
        <v>14</v>
      </c>
      <c r="I875">
        <v>3</v>
      </c>
      <c r="J875">
        <v>3</v>
      </c>
      <c r="K875">
        <v>7</v>
      </c>
      <c r="L875">
        <v>4</v>
      </c>
      <c r="M875">
        <v>3</v>
      </c>
      <c r="N875">
        <v>7</v>
      </c>
      <c r="O875">
        <v>7</v>
      </c>
      <c r="P875">
        <v>1</v>
      </c>
      <c r="Q875">
        <v>7</v>
      </c>
    </row>
    <row r="876" spans="1:17" x14ac:dyDescent="0.3">
      <c r="A876">
        <v>30</v>
      </c>
      <c r="B876">
        <v>0</v>
      </c>
      <c r="C876">
        <v>3</v>
      </c>
      <c r="D876">
        <v>3491</v>
      </c>
      <c r="E876">
        <v>11309</v>
      </c>
      <c r="F876">
        <v>1</v>
      </c>
      <c r="G876">
        <v>0</v>
      </c>
      <c r="H876">
        <v>13</v>
      </c>
      <c r="I876">
        <v>3</v>
      </c>
      <c r="J876">
        <v>1</v>
      </c>
      <c r="K876">
        <v>10</v>
      </c>
      <c r="L876">
        <v>4</v>
      </c>
      <c r="M876">
        <v>2</v>
      </c>
      <c r="N876">
        <v>10</v>
      </c>
      <c r="O876">
        <v>7</v>
      </c>
      <c r="P876">
        <v>8</v>
      </c>
      <c r="Q876">
        <v>9</v>
      </c>
    </row>
    <row r="877" spans="1:17" x14ac:dyDescent="0.3">
      <c r="A877">
        <v>44</v>
      </c>
      <c r="B877">
        <v>0</v>
      </c>
      <c r="C877">
        <v>1</v>
      </c>
      <c r="D877">
        <v>4541</v>
      </c>
      <c r="E877">
        <v>7744</v>
      </c>
      <c r="F877">
        <v>1</v>
      </c>
      <c r="G877">
        <v>0</v>
      </c>
      <c r="H877">
        <v>25</v>
      </c>
      <c r="I877">
        <v>4</v>
      </c>
      <c r="J877">
        <v>2</v>
      </c>
      <c r="K877">
        <v>20</v>
      </c>
      <c r="L877">
        <v>3</v>
      </c>
      <c r="M877">
        <v>3</v>
      </c>
      <c r="N877">
        <v>20</v>
      </c>
      <c r="O877">
        <v>11</v>
      </c>
      <c r="P877">
        <v>13</v>
      </c>
      <c r="Q877">
        <v>17</v>
      </c>
    </row>
    <row r="878" spans="1:17" x14ac:dyDescent="0.3">
      <c r="A878">
        <v>20</v>
      </c>
      <c r="B878">
        <v>0</v>
      </c>
      <c r="C878">
        <v>1</v>
      </c>
      <c r="D878">
        <v>2678</v>
      </c>
      <c r="E878">
        <v>5050</v>
      </c>
      <c r="F878">
        <v>1</v>
      </c>
      <c r="G878">
        <v>0</v>
      </c>
      <c r="H878">
        <v>17</v>
      </c>
      <c r="I878">
        <v>3</v>
      </c>
      <c r="J878">
        <v>4</v>
      </c>
      <c r="K878">
        <v>2</v>
      </c>
      <c r="L878">
        <v>2</v>
      </c>
      <c r="M878">
        <v>3</v>
      </c>
      <c r="N878">
        <v>2</v>
      </c>
      <c r="O878">
        <v>1</v>
      </c>
      <c r="P878">
        <v>2</v>
      </c>
      <c r="Q878">
        <v>2</v>
      </c>
    </row>
    <row r="879" spans="1:17" x14ac:dyDescent="0.3">
      <c r="A879">
        <v>46</v>
      </c>
      <c r="B879">
        <v>0</v>
      </c>
      <c r="C879">
        <v>3</v>
      </c>
      <c r="D879">
        <v>7379</v>
      </c>
      <c r="E879">
        <v>17433</v>
      </c>
      <c r="F879">
        <v>2</v>
      </c>
      <c r="G879">
        <v>0</v>
      </c>
      <c r="H879">
        <v>11</v>
      </c>
      <c r="I879">
        <v>3</v>
      </c>
      <c r="J879">
        <v>3</v>
      </c>
      <c r="K879">
        <v>12</v>
      </c>
      <c r="L879">
        <v>3</v>
      </c>
      <c r="M879">
        <v>2</v>
      </c>
      <c r="N879">
        <v>6</v>
      </c>
      <c r="O879">
        <v>3</v>
      </c>
      <c r="P879">
        <v>1</v>
      </c>
      <c r="Q879">
        <v>4</v>
      </c>
    </row>
    <row r="880" spans="1:17" x14ac:dyDescent="0.3">
      <c r="A880">
        <v>42</v>
      </c>
      <c r="B880">
        <v>0</v>
      </c>
      <c r="C880">
        <v>2</v>
      </c>
      <c r="D880">
        <v>6272</v>
      </c>
      <c r="E880">
        <v>12858</v>
      </c>
      <c r="F880">
        <v>7</v>
      </c>
      <c r="G880">
        <v>0</v>
      </c>
      <c r="H880">
        <v>16</v>
      </c>
      <c r="I880">
        <v>3</v>
      </c>
      <c r="J880">
        <v>1</v>
      </c>
      <c r="K880">
        <v>10</v>
      </c>
      <c r="L880">
        <v>3</v>
      </c>
      <c r="M880">
        <v>4</v>
      </c>
      <c r="N880">
        <v>4</v>
      </c>
      <c r="O880">
        <v>3</v>
      </c>
      <c r="P880">
        <v>0</v>
      </c>
      <c r="Q880">
        <v>3</v>
      </c>
    </row>
    <row r="881" spans="1:17" x14ac:dyDescent="0.3">
      <c r="A881">
        <v>60</v>
      </c>
      <c r="B881">
        <v>0</v>
      </c>
      <c r="C881">
        <v>3</v>
      </c>
      <c r="D881">
        <v>5220</v>
      </c>
      <c r="E881">
        <v>10893</v>
      </c>
      <c r="F881">
        <v>0</v>
      </c>
      <c r="G881">
        <v>1</v>
      </c>
      <c r="H881">
        <v>18</v>
      </c>
      <c r="I881">
        <v>3</v>
      </c>
      <c r="J881">
        <v>2</v>
      </c>
      <c r="K881">
        <v>12</v>
      </c>
      <c r="L881">
        <v>3</v>
      </c>
      <c r="M881">
        <v>3</v>
      </c>
      <c r="N881">
        <v>11</v>
      </c>
      <c r="O881">
        <v>7</v>
      </c>
      <c r="P881">
        <v>1</v>
      </c>
      <c r="Q881">
        <v>9</v>
      </c>
    </row>
    <row r="882" spans="1:17" x14ac:dyDescent="0.3">
      <c r="A882">
        <v>32</v>
      </c>
      <c r="B882">
        <v>0</v>
      </c>
      <c r="C882">
        <v>2</v>
      </c>
      <c r="D882">
        <v>2743</v>
      </c>
      <c r="E882">
        <v>7331</v>
      </c>
      <c r="F882">
        <v>1</v>
      </c>
      <c r="G882">
        <v>0</v>
      </c>
      <c r="H882">
        <v>20</v>
      </c>
      <c r="I882">
        <v>4</v>
      </c>
      <c r="J882">
        <v>3</v>
      </c>
      <c r="K882">
        <v>2</v>
      </c>
      <c r="L882">
        <v>2</v>
      </c>
      <c r="M882">
        <v>3</v>
      </c>
      <c r="N882">
        <v>2</v>
      </c>
      <c r="O882">
        <v>2</v>
      </c>
      <c r="P882">
        <v>2</v>
      </c>
      <c r="Q882">
        <v>2</v>
      </c>
    </row>
    <row r="883" spans="1:17" x14ac:dyDescent="0.3">
      <c r="A883">
        <v>32</v>
      </c>
      <c r="B883">
        <v>0</v>
      </c>
      <c r="C883">
        <v>1</v>
      </c>
      <c r="D883">
        <v>4998</v>
      </c>
      <c r="E883">
        <v>2338</v>
      </c>
      <c r="F883">
        <v>4</v>
      </c>
      <c r="G883">
        <v>1</v>
      </c>
      <c r="H883">
        <v>14</v>
      </c>
      <c r="I883">
        <v>3</v>
      </c>
      <c r="J883">
        <v>4</v>
      </c>
      <c r="K883">
        <v>10</v>
      </c>
      <c r="L883">
        <v>2</v>
      </c>
      <c r="M883">
        <v>3</v>
      </c>
      <c r="N883">
        <v>8</v>
      </c>
      <c r="O883">
        <v>7</v>
      </c>
      <c r="P883">
        <v>0</v>
      </c>
      <c r="Q883">
        <v>7</v>
      </c>
    </row>
    <row r="884" spans="1:17" x14ac:dyDescent="0.3">
      <c r="A884">
        <v>36</v>
      </c>
      <c r="B884">
        <v>0</v>
      </c>
      <c r="C884">
        <v>3</v>
      </c>
      <c r="D884">
        <v>10252</v>
      </c>
      <c r="E884">
        <v>4235</v>
      </c>
      <c r="F884">
        <v>2</v>
      </c>
      <c r="G884">
        <v>1</v>
      </c>
      <c r="H884">
        <v>21</v>
      </c>
      <c r="I884">
        <v>4</v>
      </c>
      <c r="J884">
        <v>3</v>
      </c>
      <c r="K884">
        <v>17</v>
      </c>
      <c r="L884">
        <v>2</v>
      </c>
      <c r="M884">
        <v>3</v>
      </c>
      <c r="N884">
        <v>7</v>
      </c>
      <c r="O884">
        <v>7</v>
      </c>
      <c r="P884">
        <v>7</v>
      </c>
      <c r="Q884">
        <v>7</v>
      </c>
    </row>
    <row r="885" spans="1:17" x14ac:dyDescent="0.3">
      <c r="A885">
        <v>33</v>
      </c>
      <c r="B885">
        <v>0</v>
      </c>
      <c r="C885">
        <v>2</v>
      </c>
      <c r="D885">
        <v>2781</v>
      </c>
      <c r="E885">
        <v>6311</v>
      </c>
      <c r="F885">
        <v>0</v>
      </c>
      <c r="G885">
        <v>0</v>
      </c>
      <c r="H885">
        <v>13</v>
      </c>
      <c r="I885">
        <v>3</v>
      </c>
      <c r="J885">
        <v>2</v>
      </c>
      <c r="K885">
        <v>15</v>
      </c>
      <c r="L885">
        <v>5</v>
      </c>
      <c r="M885">
        <v>3</v>
      </c>
      <c r="N885">
        <v>14</v>
      </c>
      <c r="O885">
        <v>10</v>
      </c>
      <c r="P885">
        <v>4</v>
      </c>
      <c r="Q885">
        <v>10</v>
      </c>
    </row>
    <row r="886" spans="1:17" x14ac:dyDescent="0.3">
      <c r="A886">
        <v>40</v>
      </c>
      <c r="B886">
        <v>0</v>
      </c>
      <c r="C886">
        <v>3</v>
      </c>
      <c r="D886">
        <v>6852</v>
      </c>
      <c r="E886">
        <v>11591</v>
      </c>
      <c r="F886">
        <v>7</v>
      </c>
      <c r="G886">
        <v>0</v>
      </c>
      <c r="H886">
        <v>12</v>
      </c>
      <c r="I886">
        <v>3</v>
      </c>
      <c r="J886">
        <v>2</v>
      </c>
      <c r="K886">
        <v>7</v>
      </c>
      <c r="L886">
        <v>2</v>
      </c>
      <c r="M886">
        <v>4</v>
      </c>
      <c r="N886">
        <v>5</v>
      </c>
      <c r="O886">
        <v>1</v>
      </c>
      <c r="P886">
        <v>1</v>
      </c>
      <c r="Q886">
        <v>3</v>
      </c>
    </row>
    <row r="887" spans="1:17" x14ac:dyDescent="0.3">
      <c r="A887">
        <v>25</v>
      </c>
      <c r="B887">
        <v>0</v>
      </c>
      <c r="C887">
        <v>1</v>
      </c>
      <c r="D887">
        <v>4950</v>
      </c>
      <c r="E887">
        <v>20623</v>
      </c>
      <c r="F887">
        <v>0</v>
      </c>
      <c r="G887">
        <v>0</v>
      </c>
      <c r="H887">
        <v>14</v>
      </c>
      <c r="I887">
        <v>3</v>
      </c>
      <c r="J887">
        <v>2</v>
      </c>
      <c r="K887">
        <v>5</v>
      </c>
      <c r="L887">
        <v>4</v>
      </c>
      <c r="M887">
        <v>3</v>
      </c>
      <c r="N887">
        <v>4</v>
      </c>
      <c r="O887">
        <v>3</v>
      </c>
      <c r="P887">
        <v>1</v>
      </c>
      <c r="Q887">
        <v>1</v>
      </c>
    </row>
    <row r="888" spans="1:17" x14ac:dyDescent="0.3">
      <c r="A888">
        <v>30</v>
      </c>
      <c r="B888">
        <v>0</v>
      </c>
      <c r="C888">
        <v>2</v>
      </c>
      <c r="D888">
        <v>3579</v>
      </c>
      <c r="E888">
        <v>9369</v>
      </c>
      <c r="F888">
        <v>0</v>
      </c>
      <c r="G888">
        <v>1</v>
      </c>
      <c r="H888">
        <v>21</v>
      </c>
      <c r="I888">
        <v>4</v>
      </c>
      <c r="J888">
        <v>1</v>
      </c>
      <c r="K888">
        <v>12</v>
      </c>
      <c r="L888">
        <v>2</v>
      </c>
      <c r="M888">
        <v>3</v>
      </c>
      <c r="N888">
        <v>11</v>
      </c>
      <c r="O888">
        <v>9</v>
      </c>
      <c r="P888">
        <v>5</v>
      </c>
      <c r="Q888">
        <v>7</v>
      </c>
    </row>
    <row r="889" spans="1:17" x14ac:dyDescent="0.3">
      <c r="A889">
        <v>42</v>
      </c>
      <c r="B889">
        <v>0</v>
      </c>
      <c r="C889">
        <v>2</v>
      </c>
      <c r="D889">
        <v>13191</v>
      </c>
      <c r="E889">
        <v>23281</v>
      </c>
      <c r="F889">
        <v>3</v>
      </c>
      <c r="G889">
        <v>1</v>
      </c>
      <c r="H889">
        <v>17</v>
      </c>
      <c r="I889">
        <v>3</v>
      </c>
      <c r="J889">
        <v>3</v>
      </c>
      <c r="K889">
        <v>20</v>
      </c>
      <c r="L889">
        <v>6</v>
      </c>
      <c r="M889">
        <v>3</v>
      </c>
      <c r="N889">
        <v>1</v>
      </c>
      <c r="O889">
        <v>0</v>
      </c>
      <c r="P889">
        <v>0</v>
      </c>
      <c r="Q889">
        <v>0</v>
      </c>
    </row>
    <row r="890" spans="1:17" x14ac:dyDescent="0.3">
      <c r="A890">
        <v>35</v>
      </c>
      <c r="B890">
        <v>0</v>
      </c>
      <c r="C890">
        <v>2</v>
      </c>
      <c r="D890">
        <v>10377</v>
      </c>
      <c r="E890">
        <v>13755</v>
      </c>
      <c r="F890">
        <v>4</v>
      </c>
      <c r="G890">
        <v>1</v>
      </c>
      <c r="H890">
        <v>11</v>
      </c>
      <c r="I890">
        <v>3</v>
      </c>
      <c r="J890">
        <v>2</v>
      </c>
      <c r="K890">
        <v>16</v>
      </c>
      <c r="L890">
        <v>6</v>
      </c>
      <c r="M890">
        <v>2</v>
      </c>
      <c r="N890">
        <v>13</v>
      </c>
      <c r="O890">
        <v>2</v>
      </c>
      <c r="P890">
        <v>4</v>
      </c>
      <c r="Q890">
        <v>12</v>
      </c>
    </row>
    <row r="891" spans="1:17" x14ac:dyDescent="0.3">
      <c r="A891">
        <v>27</v>
      </c>
      <c r="B891">
        <v>0</v>
      </c>
      <c r="C891">
        <v>2</v>
      </c>
      <c r="D891">
        <v>2235</v>
      </c>
      <c r="E891">
        <v>14377</v>
      </c>
      <c r="F891">
        <v>1</v>
      </c>
      <c r="G891">
        <v>1</v>
      </c>
      <c r="H891">
        <v>14</v>
      </c>
      <c r="I891">
        <v>3</v>
      </c>
      <c r="J891">
        <v>4</v>
      </c>
      <c r="K891">
        <v>9</v>
      </c>
      <c r="L891">
        <v>3</v>
      </c>
      <c r="M891">
        <v>2</v>
      </c>
      <c r="N891">
        <v>9</v>
      </c>
      <c r="O891">
        <v>7</v>
      </c>
      <c r="P891">
        <v>6</v>
      </c>
      <c r="Q891">
        <v>8</v>
      </c>
    </row>
    <row r="892" spans="1:17" x14ac:dyDescent="0.3">
      <c r="A892">
        <v>54</v>
      </c>
      <c r="B892">
        <v>0</v>
      </c>
      <c r="C892">
        <v>3</v>
      </c>
      <c r="D892">
        <v>10502</v>
      </c>
      <c r="E892">
        <v>9659</v>
      </c>
      <c r="F892">
        <v>7</v>
      </c>
      <c r="G892">
        <v>0</v>
      </c>
      <c r="H892">
        <v>17</v>
      </c>
      <c r="I892">
        <v>3</v>
      </c>
      <c r="J892">
        <v>1</v>
      </c>
      <c r="K892">
        <v>33</v>
      </c>
      <c r="L892">
        <v>2</v>
      </c>
      <c r="M892">
        <v>1</v>
      </c>
      <c r="N892">
        <v>5</v>
      </c>
      <c r="O892">
        <v>4</v>
      </c>
      <c r="P892">
        <v>1</v>
      </c>
      <c r="Q892">
        <v>4</v>
      </c>
    </row>
    <row r="893" spans="1:17" x14ac:dyDescent="0.3">
      <c r="A893">
        <v>44</v>
      </c>
      <c r="B893">
        <v>0</v>
      </c>
      <c r="C893">
        <v>2</v>
      </c>
      <c r="D893">
        <v>2011</v>
      </c>
      <c r="E893">
        <v>19982</v>
      </c>
      <c r="F893">
        <v>1</v>
      </c>
      <c r="G893">
        <v>0</v>
      </c>
      <c r="H893">
        <v>13</v>
      </c>
      <c r="I893">
        <v>3</v>
      </c>
      <c r="J893">
        <v>4</v>
      </c>
      <c r="K893">
        <v>10</v>
      </c>
      <c r="L893">
        <v>5</v>
      </c>
      <c r="M893">
        <v>3</v>
      </c>
      <c r="N893">
        <v>10</v>
      </c>
      <c r="O893">
        <v>5</v>
      </c>
      <c r="P893">
        <v>7</v>
      </c>
      <c r="Q893">
        <v>7</v>
      </c>
    </row>
    <row r="894" spans="1:17" x14ac:dyDescent="0.3">
      <c r="A894">
        <v>19</v>
      </c>
      <c r="B894">
        <v>1</v>
      </c>
      <c r="C894">
        <v>1</v>
      </c>
      <c r="D894">
        <v>1859</v>
      </c>
      <c r="E894">
        <v>6148</v>
      </c>
      <c r="F894">
        <v>1</v>
      </c>
      <c r="G894">
        <v>1</v>
      </c>
      <c r="H894">
        <v>25</v>
      </c>
      <c r="I894">
        <v>4</v>
      </c>
      <c r="J894">
        <v>2</v>
      </c>
      <c r="K894">
        <v>1</v>
      </c>
      <c r="L894">
        <v>2</v>
      </c>
      <c r="M894">
        <v>4</v>
      </c>
      <c r="N894">
        <v>1</v>
      </c>
      <c r="O894">
        <v>1</v>
      </c>
      <c r="P894">
        <v>0</v>
      </c>
      <c r="Q894">
        <v>0</v>
      </c>
    </row>
    <row r="895" spans="1:17" x14ac:dyDescent="0.3">
      <c r="A895">
        <v>29</v>
      </c>
      <c r="B895">
        <v>0</v>
      </c>
      <c r="C895">
        <v>3</v>
      </c>
      <c r="D895">
        <v>3760</v>
      </c>
      <c r="E895">
        <v>5598</v>
      </c>
      <c r="F895">
        <v>1</v>
      </c>
      <c r="G895">
        <v>0</v>
      </c>
      <c r="H895">
        <v>15</v>
      </c>
      <c r="I895">
        <v>3</v>
      </c>
      <c r="J895">
        <v>1</v>
      </c>
      <c r="K895">
        <v>3</v>
      </c>
      <c r="L895">
        <v>5</v>
      </c>
      <c r="M895">
        <v>3</v>
      </c>
      <c r="N895">
        <v>3</v>
      </c>
      <c r="O895">
        <v>2</v>
      </c>
      <c r="P895">
        <v>1</v>
      </c>
      <c r="Q895">
        <v>2</v>
      </c>
    </row>
    <row r="896" spans="1:17" x14ac:dyDescent="0.3">
      <c r="A896">
        <v>54</v>
      </c>
      <c r="B896">
        <v>0</v>
      </c>
      <c r="C896">
        <v>2</v>
      </c>
      <c r="D896">
        <v>17779</v>
      </c>
      <c r="E896">
        <v>23474</v>
      </c>
      <c r="F896">
        <v>3</v>
      </c>
      <c r="G896">
        <v>0</v>
      </c>
      <c r="H896">
        <v>14</v>
      </c>
      <c r="I896">
        <v>3</v>
      </c>
      <c r="J896">
        <v>1</v>
      </c>
      <c r="K896">
        <v>36</v>
      </c>
      <c r="L896">
        <v>2</v>
      </c>
      <c r="M896">
        <v>3</v>
      </c>
      <c r="N896">
        <v>10</v>
      </c>
      <c r="O896">
        <v>9</v>
      </c>
      <c r="P896">
        <v>0</v>
      </c>
      <c r="Q896">
        <v>9</v>
      </c>
    </row>
    <row r="897" spans="1:17" x14ac:dyDescent="0.3">
      <c r="A897">
        <v>31</v>
      </c>
      <c r="B897">
        <v>0</v>
      </c>
      <c r="C897">
        <v>2</v>
      </c>
      <c r="D897">
        <v>6833</v>
      </c>
      <c r="E897">
        <v>17089</v>
      </c>
      <c r="F897">
        <v>1</v>
      </c>
      <c r="G897">
        <v>1</v>
      </c>
      <c r="H897">
        <v>12</v>
      </c>
      <c r="I897">
        <v>3</v>
      </c>
      <c r="J897">
        <v>4</v>
      </c>
      <c r="K897">
        <v>6</v>
      </c>
      <c r="L897">
        <v>2</v>
      </c>
      <c r="M897">
        <v>2</v>
      </c>
      <c r="N897">
        <v>6</v>
      </c>
      <c r="O897">
        <v>5</v>
      </c>
      <c r="P897">
        <v>0</v>
      </c>
      <c r="Q897">
        <v>1</v>
      </c>
    </row>
    <row r="898" spans="1:17" x14ac:dyDescent="0.3">
      <c r="A898">
        <v>31</v>
      </c>
      <c r="B898">
        <v>0</v>
      </c>
      <c r="C898">
        <v>1</v>
      </c>
      <c r="D898">
        <v>6812</v>
      </c>
      <c r="E898">
        <v>17198</v>
      </c>
      <c r="F898">
        <v>1</v>
      </c>
      <c r="G898">
        <v>0</v>
      </c>
      <c r="H898">
        <v>19</v>
      </c>
      <c r="I898">
        <v>3</v>
      </c>
      <c r="J898">
        <v>2</v>
      </c>
      <c r="K898">
        <v>10</v>
      </c>
      <c r="L898">
        <v>2</v>
      </c>
      <c r="M898">
        <v>3</v>
      </c>
      <c r="N898">
        <v>10</v>
      </c>
      <c r="O898">
        <v>9</v>
      </c>
      <c r="P898">
        <v>1</v>
      </c>
      <c r="Q898">
        <v>8</v>
      </c>
    </row>
    <row r="899" spans="1:17" x14ac:dyDescent="0.3">
      <c r="A899">
        <v>59</v>
      </c>
      <c r="B899">
        <v>0</v>
      </c>
      <c r="C899">
        <v>1</v>
      </c>
      <c r="D899">
        <v>5171</v>
      </c>
      <c r="E899">
        <v>16490</v>
      </c>
      <c r="F899">
        <v>5</v>
      </c>
      <c r="G899">
        <v>0</v>
      </c>
      <c r="H899">
        <v>17</v>
      </c>
      <c r="I899">
        <v>3</v>
      </c>
      <c r="J899">
        <v>4</v>
      </c>
      <c r="K899">
        <v>13</v>
      </c>
      <c r="L899">
        <v>2</v>
      </c>
      <c r="M899">
        <v>3</v>
      </c>
      <c r="N899">
        <v>6</v>
      </c>
      <c r="O899">
        <v>1</v>
      </c>
      <c r="P899">
        <v>0</v>
      </c>
      <c r="Q899">
        <v>5</v>
      </c>
    </row>
    <row r="900" spans="1:17" x14ac:dyDescent="0.3">
      <c r="A900">
        <v>43</v>
      </c>
      <c r="B900">
        <v>0</v>
      </c>
      <c r="C900">
        <v>2</v>
      </c>
      <c r="D900">
        <v>19740</v>
      </c>
      <c r="E900">
        <v>18625</v>
      </c>
      <c r="F900">
        <v>3</v>
      </c>
      <c r="G900">
        <v>0</v>
      </c>
      <c r="H900">
        <v>14</v>
      </c>
      <c r="I900">
        <v>3</v>
      </c>
      <c r="J900">
        <v>2</v>
      </c>
      <c r="K900">
        <v>25</v>
      </c>
      <c r="L900">
        <v>2</v>
      </c>
      <c r="M900">
        <v>3</v>
      </c>
      <c r="N900">
        <v>8</v>
      </c>
      <c r="O900">
        <v>7</v>
      </c>
      <c r="P900">
        <v>0</v>
      </c>
      <c r="Q900">
        <v>7</v>
      </c>
    </row>
    <row r="901" spans="1:17" x14ac:dyDescent="0.3">
      <c r="A901">
        <v>49</v>
      </c>
      <c r="B901">
        <v>0</v>
      </c>
      <c r="C901">
        <v>2</v>
      </c>
      <c r="D901">
        <v>18711</v>
      </c>
      <c r="E901">
        <v>12124</v>
      </c>
      <c r="F901">
        <v>2</v>
      </c>
      <c r="G901">
        <v>0</v>
      </c>
      <c r="H901">
        <v>13</v>
      </c>
      <c r="I901">
        <v>3</v>
      </c>
      <c r="J901">
        <v>3</v>
      </c>
      <c r="K901">
        <v>23</v>
      </c>
      <c r="L901">
        <v>2</v>
      </c>
      <c r="M901">
        <v>4</v>
      </c>
      <c r="N901">
        <v>1</v>
      </c>
      <c r="O901">
        <v>0</v>
      </c>
      <c r="P901">
        <v>0</v>
      </c>
      <c r="Q901">
        <v>0</v>
      </c>
    </row>
    <row r="902" spans="1:17" x14ac:dyDescent="0.3">
      <c r="A902">
        <v>36</v>
      </c>
      <c r="B902">
        <v>0</v>
      </c>
      <c r="C902">
        <v>2</v>
      </c>
      <c r="D902">
        <v>3692</v>
      </c>
      <c r="E902">
        <v>9256</v>
      </c>
      <c r="F902">
        <v>1</v>
      </c>
      <c r="G902">
        <v>0</v>
      </c>
      <c r="H902">
        <v>12</v>
      </c>
      <c r="I902">
        <v>3</v>
      </c>
      <c r="J902">
        <v>3</v>
      </c>
      <c r="K902">
        <v>12</v>
      </c>
      <c r="L902">
        <v>2</v>
      </c>
      <c r="M902">
        <v>2</v>
      </c>
      <c r="N902">
        <v>11</v>
      </c>
      <c r="O902">
        <v>10</v>
      </c>
      <c r="P902">
        <v>0</v>
      </c>
      <c r="Q902">
        <v>7</v>
      </c>
    </row>
    <row r="903" spans="1:17" x14ac:dyDescent="0.3">
      <c r="A903">
        <v>48</v>
      </c>
      <c r="B903">
        <v>0</v>
      </c>
      <c r="C903">
        <v>1</v>
      </c>
      <c r="D903">
        <v>2559</v>
      </c>
      <c r="E903">
        <v>16620</v>
      </c>
      <c r="F903">
        <v>5</v>
      </c>
      <c r="G903">
        <v>0</v>
      </c>
      <c r="H903">
        <v>11</v>
      </c>
      <c r="I903">
        <v>3</v>
      </c>
      <c r="J903">
        <v>3</v>
      </c>
      <c r="K903">
        <v>7</v>
      </c>
      <c r="L903">
        <v>4</v>
      </c>
      <c r="M903">
        <v>2</v>
      </c>
      <c r="N903">
        <v>1</v>
      </c>
      <c r="O903">
        <v>0</v>
      </c>
      <c r="P903">
        <v>0</v>
      </c>
      <c r="Q903">
        <v>0</v>
      </c>
    </row>
    <row r="904" spans="1:17" x14ac:dyDescent="0.3">
      <c r="A904">
        <v>27</v>
      </c>
      <c r="B904">
        <v>0</v>
      </c>
      <c r="C904">
        <v>3</v>
      </c>
      <c r="D904">
        <v>2517</v>
      </c>
      <c r="E904">
        <v>3208</v>
      </c>
      <c r="F904">
        <v>1</v>
      </c>
      <c r="G904">
        <v>0</v>
      </c>
      <c r="H904">
        <v>11</v>
      </c>
      <c r="I904">
        <v>3</v>
      </c>
      <c r="J904">
        <v>2</v>
      </c>
      <c r="K904">
        <v>5</v>
      </c>
      <c r="L904">
        <v>2</v>
      </c>
      <c r="M904">
        <v>3</v>
      </c>
      <c r="N904">
        <v>5</v>
      </c>
      <c r="O904">
        <v>3</v>
      </c>
      <c r="P904">
        <v>0</v>
      </c>
      <c r="Q904">
        <v>3</v>
      </c>
    </row>
    <row r="905" spans="1:17" x14ac:dyDescent="0.3">
      <c r="A905">
        <v>29</v>
      </c>
      <c r="B905">
        <v>0</v>
      </c>
      <c r="C905">
        <v>3</v>
      </c>
      <c r="D905">
        <v>6623</v>
      </c>
      <c r="E905">
        <v>4204</v>
      </c>
      <c r="F905">
        <v>1</v>
      </c>
      <c r="G905">
        <v>1</v>
      </c>
      <c r="H905">
        <v>11</v>
      </c>
      <c r="I905">
        <v>3</v>
      </c>
      <c r="J905">
        <v>2</v>
      </c>
      <c r="K905">
        <v>6</v>
      </c>
      <c r="L905">
        <v>2</v>
      </c>
      <c r="M905">
        <v>3</v>
      </c>
      <c r="N905">
        <v>6</v>
      </c>
      <c r="O905">
        <v>0</v>
      </c>
      <c r="P905">
        <v>1</v>
      </c>
      <c r="Q905">
        <v>0</v>
      </c>
    </row>
    <row r="906" spans="1:17" x14ac:dyDescent="0.3">
      <c r="A906">
        <v>48</v>
      </c>
      <c r="B906">
        <v>0</v>
      </c>
      <c r="C906">
        <v>1</v>
      </c>
      <c r="D906">
        <v>18265</v>
      </c>
      <c r="E906">
        <v>8733</v>
      </c>
      <c r="F906">
        <v>6</v>
      </c>
      <c r="G906">
        <v>0</v>
      </c>
      <c r="H906">
        <v>12</v>
      </c>
      <c r="I906">
        <v>3</v>
      </c>
      <c r="J906">
        <v>3</v>
      </c>
      <c r="K906">
        <v>25</v>
      </c>
      <c r="L906">
        <v>3</v>
      </c>
      <c r="M906">
        <v>4</v>
      </c>
      <c r="N906">
        <v>1</v>
      </c>
      <c r="O906">
        <v>0</v>
      </c>
      <c r="P906">
        <v>0</v>
      </c>
      <c r="Q906">
        <v>0</v>
      </c>
    </row>
    <row r="907" spans="1:17" x14ac:dyDescent="0.3">
      <c r="A907">
        <v>29</v>
      </c>
      <c r="B907">
        <v>0</v>
      </c>
      <c r="C907">
        <v>3</v>
      </c>
      <c r="D907">
        <v>16124</v>
      </c>
      <c r="E907">
        <v>3423</v>
      </c>
      <c r="F907">
        <v>3</v>
      </c>
      <c r="G907">
        <v>0</v>
      </c>
      <c r="H907">
        <v>14</v>
      </c>
      <c r="I907">
        <v>3</v>
      </c>
      <c r="J907">
        <v>2</v>
      </c>
      <c r="K907">
        <v>9</v>
      </c>
      <c r="L907">
        <v>2</v>
      </c>
      <c r="M907">
        <v>2</v>
      </c>
      <c r="N907">
        <v>7</v>
      </c>
      <c r="O907">
        <v>7</v>
      </c>
      <c r="P907">
        <v>1</v>
      </c>
      <c r="Q907">
        <v>7</v>
      </c>
    </row>
    <row r="908" spans="1:17" x14ac:dyDescent="0.3">
      <c r="A908">
        <v>34</v>
      </c>
      <c r="B908">
        <v>0</v>
      </c>
      <c r="C908">
        <v>2</v>
      </c>
      <c r="D908">
        <v>2585</v>
      </c>
      <c r="E908">
        <v>21643</v>
      </c>
      <c r="F908">
        <v>0</v>
      </c>
      <c r="G908">
        <v>0</v>
      </c>
      <c r="H908">
        <v>17</v>
      </c>
      <c r="I908">
        <v>3</v>
      </c>
      <c r="J908">
        <v>4</v>
      </c>
      <c r="K908">
        <v>2</v>
      </c>
      <c r="L908">
        <v>5</v>
      </c>
      <c r="M908">
        <v>2</v>
      </c>
      <c r="N908">
        <v>1</v>
      </c>
      <c r="O908">
        <v>0</v>
      </c>
      <c r="P908">
        <v>0</v>
      </c>
      <c r="Q908">
        <v>0</v>
      </c>
    </row>
    <row r="909" spans="1:17" x14ac:dyDescent="0.3">
      <c r="A909">
        <v>44</v>
      </c>
      <c r="B909">
        <v>0</v>
      </c>
      <c r="C909">
        <v>2</v>
      </c>
      <c r="D909">
        <v>18213</v>
      </c>
      <c r="E909">
        <v>8751</v>
      </c>
      <c r="F909">
        <v>7</v>
      </c>
      <c r="G909">
        <v>0</v>
      </c>
      <c r="H909">
        <v>11</v>
      </c>
      <c r="I909">
        <v>3</v>
      </c>
      <c r="J909">
        <v>3</v>
      </c>
      <c r="K909">
        <v>26</v>
      </c>
      <c r="L909">
        <v>5</v>
      </c>
      <c r="M909">
        <v>3</v>
      </c>
      <c r="N909">
        <v>22</v>
      </c>
      <c r="O909">
        <v>9</v>
      </c>
      <c r="P909">
        <v>3</v>
      </c>
      <c r="Q909">
        <v>10</v>
      </c>
    </row>
    <row r="910" spans="1:17" x14ac:dyDescent="0.3">
      <c r="A910">
        <v>33</v>
      </c>
      <c r="B910">
        <v>0</v>
      </c>
      <c r="C910">
        <v>3</v>
      </c>
      <c r="D910">
        <v>8380</v>
      </c>
      <c r="E910">
        <v>21708</v>
      </c>
      <c r="F910">
        <v>0</v>
      </c>
      <c r="G910">
        <v>1</v>
      </c>
      <c r="H910">
        <v>14</v>
      </c>
      <c r="I910">
        <v>3</v>
      </c>
      <c r="J910">
        <v>4</v>
      </c>
      <c r="K910">
        <v>10</v>
      </c>
      <c r="L910">
        <v>3</v>
      </c>
      <c r="M910">
        <v>3</v>
      </c>
      <c r="N910">
        <v>9</v>
      </c>
      <c r="O910">
        <v>8</v>
      </c>
      <c r="P910">
        <v>0</v>
      </c>
      <c r="Q910">
        <v>8</v>
      </c>
    </row>
    <row r="911" spans="1:17" x14ac:dyDescent="0.3">
      <c r="A911">
        <v>19</v>
      </c>
      <c r="B911">
        <v>0</v>
      </c>
      <c r="C911">
        <v>1</v>
      </c>
      <c r="D911">
        <v>2994</v>
      </c>
      <c r="E911">
        <v>21221</v>
      </c>
      <c r="F911">
        <v>1</v>
      </c>
      <c r="G911">
        <v>1</v>
      </c>
      <c r="H911">
        <v>12</v>
      </c>
      <c r="I911">
        <v>3</v>
      </c>
      <c r="J911">
        <v>4</v>
      </c>
      <c r="K911">
        <v>1</v>
      </c>
      <c r="L911">
        <v>2</v>
      </c>
      <c r="M911">
        <v>3</v>
      </c>
      <c r="N911">
        <v>1</v>
      </c>
      <c r="O911">
        <v>0</v>
      </c>
      <c r="P911">
        <v>0</v>
      </c>
      <c r="Q911">
        <v>1</v>
      </c>
    </row>
    <row r="912" spans="1:17" x14ac:dyDescent="0.3">
      <c r="A912">
        <v>23</v>
      </c>
      <c r="B912">
        <v>0</v>
      </c>
      <c r="C912">
        <v>2</v>
      </c>
      <c r="D912">
        <v>1223</v>
      </c>
      <c r="E912">
        <v>16901</v>
      </c>
      <c r="F912">
        <v>1</v>
      </c>
      <c r="G912">
        <v>0</v>
      </c>
      <c r="H912">
        <v>22</v>
      </c>
      <c r="I912">
        <v>4</v>
      </c>
      <c r="J912">
        <v>4</v>
      </c>
      <c r="K912">
        <v>1</v>
      </c>
      <c r="L912">
        <v>2</v>
      </c>
      <c r="M912">
        <v>3</v>
      </c>
      <c r="N912">
        <v>1</v>
      </c>
      <c r="O912">
        <v>0</v>
      </c>
      <c r="P912">
        <v>0</v>
      </c>
      <c r="Q912">
        <v>1</v>
      </c>
    </row>
    <row r="913" spans="1:17" x14ac:dyDescent="0.3">
      <c r="A913">
        <v>25</v>
      </c>
      <c r="B913">
        <v>1</v>
      </c>
      <c r="C913">
        <v>1</v>
      </c>
      <c r="D913">
        <v>1118</v>
      </c>
      <c r="E913">
        <v>8040</v>
      </c>
      <c r="F913">
        <v>1</v>
      </c>
      <c r="G913">
        <v>1</v>
      </c>
      <c r="H913">
        <v>14</v>
      </c>
      <c r="I913">
        <v>3</v>
      </c>
      <c r="J913">
        <v>4</v>
      </c>
      <c r="K913">
        <v>1</v>
      </c>
      <c r="L913">
        <v>4</v>
      </c>
      <c r="M913">
        <v>3</v>
      </c>
      <c r="N913">
        <v>1</v>
      </c>
      <c r="O913">
        <v>0</v>
      </c>
      <c r="P913">
        <v>1</v>
      </c>
      <c r="Q913">
        <v>0</v>
      </c>
    </row>
    <row r="914" spans="1:17" x14ac:dyDescent="0.3">
      <c r="A914">
        <v>26</v>
      </c>
      <c r="B914">
        <v>0</v>
      </c>
      <c r="C914">
        <v>1</v>
      </c>
      <c r="D914">
        <v>2875</v>
      </c>
      <c r="E914">
        <v>9973</v>
      </c>
      <c r="F914">
        <v>1</v>
      </c>
      <c r="G914">
        <v>1</v>
      </c>
      <c r="H914">
        <v>20</v>
      </c>
      <c r="I914">
        <v>4</v>
      </c>
      <c r="J914">
        <v>2</v>
      </c>
      <c r="K914">
        <v>8</v>
      </c>
      <c r="L914">
        <v>2</v>
      </c>
      <c r="M914">
        <v>2</v>
      </c>
      <c r="N914">
        <v>8</v>
      </c>
      <c r="O914">
        <v>5</v>
      </c>
      <c r="P914">
        <v>2</v>
      </c>
      <c r="Q914">
        <v>2</v>
      </c>
    </row>
    <row r="915" spans="1:17" x14ac:dyDescent="0.3">
      <c r="A915">
        <v>45</v>
      </c>
      <c r="B915">
        <v>1</v>
      </c>
      <c r="C915">
        <v>1</v>
      </c>
      <c r="D915">
        <v>18824</v>
      </c>
      <c r="E915">
        <v>2493</v>
      </c>
      <c r="F915">
        <v>2</v>
      </c>
      <c r="G915">
        <v>1</v>
      </c>
      <c r="H915">
        <v>16</v>
      </c>
      <c r="I915">
        <v>3</v>
      </c>
      <c r="J915">
        <v>1</v>
      </c>
      <c r="K915">
        <v>26</v>
      </c>
      <c r="L915">
        <v>2</v>
      </c>
      <c r="M915">
        <v>3</v>
      </c>
      <c r="N915">
        <v>24</v>
      </c>
      <c r="O915">
        <v>10</v>
      </c>
      <c r="P915">
        <v>1</v>
      </c>
      <c r="Q915">
        <v>11</v>
      </c>
    </row>
    <row r="916" spans="1:17" x14ac:dyDescent="0.3">
      <c r="A916">
        <v>55</v>
      </c>
      <c r="B916">
        <v>0</v>
      </c>
      <c r="C916">
        <v>3</v>
      </c>
      <c r="D916">
        <v>13577</v>
      </c>
      <c r="E916">
        <v>25592</v>
      </c>
      <c r="F916">
        <v>1</v>
      </c>
      <c r="G916">
        <v>1</v>
      </c>
      <c r="H916">
        <v>15</v>
      </c>
      <c r="I916">
        <v>3</v>
      </c>
      <c r="J916">
        <v>4</v>
      </c>
      <c r="K916">
        <v>34</v>
      </c>
      <c r="L916">
        <v>3</v>
      </c>
      <c r="M916">
        <v>3</v>
      </c>
      <c r="N916">
        <v>33</v>
      </c>
      <c r="O916">
        <v>9</v>
      </c>
      <c r="P916">
        <v>15</v>
      </c>
      <c r="Q916">
        <v>0</v>
      </c>
    </row>
    <row r="917" spans="1:17" x14ac:dyDescent="0.3">
      <c r="A917">
        <v>21</v>
      </c>
      <c r="B917">
        <v>1</v>
      </c>
      <c r="C917">
        <v>1</v>
      </c>
      <c r="D917">
        <v>2625</v>
      </c>
      <c r="E917">
        <v>25308</v>
      </c>
      <c r="F917">
        <v>1</v>
      </c>
      <c r="G917">
        <v>0</v>
      </c>
      <c r="H917">
        <v>20</v>
      </c>
      <c r="I917">
        <v>4</v>
      </c>
      <c r="J917">
        <v>3</v>
      </c>
      <c r="K917">
        <v>2</v>
      </c>
      <c r="L917">
        <v>2</v>
      </c>
      <c r="M917">
        <v>1</v>
      </c>
      <c r="N917">
        <v>2</v>
      </c>
      <c r="O917">
        <v>2</v>
      </c>
      <c r="P917">
        <v>2</v>
      </c>
      <c r="Q917">
        <v>2</v>
      </c>
    </row>
    <row r="918" spans="1:17" x14ac:dyDescent="0.3">
      <c r="A918">
        <v>46</v>
      </c>
      <c r="B918">
        <v>0</v>
      </c>
      <c r="C918">
        <v>2</v>
      </c>
      <c r="D918">
        <v>18789</v>
      </c>
      <c r="E918">
        <v>9946</v>
      </c>
      <c r="F918">
        <v>2</v>
      </c>
      <c r="G918">
        <v>0</v>
      </c>
      <c r="H918">
        <v>14</v>
      </c>
      <c r="I918">
        <v>3</v>
      </c>
      <c r="J918">
        <v>3</v>
      </c>
      <c r="K918">
        <v>26</v>
      </c>
      <c r="L918">
        <v>2</v>
      </c>
      <c r="M918">
        <v>3</v>
      </c>
      <c r="N918">
        <v>11</v>
      </c>
      <c r="O918">
        <v>4</v>
      </c>
      <c r="P918">
        <v>0</v>
      </c>
      <c r="Q918">
        <v>8</v>
      </c>
    </row>
    <row r="919" spans="1:17" x14ac:dyDescent="0.3">
      <c r="A919">
        <v>34</v>
      </c>
      <c r="B919">
        <v>0</v>
      </c>
      <c r="C919">
        <v>1</v>
      </c>
      <c r="D919">
        <v>4538</v>
      </c>
      <c r="E919">
        <v>6039</v>
      </c>
      <c r="F919">
        <v>0</v>
      </c>
      <c r="G919">
        <v>1</v>
      </c>
      <c r="H919">
        <v>12</v>
      </c>
      <c r="I919">
        <v>3</v>
      </c>
      <c r="J919">
        <v>4</v>
      </c>
      <c r="K919">
        <v>4</v>
      </c>
      <c r="L919">
        <v>3</v>
      </c>
      <c r="M919">
        <v>3</v>
      </c>
      <c r="N919">
        <v>3</v>
      </c>
      <c r="O919">
        <v>2</v>
      </c>
      <c r="P919">
        <v>0</v>
      </c>
      <c r="Q919">
        <v>2</v>
      </c>
    </row>
    <row r="920" spans="1:17" x14ac:dyDescent="0.3">
      <c r="A920">
        <v>51</v>
      </c>
      <c r="B920">
        <v>0</v>
      </c>
      <c r="C920">
        <v>3</v>
      </c>
      <c r="D920">
        <v>19847</v>
      </c>
      <c r="E920">
        <v>19196</v>
      </c>
      <c r="F920">
        <v>4</v>
      </c>
      <c r="G920">
        <v>1</v>
      </c>
      <c r="H920">
        <v>24</v>
      </c>
      <c r="I920">
        <v>4</v>
      </c>
      <c r="J920">
        <v>1</v>
      </c>
      <c r="K920">
        <v>31</v>
      </c>
      <c r="L920">
        <v>5</v>
      </c>
      <c r="M920">
        <v>2</v>
      </c>
      <c r="N920">
        <v>29</v>
      </c>
      <c r="O920">
        <v>10</v>
      </c>
      <c r="P920">
        <v>11</v>
      </c>
      <c r="Q920">
        <v>10</v>
      </c>
    </row>
    <row r="921" spans="1:17" x14ac:dyDescent="0.3">
      <c r="A921">
        <v>59</v>
      </c>
      <c r="B921">
        <v>0</v>
      </c>
      <c r="C921">
        <v>1</v>
      </c>
      <c r="D921">
        <v>10512</v>
      </c>
      <c r="E921">
        <v>20002</v>
      </c>
      <c r="F921">
        <v>6</v>
      </c>
      <c r="G921">
        <v>0</v>
      </c>
      <c r="H921">
        <v>12</v>
      </c>
      <c r="I921">
        <v>3</v>
      </c>
      <c r="J921">
        <v>4</v>
      </c>
      <c r="K921">
        <v>25</v>
      </c>
      <c r="L921">
        <v>6</v>
      </c>
      <c r="M921">
        <v>2</v>
      </c>
      <c r="N921">
        <v>9</v>
      </c>
      <c r="O921">
        <v>7</v>
      </c>
      <c r="P921">
        <v>5</v>
      </c>
      <c r="Q921">
        <v>4</v>
      </c>
    </row>
    <row r="922" spans="1:17" x14ac:dyDescent="0.3">
      <c r="A922">
        <v>34</v>
      </c>
      <c r="B922">
        <v>0</v>
      </c>
      <c r="C922">
        <v>3</v>
      </c>
      <c r="D922">
        <v>4444</v>
      </c>
      <c r="E922">
        <v>22534</v>
      </c>
      <c r="F922">
        <v>4</v>
      </c>
      <c r="G922">
        <v>0</v>
      </c>
      <c r="H922">
        <v>13</v>
      </c>
      <c r="I922">
        <v>3</v>
      </c>
      <c r="J922">
        <v>3</v>
      </c>
      <c r="K922">
        <v>15</v>
      </c>
      <c r="L922">
        <v>2</v>
      </c>
      <c r="M922">
        <v>4</v>
      </c>
      <c r="N922">
        <v>11</v>
      </c>
      <c r="O922">
        <v>8</v>
      </c>
      <c r="P922">
        <v>5</v>
      </c>
      <c r="Q922">
        <v>10</v>
      </c>
    </row>
    <row r="923" spans="1:17" x14ac:dyDescent="0.3">
      <c r="A923">
        <v>28</v>
      </c>
      <c r="B923">
        <v>0</v>
      </c>
      <c r="C923">
        <v>1</v>
      </c>
      <c r="D923">
        <v>2154</v>
      </c>
      <c r="E923">
        <v>6842</v>
      </c>
      <c r="F923">
        <v>0</v>
      </c>
      <c r="G923">
        <v>1</v>
      </c>
      <c r="H923">
        <v>11</v>
      </c>
      <c r="I923">
        <v>3</v>
      </c>
      <c r="J923">
        <v>3</v>
      </c>
      <c r="K923">
        <v>5</v>
      </c>
      <c r="L923">
        <v>2</v>
      </c>
      <c r="M923">
        <v>2</v>
      </c>
      <c r="N923">
        <v>4</v>
      </c>
      <c r="O923">
        <v>2</v>
      </c>
      <c r="P923">
        <v>0</v>
      </c>
      <c r="Q923">
        <v>2</v>
      </c>
    </row>
    <row r="924" spans="1:17" x14ac:dyDescent="0.3">
      <c r="A924">
        <v>44</v>
      </c>
      <c r="B924">
        <v>0</v>
      </c>
      <c r="C924">
        <v>3</v>
      </c>
      <c r="D924">
        <v>19190</v>
      </c>
      <c r="E924">
        <v>17477</v>
      </c>
      <c r="F924">
        <v>1</v>
      </c>
      <c r="G924">
        <v>0</v>
      </c>
      <c r="H924">
        <v>14</v>
      </c>
      <c r="I924">
        <v>3</v>
      </c>
      <c r="J924">
        <v>4</v>
      </c>
      <c r="K924">
        <v>26</v>
      </c>
      <c r="L924">
        <v>4</v>
      </c>
      <c r="M924">
        <v>2</v>
      </c>
      <c r="N924">
        <v>25</v>
      </c>
      <c r="O924">
        <v>9</v>
      </c>
      <c r="P924">
        <v>14</v>
      </c>
      <c r="Q924">
        <v>13</v>
      </c>
    </row>
    <row r="925" spans="1:17" x14ac:dyDescent="0.3">
      <c r="A925">
        <v>34</v>
      </c>
      <c r="B925">
        <v>0</v>
      </c>
      <c r="C925">
        <v>2</v>
      </c>
      <c r="D925">
        <v>4490</v>
      </c>
      <c r="E925">
        <v>21833</v>
      </c>
      <c r="F925">
        <v>4</v>
      </c>
      <c r="G925">
        <v>0</v>
      </c>
      <c r="H925">
        <v>11</v>
      </c>
      <c r="I925">
        <v>3</v>
      </c>
      <c r="J925">
        <v>4</v>
      </c>
      <c r="K925">
        <v>14</v>
      </c>
      <c r="L925">
        <v>5</v>
      </c>
      <c r="M925">
        <v>4</v>
      </c>
      <c r="N925">
        <v>10</v>
      </c>
      <c r="O925">
        <v>9</v>
      </c>
      <c r="P925">
        <v>1</v>
      </c>
      <c r="Q925">
        <v>8</v>
      </c>
    </row>
    <row r="926" spans="1:17" x14ac:dyDescent="0.3">
      <c r="A926">
        <v>35</v>
      </c>
      <c r="B926">
        <v>0</v>
      </c>
      <c r="C926">
        <v>2</v>
      </c>
      <c r="D926">
        <v>3506</v>
      </c>
      <c r="E926">
        <v>6020</v>
      </c>
      <c r="F926">
        <v>0</v>
      </c>
      <c r="G926">
        <v>1</v>
      </c>
      <c r="H926">
        <v>14</v>
      </c>
      <c r="I926">
        <v>3</v>
      </c>
      <c r="J926">
        <v>4</v>
      </c>
      <c r="K926">
        <v>4</v>
      </c>
      <c r="L926">
        <v>3</v>
      </c>
      <c r="M926">
        <v>3</v>
      </c>
      <c r="N926">
        <v>3</v>
      </c>
      <c r="O926">
        <v>2</v>
      </c>
      <c r="P926">
        <v>2</v>
      </c>
      <c r="Q926">
        <v>2</v>
      </c>
    </row>
    <row r="927" spans="1:17" x14ac:dyDescent="0.3">
      <c r="A927">
        <v>42</v>
      </c>
      <c r="B927">
        <v>0</v>
      </c>
      <c r="C927">
        <v>2</v>
      </c>
      <c r="D927">
        <v>2372</v>
      </c>
      <c r="E927">
        <v>5628</v>
      </c>
      <c r="F927">
        <v>6</v>
      </c>
      <c r="G927">
        <v>1</v>
      </c>
      <c r="H927">
        <v>16</v>
      </c>
      <c r="I927">
        <v>3</v>
      </c>
      <c r="J927">
        <v>4</v>
      </c>
      <c r="K927">
        <v>18</v>
      </c>
      <c r="L927">
        <v>2</v>
      </c>
      <c r="M927">
        <v>3</v>
      </c>
      <c r="N927">
        <v>1</v>
      </c>
      <c r="O927">
        <v>0</v>
      </c>
      <c r="P927">
        <v>0</v>
      </c>
      <c r="Q927">
        <v>0</v>
      </c>
    </row>
    <row r="928" spans="1:17" x14ac:dyDescent="0.3">
      <c r="A928">
        <v>43</v>
      </c>
      <c r="B928">
        <v>0</v>
      </c>
      <c r="C928">
        <v>1</v>
      </c>
      <c r="D928">
        <v>10231</v>
      </c>
      <c r="E928">
        <v>20364</v>
      </c>
      <c r="F928">
        <v>3</v>
      </c>
      <c r="G928">
        <v>0</v>
      </c>
      <c r="H928">
        <v>14</v>
      </c>
      <c r="I928">
        <v>3</v>
      </c>
      <c r="J928">
        <v>4</v>
      </c>
      <c r="K928">
        <v>23</v>
      </c>
      <c r="L928">
        <v>3</v>
      </c>
      <c r="M928">
        <v>4</v>
      </c>
      <c r="N928">
        <v>21</v>
      </c>
      <c r="O928">
        <v>7</v>
      </c>
      <c r="P928">
        <v>15</v>
      </c>
      <c r="Q928">
        <v>17</v>
      </c>
    </row>
    <row r="929" spans="1:17" x14ac:dyDescent="0.3">
      <c r="A929">
        <v>36</v>
      </c>
      <c r="B929">
        <v>0</v>
      </c>
      <c r="C929">
        <v>1</v>
      </c>
      <c r="D929">
        <v>5410</v>
      </c>
      <c r="E929">
        <v>2323</v>
      </c>
      <c r="F929">
        <v>9</v>
      </c>
      <c r="G929">
        <v>1</v>
      </c>
      <c r="H929">
        <v>11</v>
      </c>
      <c r="I929">
        <v>3</v>
      </c>
      <c r="J929">
        <v>4</v>
      </c>
      <c r="K929">
        <v>18</v>
      </c>
      <c r="L929">
        <v>2</v>
      </c>
      <c r="M929">
        <v>3</v>
      </c>
      <c r="N929">
        <v>16</v>
      </c>
      <c r="O929">
        <v>14</v>
      </c>
      <c r="P929">
        <v>5</v>
      </c>
      <c r="Q929">
        <v>12</v>
      </c>
    </row>
    <row r="930" spans="1:17" x14ac:dyDescent="0.3">
      <c r="A930">
        <v>44</v>
      </c>
      <c r="B930">
        <v>1</v>
      </c>
      <c r="C930">
        <v>2</v>
      </c>
      <c r="D930">
        <v>7978</v>
      </c>
      <c r="E930">
        <v>14075</v>
      </c>
      <c r="F930">
        <v>1</v>
      </c>
      <c r="G930">
        <v>0</v>
      </c>
      <c r="H930">
        <v>11</v>
      </c>
      <c r="I930">
        <v>3</v>
      </c>
      <c r="J930">
        <v>4</v>
      </c>
      <c r="K930">
        <v>10</v>
      </c>
      <c r="L930">
        <v>2</v>
      </c>
      <c r="M930">
        <v>3</v>
      </c>
      <c r="N930">
        <v>10</v>
      </c>
      <c r="O930">
        <v>7</v>
      </c>
      <c r="P930">
        <v>0</v>
      </c>
      <c r="Q930">
        <v>5</v>
      </c>
    </row>
    <row r="931" spans="1:17" x14ac:dyDescent="0.3">
      <c r="A931">
        <v>28</v>
      </c>
      <c r="B931">
        <v>0</v>
      </c>
      <c r="C931">
        <v>2</v>
      </c>
      <c r="D931">
        <v>3867</v>
      </c>
      <c r="E931">
        <v>14222</v>
      </c>
      <c r="F931">
        <v>1</v>
      </c>
      <c r="G931">
        <v>1</v>
      </c>
      <c r="H931">
        <v>12</v>
      </c>
      <c r="I931">
        <v>3</v>
      </c>
      <c r="J931">
        <v>2</v>
      </c>
      <c r="K931">
        <v>2</v>
      </c>
      <c r="L931">
        <v>2</v>
      </c>
      <c r="M931">
        <v>3</v>
      </c>
      <c r="N931">
        <v>2</v>
      </c>
      <c r="O931">
        <v>2</v>
      </c>
      <c r="P931">
        <v>2</v>
      </c>
      <c r="Q931">
        <v>2</v>
      </c>
    </row>
    <row r="932" spans="1:17" x14ac:dyDescent="0.3">
      <c r="A932">
        <v>51</v>
      </c>
      <c r="B932">
        <v>0</v>
      </c>
      <c r="C932">
        <v>1</v>
      </c>
      <c r="D932">
        <v>2838</v>
      </c>
      <c r="E932">
        <v>4257</v>
      </c>
      <c r="F932">
        <v>0</v>
      </c>
      <c r="G932">
        <v>0</v>
      </c>
      <c r="H932">
        <v>14</v>
      </c>
      <c r="I932">
        <v>3</v>
      </c>
      <c r="J932">
        <v>2</v>
      </c>
      <c r="K932">
        <v>8</v>
      </c>
      <c r="L932">
        <v>6</v>
      </c>
      <c r="M932">
        <v>2</v>
      </c>
      <c r="N932">
        <v>7</v>
      </c>
      <c r="O932">
        <v>0</v>
      </c>
      <c r="P932">
        <v>7</v>
      </c>
      <c r="Q932">
        <v>7</v>
      </c>
    </row>
    <row r="933" spans="1:17" x14ac:dyDescent="0.3">
      <c r="A933">
        <v>30</v>
      </c>
      <c r="B933">
        <v>0</v>
      </c>
      <c r="C933">
        <v>1</v>
      </c>
      <c r="D933">
        <v>4695</v>
      </c>
      <c r="E933">
        <v>12858</v>
      </c>
      <c r="F933">
        <v>7</v>
      </c>
      <c r="G933">
        <v>1</v>
      </c>
      <c r="H933">
        <v>18</v>
      </c>
      <c r="I933">
        <v>3</v>
      </c>
      <c r="J933">
        <v>3</v>
      </c>
      <c r="K933">
        <v>10</v>
      </c>
      <c r="L933">
        <v>3</v>
      </c>
      <c r="M933">
        <v>3</v>
      </c>
      <c r="N933">
        <v>8</v>
      </c>
      <c r="O933">
        <v>4</v>
      </c>
      <c r="P933">
        <v>1</v>
      </c>
      <c r="Q933">
        <v>7</v>
      </c>
    </row>
    <row r="934" spans="1:17" x14ac:dyDescent="0.3">
      <c r="A934">
        <v>29</v>
      </c>
      <c r="B934">
        <v>1</v>
      </c>
      <c r="C934">
        <v>3</v>
      </c>
      <c r="D934">
        <v>3339</v>
      </c>
      <c r="E934">
        <v>17285</v>
      </c>
      <c r="F934">
        <v>3</v>
      </c>
      <c r="G934">
        <v>1</v>
      </c>
      <c r="H934">
        <v>13</v>
      </c>
      <c r="I934">
        <v>3</v>
      </c>
      <c r="J934">
        <v>1</v>
      </c>
      <c r="K934">
        <v>10</v>
      </c>
      <c r="L934">
        <v>2</v>
      </c>
      <c r="M934">
        <v>3</v>
      </c>
      <c r="N934">
        <v>7</v>
      </c>
      <c r="O934">
        <v>7</v>
      </c>
      <c r="P934">
        <v>7</v>
      </c>
      <c r="Q934">
        <v>7</v>
      </c>
    </row>
    <row r="935" spans="1:17" x14ac:dyDescent="0.3">
      <c r="A935">
        <v>28</v>
      </c>
      <c r="B935">
        <v>0</v>
      </c>
      <c r="C935">
        <v>1</v>
      </c>
      <c r="D935">
        <v>2080</v>
      </c>
      <c r="E935">
        <v>4732</v>
      </c>
      <c r="F935">
        <v>2</v>
      </c>
      <c r="G935">
        <v>0</v>
      </c>
      <c r="H935">
        <v>11</v>
      </c>
      <c r="I935">
        <v>3</v>
      </c>
      <c r="J935">
        <v>2</v>
      </c>
      <c r="K935">
        <v>5</v>
      </c>
      <c r="L935">
        <v>2</v>
      </c>
      <c r="M935">
        <v>2</v>
      </c>
      <c r="N935">
        <v>3</v>
      </c>
      <c r="O935">
        <v>2</v>
      </c>
      <c r="P935">
        <v>1</v>
      </c>
      <c r="Q935">
        <v>2</v>
      </c>
    </row>
    <row r="936" spans="1:17" x14ac:dyDescent="0.3">
      <c r="A936">
        <v>25</v>
      </c>
      <c r="B936">
        <v>0</v>
      </c>
      <c r="C936">
        <v>1</v>
      </c>
      <c r="D936">
        <v>2096</v>
      </c>
      <c r="E936">
        <v>18830</v>
      </c>
      <c r="F936">
        <v>1</v>
      </c>
      <c r="G936">
        <v>0</v>
      </c>
      <c r="H936">
        <v>18</v>
      </c>
      <c r="I936">
        <v>3</v>
      </c>
      <c r="J936">
        <v>4</v>
      </c>
      <c r="K936">
        <v>2</v>
      </c>
      <c r="L936">
        <v>3</v>
      </c>
      <c r="M936">
        <v>2</v>
      </c>
      <c r="N936">
        <v>2</v>
      </c>
      <c r="O936">
        <v>2</v>
      </c>
      <c r="P936">
        <v>2</v>
      </c>
      <c r="Q936">
        <v>1</v>
      </c>
    </row>
    <row r="937" spans="1:17" x14ac:dyDescent="0.3">
      <c r="A937">
        <v>32</v>
      </c>
      <c r="B937">
        <v>0</v>
      </c>
      <c r="C937">
        <v>2</v>
      </c>
      <c r="D937">
        <v>6209</v>
      </c>
      <c r="E937">
        <v>11693</v>
      </c>
      <c r="F937">
        <v>1</v>
      </c>
      <c r="G937">
        <v>0</v>
      </c>
      <c r="H937">
        <v>15</v>
      </c>
      <c r="I937">
        <v>3</v>
      </c>
      <c r="J937">
        <v>3</v>
      </c>
      <c r="K937">
        <v>10</v>
      </c>
      <c r="L937">
        <v>4</v>
      </c>
      <c r="M937">
        <v>4</v>
      </c>
      <c r="N937">
        <v>10</v>
      </c>
      <c r="O937">
        <v>7</v>
      </c>
      <c r="P937">
        <v>0</v>
      </c>
      <c r="Q937">
        <v>8</v>
      </c>
    </row>
    <row r="938" spans="1:17" x14ac:dyDescent="0.3">
      <c r="A938">
        <v>45</v>
      </c>
      <c r="B938">
        <v>0</v>
      </c>
      <c r="C938">
        <v>1</v>
      </c>
      <c r="D938">
        <v>18061</v>
      </c>
      <c r="E938">
        <v>13035</v>
      </c>
      <c r="F938">
        <v>3</v>
      </c>
      <c r="G938">
        <v>0</v>
      </c>
      <c r="H938">
        <v>22</v>
      </c>
      <c r="I938">
        <v>4</v>
      </c>
      <c r="J938">
        <v>3</v>
      </c>
      <c r="K938">
        <v>22</v>
      </c>
      <c r="L938">
        <v>4</v>
      </c>
      <c r="M938">
        <v>3</v>
      </c>
      <c r="N938">
        <v>0</v>
      </c>
      <c r="O938">
        <v>0</v>
      </c>
      <c r="P938">
        <v>0</v>
      </c>
      <c r="Q938">
        <v>0</v>
      </c>
    </row>
    <row r="939" spans="1:17" x14ac:dyDescent="0.3">
      <c r="A939">
        <v>39</v>
      </c>
      <c r="B939">
        <v>0</v>
      </c>
      <c r="C939">
        <v>3</v>
      </c>
      <c r="D939">
        <v>17123</v>
      </c>
      <c r="E939">
        <v>17334</v>
      </c>
      <c r="F939">
        <v>6</v>
      </c>
      <c r="G939">
        <v>1</v>
      </c>
      <c r="H939">
        <v>13</v>
      </c>
      <c r="I939">
        <v>3</v>
      </c>
      <c r="J939">
        <v>4</v>
      </c>
      <c r="K939">
        <v>21</v>
      </c>
      <c r="L939">
        <v>4</v>
      </c>
      <c r="M939">
        <v>3</v>
      </c>
      <c r="N939">
        <v>19</v>
      </c>
      <c r="O939">
        <v>9</v>
      </c>
      <c r="P939">
        <v>15</v>
      </c>
      <c r="Q939">
        <v>2</v>
      </c>
    </row>
    <row r="940" spans="1:17" x14ac:dyDescent="0.3">
      <c r="A940">
        <v>58</v>
      </c>
      <c r="B940">
        <v>0</v>
      </c>
      <c r="C940">
        <v>3</v>
      </c>
      <c r="D940">
        <v>2372</v>
      </c>
      <c r="E940">
        <v>26076</v>
      </c>
      <c r="F940">
        <v>1</v>
      </c>
      <c r="G940">
        <v>0</v>
      </c>
      <c r="H940">
        <v>12</v>
      </c>
      <c r="I940">
        <v>3</v>
      </c>
      <c r="J940">
        <v>4</v>
      </c>
      <c r="K940">
        <v>2</v>
      </c>
      <c r="L940">
        <v>3</v>
      </c>
      <c r="M940">
        <v>3</v>
      </c>
      <c r="N940">
        <v>2</v>
      </c>
      <c r="O940">
        <v>2</v>
      </c>
      <c r="P940">
        <v>2</v>
      </c>
      <c r="Q940">
        <v>2</v>
      </c>
    </row>
    <row r="941" spans="1:17" x14ac:dyDescent="0.3">
      <c r="A941">
        <v>32</v>
      </c>
      <c r="B941">
        <v>1</v>
      </c>
      <c r="C941">
        <v>2</v>
      </c>
      <c r="D941">
        <v>4883</v>
      </c>
      <c r="E941">
        <v>22845</v>
      </c>
      <c r="F941">
        <v>1</v>
      </c>
      <c r="G941">
        <v>0</v>
      </c>
      <c r="H941">
        <v>18</v>
      </c>
      <c r="I941">
        <v>3</v>
      </c>
      <c r="J941">
        <v>1</v>
      </c>
      <c r="K941">
        <v>10</v>
      </c>
      <c r="L941">
        <v>3</v>
      </c>
      <c r="M941">
        <v>3</v>
      </c>
      <c r="N941">
        <v>10</v>
      </c>
      <c r="O941">
        <v>4</v>
      </c>
      <c r="P941">
        <v>1</v>
      </c>
      <c r="Q941">
        <v>1</v>
      </c>
    </row>
    <row r="942" spans="1:17" x14ac:dyDescent="0.3">
      <c r="A942">
        <v>39</v>
      </c>
      <c r="B942">
        <v>1</v>
      </c>
      <c r="C942">
        <v>1</v>
      </c>
      <c r="D942">
        <v>3904</v>
      </c>
      <c r="E942">
        <v>22154</v>
      </c>
      <c r="F942">
        <v>0</v>
      </c>
      <c r="G942">
        <v>0</v>
      </c>
      <c r="H942">
        <v>13</v>
      </c>
      <c r="I942">
        <v>3</v>
      </c>
      <c r="J942">
        <v>1</v>
      </c>
      <c r="K942">
        <v>6</v>
      </c>
      <c r="L942">
        <v>2</v>
      </c>
      <c r="M942">
        <v>3</v>
      </c>
      <c r="N942">
        <v>5</v>
      </c>
      <c r="O942">
        <v>2</v>
      </c>
      <c r="P942">
        <v>0</v>
      </c>
      <c r="Q942">
        <v>3</v>
      </c>
    </row>
    <row r="943" spans="1:17" x14ac:dyDescent="0.3">
      <c r="A943">
        <v>30</v>
      </c>
      <c r="B943">
        <v>0</v>
      </c>
      <c r="C943">
        <v>2</v>
      </c>
      <c r="D943">
        <v>4627</v>
      </c>
      <c r="E943">
        <v>23631</v>
      </c>
      <c r="F943">
        <v>0</v>
      </c>
      <c r="G943">
        <v>0</v>
      </c>
      <c r="H943">
        <v>12</v>
      </c>
      <c r="I943">
        <v>3</v>
      </c>
      <c r="J943">
        <v>1</v>
      </c>
      <c r="K943">
        <v>10</v>
      </c>
      <c r="L943">
        <v>6</v>
      </c>
      <c r="M943">
        <v>3</v>
      </c>
      <c r="N943">
        <v>9</v>
      </c>
      <c r="O943">
        <v>2</v>
      </c>
      <c r="P943">
        <v>6</v>
      </c>
      <c r="Q943">
        <v>7</v>
      </c>
    </row>
    <row r="944" spans="1:17" x14ac:dyDescent="0.3">
      <c r="A944">
        <v>36</v>
      </c>
      <c r="B944">
        <v>0</v>
      </c>
      <c r="C944">
        <v>2</v>
      </c>
      <c r="D944">
        <v>7094</v>
      </c>
      <c r="E944">
        <v>5747</v>
      </c>
      <c r="F944">
        <v>3</v>
      </c>
      <c r="G944">
        <v>0</v>
      </c>
      <c r="H944">
        <v>12</v>
      </c>
      <c r="I944">
        <v>3</v>
      </c>
      <c r="J944">
        <v>1</v>
      </c>
      <c r="K944">
        <v>10</v>
      </c>
      <c r="L944">
        <v>0</v>
      </c>
      <c r="M944">
        <v>3</v>
      </c>
      <c r="N944">
        <v>7</v>
      </c>
      <c r="O944">
        <v>7</v>
      </c>
      <c r="P944">
        <v>1</v>
      </c>
      <c r="Q944">
        <v>7</v>
      </c>
    </row>
    <row r="945" spans="1:17" x14ac:dyDescent="0.3">
      <c r="A945">
        <v>46</v>
      </c>
      <c r="B945">
        <v>0</v>
      </c>
      <c r="C945">
        <v>1</v>
      </c>
      <c r="D945">
        <v>3423</v>
      </c>
      <c r="E945">
        <v>22957</v>
      </c>
      <c r="F945">
        <v>6</v>
      </c>
      <c r="G945">
        <v>0</v>
      </c>
      <c r="H945">
        <v>12</v>
      </c>
      <c r="I945">
        <v>3</v>
      </c>
      <c r="J945">
        <v>3</v>
      </c>
      <c r="K945">
        <v>10</v>
      </c>
      <c r="L945">
        <v>3</v>
      </c>
      <c r="M945">
        <v>4</v>
      </c>
      <c r="N945">
        <v>7</v>
      </c>
      <c r="O945">
        <v>6</v>
      </c>
      <c r="P945">
        <v>5</v>
      </c>
      <c r="Q945">
        <v>7</v>
      </c>
    </row>
    <row r="946" spans="1:17" x14ac:dyDescent="0.3">
      <c r="A946">
        <v>28</v>
      </c>
      <c r="B946">
        <v>0</v>
      </c>
      <c r="C946">
        <v>2</v>
      </c>
      <c r="D946">
        <v>6674</v>
      </c>
      <c r="E946">
        <v>16392</v>
      </c>
      <c r="F946">
        <v>0</v>
      </c>
      <c r="G946">
        <v>0</v>
      </c>
      <c r="H946">
        <v>11</v>
      </c>
      <c r="I946">
        <v>3</v>
      </c>
      <c r="J946">
        <v>1</v>
      </c>
      <c r="K946">
        <v>10</v>
      </c>
      <c r="L946">
        <v>6</v>
      </c>
      <c r="M946">
        <v>3</v>
      </c>
      <c r="N946">
        <v>9</v>
      </c>
      <c r="O946">
        <v>8</v>
      </c>
      <c r="P946">
        <v>7</v>
      </c>
      <c r="Q946">
        <v>5</v>
      </c>
    </row>
    <row r="947" spans="1:17" x14ac:dyDescent="0.3">
      <c r="A947">
        <v>50</v>
      </c>
      <c r="B947">
        <v>0</v>
      </c>
      <c r="C947">
        <v>2</v>
      </c>
      <c r="D947">
        <v>16880</v>
      </c>
      <c r="E947">
        <v>22422</v>
      </c>
      <c r="F947">
        <v>4</v>
      </c>
      <c r="G947">
        <v>1</v>
      </c>
      <c r="H947">
        <v>11</v>
      </c>
      <c r="I947">
        <v>3</v>
      </c>
      <c r="J947">
        <v>2</v>
      </c>
      <c r="K947">
        <v>25</v>
      </c>
      <c r="L947">
        <v>2</v>
      </c>
      <c r="M947">
        <v>3</v>
      </c>
      <c r="N947">
        <v>3</v>
      </c>
      <c r="O947">
        <v>2</v>
      </c>
      <c r="P947">
        <v>1</v>
      </c>
      <c r="Q947">
        <v>2</v>
      </c>
    </row>
    <row r="948" spans="1:17" x14ac:dyDescent="0.3">
      <c r="A948">
        <v>40</v>
      </c>
      <c r="B948">
        <v>1</v>
      </c>
      <c r="C948">
        <v>1</v>
      </c>
      <c r="D948">
        <v>9094</v>
      </c>
      <c r="E948">
        <v>17235</v>
      </c>
      <c r="F948">
        <v>2</v>
      </c>
      <c r="G948">
        <v>1</v>
      </c>
      <c r="H948">
        <v>12</v>
      </c>
      <c r="I948">
        <v>3</v>
      </c>
      <c r="J948">
        <v>3</v>
      </c>
      <c r="K948">
        <v>9</v>
      </c>
      <c r="L948">
        <v>2</v>
      </c>
      <c r="M948">
        <v>3</v>
      </c>
      <c r="N948">
        <v>5</v>
      </c>
      <c r="O948">
        <v>4</v>
      </c>
      <c r="P948">
        <v>1</v>
      </c>
      <c r="Q948">
        <v>0</v>
      </c>
    </row>
    <row r="949" spans="1:17" x14ac:dyDescent="0.3">
      <c r="A949">
        <v>52</v>
      </c>
      <c r="B949">
        <v>1</v>
      </c>
      <c r="C949">
        <v>1</v>
      </c>
      <c r="D949">
        <v>8446</v>
      </c>
      <c r="E949">
        <v>21534</v>
      </c>
      <c r="F949">
        <v>9</v>
      </c>
      <c r="G949">
        <v>1</v>
      </c>
      <c r="H949">
        <v>19</v>
      </c>
      <c r="I949">
        <v>3</v>
      </c>
      <c r="J949">
        <v>3</v>
      </c>
      <c r="K949">
        <v>10</v>
      </c>
      <c r="L949">
        <v>2</v>
      </c>
      <c r="M949">
        <v>2</v>
      </c>
      <c r="N949">
        <v>8</v>
      </c>
      <c r="O949">
        <v>7</v>
      </c>
      <c r="P949">
        <v>7</v>
      </c>
      <c r="Q949">
        <v>7</v>
      </c>
    </row>
    <row r="950" spans="1:17" x14ac:dyDescent="0.3">
      <c r="A950">
        <v>30</v>
      </c>
      <c r="B950">
        <v>0</v>
      </c>
      <c r="C950">
        <v>2</v>
      </c>
      <c r="D950">
        <v>11916</v>
      </c>
      <c r="E950">
        <v>25927</v>
      </c>
      <c r="F950">
        <v>1</v>
      </c>
      <c r="G950">
        <v>1</v>
      </c>
      <c r="H950">
        <v>23</v>
      </c>
      <c r="I950">
        <v>4</v>
      </c>
      <c r="J950">
        <v>4</v>
      </c>
      <c r="K950">
        <v>9</v>
      </c>
      <c r="L950">
        <v>2</v>
      </c>
      <c r="M950">
        <v>3</v>
      </c>
      <c r="N950">
        <v>9</v>
      </c>
      <c r="O950">
        <v>1</v>
      </c>
      <c r="P950">
        <v>0</v>
      </c>
      <c r="Q950">
        <v>8</v>
      </c>
    </row>
    <row r="951" spans="1:17" x14ac:dyDescent="0.3">
      <c r="A951">
        <v>39</v>
      </c>
      <c r="B951">
        <v>0</v>
      </c>
      <c r="C951">
        <v>1</v>
      </c>
      <c r="D951">
        <v>4534</v>
      </c>
      <c r="E951">
        <v>13352</v>
      </c>
      <c r="F951">
        <v>0</v>
      </c>
      <c r="G951">
        <v>0</v>
      </c>
      <c r="H951">
        <v>11</v>
      </c>
      <c r="I951">
        <v>3</v>
      </c>
      <c r="J951">
        <v>1</v>
      </c>
      <c r="K951">
        <v>9</v>
      </c>
      <c r="L951">
        <v>6</v>
      </c>
      <c r="M951">
        <v>3</v>
      </c>
      <c r="N951">
        <v>8</v>
      </c>
      <c r="O951">
        <v>7</v>
      </c>
      <c r="P951">
        <v>1</v>
      </c>
      <c r="Q951">
        <v>7</v>
      </c>
    </row>
    <row r="952" spans="1:17" x14ac:dyDescent="0.3">
      <c r="A952">
        <v>31</v>
      </c>
      <c r="B952">
        <v>0</v>
      </c>
      <c r="C952">
        <v>3</v>
      </c>
      <c r="D952">
        <v>9852</v>
      </c>
      <c r="E952">
        <v>8935</v>
      </c>
      <c r="F952">
        <v>1</v>
      </c>
      <c r="G952">
        <v>1</v>
      </c>
      <c r="H952">
        <v>19</v>
      </c>
      <c r="I952">
        <v>3</v>
      </c>
      <c r="J952">
        <v>1</v>
      </c>
      <c r="K952">
        <v>10</v>
      </c>
      <c r="L952">
        <v>5</v>
      </c>
      <c r="M952">
        <v>2</v>
      </c>
      <c r="N952">
        <v>10</v>
      </c>
      <c r="O952">
        <v>8</v>
      </c>
      <c r="P952">
        <v>9</v>
      </c>
      <c r="Q952">
        <v>6</v>
      </c>
    </row>
    <row r="953" spans="1:17" x14ac:dyDescent="0.3">
      <c r="A953">
        <v>41</v>
      </c>
      <c r="B953">
        <v>0</v>
      </c>
      <c r="C953">
        <v>1</v>
      </c>
      <c r="D953">
        <v>6151</v>
      </c>
      <c r="E953">
        <v>22074</v>
      </c>
      <c r="F953">
        <v>1</v>
      </c>
      <c r="G953">
        <v>0</v>
      </c>
      <c r="H953">
        <v>13</v>
      </c>
      <c r="I953">
        <v>3</v>
      </c>
      <c r="J953">
        <v>1</v>
      </c>
      <c r="K953">
        <v>19</v>
      </c>
      <c r="L953">
        <v>4</v>
      </c>
      <c r="M953">
        <v>3</v>
      </c>
      <c r="N953">
        <v>19</v>
      </c>
      <c r="O953">
        <v>2</v>
      </c>
      <c r="P953">
        <v>11</v>
      </c>
      <c r="Q953">
        <v>9</v>
      </c>
    </row>
    <row r="954" spans="1:17" x14ac:dyDescent="0.3">
      <c r="A954">
        <v>31</v>
      </c>
      <c r="B954">
        <v>1</v>
      </c>
      <c r="C954">
        <v>1</v>
      </c>
      <c r="D954">
        <v>2302</v>
      </c>
      <c r="E954">
        <v>8319</v>
      </c>
      <c r="F954">
        <v>1</v>
      </c>
      <c r="G954">
        <v>1</v>
      </c>
      <c r="H954">
        <v>11</v>
      </c>
      <c r="I954">
        <v>3</v>
      </c>
      <c r="J954">
        <v>1</v>
      </c>
      <c r="K954">
        <v>3</v>
      </c>
      <c r="L954">
        <v>2</v>
      </c>
      <c r="M954">
        <v>4</v>
      </c>
      <c r="N954">
        <v>3</v>
      </c>
      <c r="O954">
        <v>2</v>
      </c>
      <c r="P954">
        <v>2</v>
      </c>
      <c r="Q954">
        <v>2</v>
      </c>
    </row>
    <row r="955" spans="1:17" x14ac:dyDescent="0.3">
      <c r="A955">
        <v>44</v>
      </c>
      <c r="B955">
        <v>1</v>
      </c>
      <c r="C955">
        <v>2</v>
      </c>
      <c r="D955">
        <v>2362</v>
      </c>
      <c r="E955">
        <v>14669</v>
      </c>
      <c r="F955">
        <v>4</v>
      </c>
      <c r="G955">
        <v>0</v>
      </c>
      <c r="H955">
        <v>12</v>
      </c>
      <c r="I955">
        <v>3</v>
      </c>
      <c r="J955">
        <v>3</v>
      </c>
      <c r="K955">
        <v>10</v>
      </c>
      <c r="L955">
        <v>4</v>
      </c>
      <c r="M955">
        <v>4</v>
      </c>
      <c r="N955">
        <v>3</v>
      </c>
      <c r="O955">
        <v>2</v>
      </c>
      <c r="P955">
        <v>1</v>
      </c>
      <c r="Q955">
        <v>2</v>
      </c>
    </row>
    <row r="956" spans="1:17" x14ac:dyDescent="0.3">
      <c r="A956">
        <v>42</v>
      </c>
      <c r="B956">
        <v>0</v>
      </c>
      <c r="C956">
        <v>2</v>
      </c>
      <c r="D956">
        <v>17861</v>
      </c>
      <c r="E956">
        <v>26582</v>
      </c>
      <c r="F956">
        <v>0</v>
      </c>
      <c r="G956">
        <v>1</v>
      </c>
      <c r="H956">
        <v>13</v>
      </c>
      <c r="I956">
        <v>3</v>
      </c>
      <c r="J956">
        <v>4</v>
      </c>
      <c r="K956">
        <v>21</v>
      </c>
      <c r="L956">
        <v>3</v>
      </c>
      <c r="M956">
        <v>2</v>
      </c>
      <c r="N956">
        <v>20</v>
      </c>
      <c r="O956">
        <v>8</v>
      </c>
      <c r="P956">
        <v>2</v>
      </c>
      <c r="Q956">
        <v>10</v>
      </c>
    </row>
    <row r="957" spans="1:17" x14ac:dyDescent="0.3">
      <c r="A957">
        <v>55</v>
      </c>
      <c r="B957">
        <v>0</v>
      </c>
      <c r="C957">
        <v>2</v>
      </c>
      <c r="D957">
        <v>19187</v>
      </c>
      <c r="E957">
        <v>6992</v>
      </c>
      <c r="F957">
        <v>4</v>
      </c>
      <c r="G957">
        <v>0</v>
      </c>
      <c r="H957">
        <v>14</v>
      </c>
      <c r="I957">
        <v>3</v>
      </c>
      <c r="J957">
        <v>4</v>
      </c>
      <c r="K957">
        <v>23</v>
      </c>
      <c r="L957">
        <v>5</v>
      </c>
      <c r="M957">
        <v>3</v>
      </c>
      <c r="N957">
        <v>19</v>
      </c>
      <c r="O957">
        <v>9</v>
      </c>
      <c r="P957">
        <v>9</v>
      </c>
      <c r="Q957">
        <v>11</v>
      </c>
    </row>
    <row r="958" spans="1:17" x14ac:dyDescent="0.3">
      <c r="A958">
        <v>56</v>
      </c>
      <c r="B958">
        <v>0</v>
      </c>
      <c r="C958">
        <v>1</v>
      </c>
      <c r="D958">
        <v>19717</v>
      </c>
      <c r="E958">
        <v>4022</v>
      </c>
      <c r="F958">
        <v>6</v>
      </c>
      <c r="G958">
        <v>0</v>
      </c>
      <c r="H958">
        <v>14</v>
      </c>
      <c r="I958">
        <v>3</v>
      </c>
      <c r="J958">
        <v>1</v>
      </c>
      <c r="K958">
        <v>36</v>
      </c>
      <c r="L958">
        <v>4</v>
      </c>
      <c r="M958">
        <v>3</v>
      </c>
      <c r="N958">
        <v>7</v>
      </c>
      <c r="O958">
        <v>3</v>
      </c>
      <c r="P958">
        <v>7</v>
      </c>
      <c r="Q958">
        <v>7</v>
      </c>
    </row>
    <row r="959" spans="1:17" x14ac:dyDescent="0.3">
      <c r="A959">
        <v>40</v>
      </c>
      <c r="B959">
        <v>0</v>
      </c>
      <c r="C959">
        <v>3</v>
      </c>
      <c r="D959">
        <v>3544</v>
      </c>
      <c r="E959">
        <v>8532</v>
      </c>
      <c r="F959">
        <v>9</v>
      </c>
      <c r="G959">
        <v>0</v>
      </c>
      <c r="H959">
        <v>16</v>
      </c>
      <c r="I959">
        <v>3</v>
      </c>
      <c r="J959">
        <v>2</v>
      </c>
      <c r="K959">
        <v>6</v>
      </c>
      <c r="L959">
        <v>0</v>
      </c>
      <c r="M959">
        <v>3</v>
      </c>
      <c r="N959">
        <v>4</v>
      </c>
      <c r="O959">
        <v>2</v>
      </c>
      <c r="P959">
        <v>0</v>
      </c>
      <c r="Q959">
        <v>0</v>
      </c>
    </row>
    <row r="960" spans="1:17" x14ac:dyDescent="0.3">
      <c r="A960">
        <v>34</v>
      </c>
      <c r="B960">
        <v>0</v>
      </c>
      <c r="C960">
        <v>3</v>
      </c>
      <c r="D960">
        <v>8500</v>
      </c>
      <c r="E960">
        <v>5494</v>
      </c>
      <c r="F960">
        <v>0</v>
      </c>
      <c r="G960">
        <v>0</v>
      </c>
      <c r="H960">
        <v>11</v>
      </c>
      <c r="I960">
        <v>3</v>
      </c>
      <c r="J960">
        <v>4</v>
      </c>
      <c r="K960">
        <v>10</v>
      </c>
      <c r="L960">
        <v>0</v>
      </c>
      <c r="M960">
        <v>2</v>
      </c>
      <c r="N960">
        <v>9</v>
      </c>
      <c r="O960">
        <v>7</v>
      </c>
      <c r="P960">
        <v>1</v>
      </c>
      <c r="Q960">
        <v>6</v>
      </c>
    </row>
    <row r="961" spans="1:17" x14ac:dyDescent="0.3">
      <c r="A961">
        <v>40</v>
      </c>
      <c r="B961">
        <v>0</v>
      </c>
      <c r="C961">
        <v>1</v>
      </c>
      <c r="D961">
        <v>4661</v>
      </c>
      <c r="E961">
        <v>22455</v>
      </c>
      <c r="F961">
        <v>1</v>
      </c>
      <c r="G961">
        <v>0</v>
      </c>
      <c r="H961">
        <v>13</v>
      </c>
      <c r="I961">
        <v>3</v>
      </c>
      <c r="J961">
        <v>3</v>
      </c>
      <c r="K961">
        <v>9</v>
      </c>
      <c r="L961">
        <v>4</v>
      </c>
      <c r="M961">
        <v>3</v>
      </c>
      <c r="N961">
        <v>9</v>
      </c>
      <c r="O961">
        <v>8</v>
      </c>
      <c r="P961">
        <v>8</v>
      </c>
      <c r="Q961">
        <v>8</v>
      </c>
    </row>
    <row r="962" spans="1:17" x14ac:dyDescent="0.3">
      <c r="A962">
        <v>41</v>
      </c>
      <c r="B962">
        <v>0</v>
      </c>
      <c r="C962">
        <v>3</v>
      </c>
      <c r="D962">
        <v>4103</v>
      </c>
      <c r="E962">
        <v>4297</v>
      </c>
      <c r="F962">
        <v>0</v>
      </c>
      <c r="G962">
        <v>0</v>
      </c>
      <c r="H962">
        <v>17</v>
      </c>
      <c r="I962">
        <v>3</v>
      </c>
      <c r="J962">
        <v>4</v>
      </c>
      <c r="K962">
        <v>10</v>
      </c>
      <c r="L962">
        <v>2</v>
      </c>
      <c r="M962">
        <v>3</v>
      </c>
      <c r="N962">
        <v>9</v>
      </c>
      <c r="O962">
        <v>3</v>
      </c>
      <c r="P962">
        <v>1</v>
      </c>
      <c r="Q962">
        <v>7</v>
      </c>
    </row>
    <row r="963" spans="1:17" x14ac:dyDescent="0.3">
      <c r="A963">
        <v>35</v>
      </c>
      <c r="B963">
        <v>0</v>
      </c>
      <c r="C963">
        <v>1</v>
      </c>
      <c r="D963">
        <v>4249</v>
      </c>
      <c r="E963">
        <v>2690</v>
      </c>
      <c r="F963">
        <v>1</v>
      </c>
      <c r="G963">
        <v>1</v>
      </c>
      <c r="H963">
        <v>11</v>
      </c>
      <c r="I963">
        <v>3</v>
      </c>
      <c r="J963">
        <v>2</v>
      </c>
      <c r="K963">
        <v>9</v>
      </c>
      <c r="L963">
        <v>3</v>
      </c>
      <c r="M963">
        <v>3</v>
      </c>
      <c r="N963">
        <v>9</v>
      </c>
      <c r="O963">
        <v>6</v>
      </c>
      <c r="P963">
        <v>1</v>
      </c>
      <c r="Q963">
        <v>1</v>
      </c>
    </row>
    <row r="964" spans="1:17" x14ac:dyDescent="0.3">
      <c r="A964">
        <v>51</v>
      </c>
      <c r="B964">
        <v>0</v>
      </c>
      <c r="C964">
        <v>3</v>
      </c>
      <c r="D964">
        <v>14026</v>
      </c>
      <c r="E964">
        <v>17588</v>
      </c>
      <c r="F964">
        <v>1</v>
      </c>
      <c r="G964">
        <v>1</v>
      </c>
      <c r="H964">
        <v>11</v>
      </c>
      <c r="I964">
        <v>3</v>
      </c>
      <c r="J964">
        <v>2</v>
      </c>
      <c r="K964">
        <v>33</v>
      </c>
      <c r="L964">
        <v>2</v>
      </c>
      <c r="M964">
        <v>3</v>
      </c>
      <c r="N964">
        <v>33</v>
      </c>
      <c r="O964">
        <v>9</v>
      </c>
      <c r="P964">
        <v>0</v>
      </c>
      <c r="Q964">
        <v>10</v>
      </c>
    </row>
    <row r="965" spans="1:17" x14ac:dyDescent="0.3">
      <c r="A965">
        <v>38</v>
      </c>
      <c r="B965">
        <v>0</v>
      </c>
      <c r="C965">
        <v>3</v>
      </c>
      <c r="D965">
        <v>6893</v>
      </c>
      <c r="E965">
        <v>19461</v>
      </c>
      <c r="F965">
        <v>3</v>
      </c>
      <c r="G965">
        <v>0</v>
      </c>
      <c r="H965">
        <v>15</v>
      </c>
      <c r="I965">
        <v>3</v>
      </c>
      <c r="J965">
        <v>4</v>
      </c>
      <c r="K965">
        <v>11</v>
      </c>
      <c r="L965">
        <v>3</v>
      </c>
      <c r="M965">
        <v>3</v>
      </c>
      <c r="N965">
        <v>7</v>
      </c>
      <c r="O965">
        <v>7</v>
      </c>
      <c r="P965">
        <v>1</v>
      </c>
      <c r="Q965">
        <v>7</v>
      </c>
    </row>
    <row r="966" spans="1:17" x14ac:dyDescent="0.3">
      <c r="A966">
        <v>34</v>
      </c>
      <c r="B966">
        <v>0</v>
      </c>
      <c r="C966">
        <v>1</v>
      </c>
      <c r="D966">
        <v>6125</v>
      </c>
      <c r="E966">
        <v>23553</v>
      </c>
      <c r="F966">
        <v>1</v>
      </c>
      <c r="G966">
        <v>0</v>
      </c>
      <c r="H966">
        <v>12</v>
      </c>
      <c r="I966">
        <v>3</v>
      </c>
      <c r="J966">
        <v>4</v>
      </c>
      <c r="K966">
        <v>10</v>
      </c>
      <c r="L966">
        <v>6</v>
      </c>
      <c r="M966">
        <v>4</v>
      </c>
      <c r="N966">
        <v>10</v>
      </c>
      <c r="O966">
        <v>8</v>
      </c>
      <c r="P966">
        <v>9</v>
      </c>
      <c r="Q966">
        <v>6</v>
      </c>
    </row>
    <row r="967" spans="1:17" x14ac:dyDescent="0.3">
      <c r="A967">
        <v>25</v>
      </c>
      <c r="B967">
        <v>0</v>
      </c>
      <c r="C967">
        <v>2</v>
      </c>
      <c r="D967">
        <v>3669</v>
      </c>
      <c r="E967">
        <v>9075</v>
      </c>
      <c r="F967">
        <v>3</v>
      </c>
      <c r="G967">
        <v>0</v>
      </c>
      <c r="H967">
        <v>11</v>
      </c>
      <c r="I967">
        <v>3</v>
      </c>
      <c r="J967">
        <v>3</v>
      </c>
      <c r="K967">
        <v>7</v>
      </c>
      <c r="L967">
        <v>6</v>
      </c>
      <c r="M967">
        <v>2</v>
      </c>
      <c r="N967">
        <v>3</v>
      </c>
      <c r="O967">
        <v>2</v>
      </c>
      <c r="P967">
        <v>1</v>
      </c>
      <c r="Q967">
        <v>2</v>
      </c>
    </row>
    <row r="968" spans="1:17" x14ac:dyDescent="0.3">
      <c r="A968">
        <v>58</v>
      </c>
      <c r="B968">
        <v>1</v>
      </c>
      <c r="C968">
        <v>2</v>
      </c>
      <c r="D968">
        <v>10008</v>
      </c>
      <c r="E968">
        <v>12023</v>
      </c>
      <c r="F968">
        <v>7</v>
      </c>
      <c r="G968">
        <v>1</v>
      </c>
      <c r="H968">
        <v>14</v>
      </c>
      <c r="I968">
        <v>3</v>
      </c>
      <c r="J968">
        <v>4</v>
      </c>
      <c r="K968">
        <v>31</v>
      </c>
      <c r="L968">
        <v>0</v>
      </c>
      <c r="M968">
        <v>2</v>
      </c>
      <c r="N968">
        <v>10</v>
      </c>
      <c r="O968">
        <v>9</v>
      </c>
      <c r="P968">
        <v>5</v>
      </c>
      <c r="Q968">
        <v>9</v>
      </c>
    </row>
    <row r="969" spans="1:17" x14ac:dyDescent="0.3">
      <c r="A969">
        <v>40</v>
      </c>
      <c r="B969">
        <v>0</v>
      </c>
      <c r="C969">
        <v>2</v>
      </c>
      <c r="D969">
        <v>2387</v>
      </c>
      <c r="E969">
        <v>6762</v>
      </c>
      <c r="F969">
        <v>3</v>
      </c>
      <c r="G969">
        <v>0</v>
      </c>
      <c r="H969">
        <v>22</v>
      </c>
      <c r="I969">
        <v>4</v>
      </c>
      <c r="J969">
        <v>3</v>
      </c>
      <c r="K969">
        <v>7</v>
      </c>
      <c r="L969">
        <v>3</v>
      </c>
      <c r="M969">
        <v>3</v>
      </c>
      <c r="N969">
        <v>4</v>
      </c>
      <c r="O969">
        <v>2</v>
      </c>
      <c r="P969">
        <v>0</v>
      </c>
      <c r="Q969">
        <v>3</v>
      </c>
    </row>
    <row r="970" spans="1:17" x14ac:dyDescent="0.3">
      <c r="A970">
        <v>36</v>
      </c>
      <c r="B970">
        <v>0</v>
      </c>
      <c r="C970">
        <v>2</v>
      </c>
      <c r="D970">
        <v>4639</v>
      </c>
      <c r="E970">
        <v>2261</v>
      </c>
      <c r="F970">
        <v>2</v>
      </c>
      <c r="G970">
        <v>0</v>
      </c>
      <c r="H970">
        <v>16</v>
      </c>
      <c r="I970">
        <v>3</v>
      </c>
      <c r="J970">
        <v>4</v>
      </c>
      <c r="K970">
        <v>17</v>
      </c>
      <c r="L970">
        <v>2</v>
      </c>
      <c r="M970">
        <v>2</v>
      </c>
      <c r="N970">
        <v>15</v>
      </c>
      <c r="O970">
        <v>7</v>
      </c>
      <c r="P970">
        <v>6</v>
      </c>
      <c r="Q970">
        <v>13</v>
      </c>
    </row>
    <row r="971" spans="1:17" x14ac:dyDescent="0.3">
      <c r="A971">
        <v>48</v>
      </c>
      <c r="B971">
        <v>0</v>
      </c>
      <c r="C971">
        <v>1</v>
      </c>
      <c r="D971">
        <v>7898</v>
      </c>
      <c r="E971">
        <v>18706</v>
      </c>
      <c r="F971">
        <v>1</v>
      </c>
      <c r="G971">
        <v>0</v>
      </c>
      <c r="H971">
        <v>11</v>
      </c>
      <c r="I971">
        <v>3</v>
      </c>
      <c r="J971">
        <v>3</v>
      </c>
      <c r="K971">
        <v>11</v>
      </c>
      <c r="L971">
        <v>2</v>
      </c>
      <c r="M971">
        <v>3</v>
      </c>
      <c r="N971">
        <v>10</v>
      </c>
      <c r="O971">
        <v>9</v>
      </c>
      <c r="P971">
        <v>0</v>
      </c>
      <c r="Q971">
        <v>8</v>
      </c>
    </row>
    <row r="972" spans="1:17" x14ac:dyDescent="0.3">
      <c r="A972">
        <v>27</v>
      </c>
      <c r="B972">
        <v>0</v>
      </c>
      <c r="C972">
        <v>2</v>
      </c>
      <c r="D972">
        <v>2534</v>
      </c>
      <c r="E972">
        <v>6527</v>
      </c>
      <c r="F972">
        <v>8</v>
      </c>
      <c r="G972">
        <v>0</v>
      </c>
      <c r="H972">
        <v>14</v>
      </c>
      <c r="I972">
        <v>3</v>
      </c>
      <c r="J972">
        <v>2</v>
      </c>
      <c r="K972">
        <v>5</v>
      </c>
      <c r="L972">
        <v>4</v>
      </c>
      <c r="M972">
        <v>3</v>
      </c>
      <c r="N972">
        <v>1</v>
      </c>
      <c r="O972">
        <v>0</v>
      </c>
      <c r="P972">
        <v>0</v>
      </c>
      <c r="Q972">
        <v>0</v>
      </c>
    </row>
    <row r="973" spans="1:17" x14ac:dyDescent="0.3">
      <c r="A973">
        <v>51</v>
      </c>
      <c r="B973">
        <v>0</v>
      </c>
      <c r="C973">
        <v>1</v>
      </c>
      <c r="D973">
        <v>13142</v>
      </c>
      <c r="E973">
        <v>24439</v>
      </c>
      <c r="F973">
        <v>3</v>
      </c>
      <c r="G973">
        <v>0</v>
      </c>
      <c r="H973">
        <v>16</v>
      </c>
      <c r="I973">
        <v>3</v>
      </c>
      <c r="J973">
        <v>2</v>
      </c>
      <c r="K973">
        <v>29</v>
      </c>
      <c r="L973">
        <v>1</v>
      </c>
      <c r="M973">
        <v>2</v>
      </c>
      <c r="N973">
        <v>5</v>
      </c>
      <c r="O973">
        <v>2</v>
      </c>
      <c r="P973">
        <v>0</v>
      </c>
      <c r="Q973">
        <v>3</v>
      </c>
    </row>
    <row r="974" spans="1:17" x14ac:dyDescent="0.3">
      <c r="A974">
        <v>18</v>
      </c>
      <c r="B974">
        <v>0</v>
      </c>
      <c r="C974">
        <v>1</v>
      </c>
      <c r="D974">
        <v>1611</v>
      </c>
      <c r="E974">
        <v>19305</v>
      </c>
      <c r="F974">
        <v>1</v>
      </c>
      <c r="G974">
        <v>0</v>
      </c>
      <c r="H974">
        <v>15</v>
      </c>
      <c r="I974">
        <v>3</v>
      </c>
      <c r="J974">
        <v>3</v>
      </c>
      <c r="K974">
        <v>0</v>
      </c>
      <c r="L974">
        <v>5</v>
      </c>
      <c r="M974">
        <v>4</v>
      </c>
      <c r="N974">
        <v>0</v>
      </c>
      <c r="O974">
        <v>0</v>
      </c>
      <c r="P974">
        <v>0</v>
      </c>
      <c r="Q974">
        <v>0</v>
      </c>
    </row>
    <row r="975" spans="1:17" x14ac:dyDescent="0.3">
      <c r="A975">
        <v>35</v>
      </c>
      <c r="B975">
        <v>0</v>
      </c>
      <c r="C975">
        <v>2</v>
      </c>
      <c r="D975">
        <v>5363</v>
      </c>
      <c r="E975">
        <v>10846</v>
      </c>
      <c r="F975">
        <v>0</v>
      </c>
      <c r="G975">
        <v>0</v>
      </c>
      <c r="H975">
        <v>12</v>
      </c>
      <c r="I975">
        <v>3</v>
      </c>
      <c r="J975">
        <v>2</v>
      </c>
      <c r="K975">
        <v>10</v>
      </c>
      <c r="L975">
        <v>0</v>
      </c>
      <c r="M975">
        <v>3</v>
      </c>
      <c r="N975">
        <v>9</v>
      </c>
      <c r="O975">
        <v>7</v>
      </c>
      <c r="P975">
        <v>0</v>
      </c>
      <c r="Q975">
        <v>0</v>
      </c>
    </row>
    <row r="976" spans="1:17" x14ac:dyDescent="0.3">
      <c r="A976">
        <v>27</v>
      </c>
      <c r="B976">
        <v>0</v>
      </c>
      <c r="C976">
        <v>1</v>
      </c>
      <c r="D976">
        <v>5071</v>
      </c>
      <c r="E976">
        <v>20392</v>
      </c>
      <c r="F976">
        <v>3</v>
      </c>
      <c r="G976">
        <v>0</v>
      </c>
      <c r="H976">
        <v>20</v>
      </c>
      <c r="I976">
        <v>4</v>
      </c>
      <c r="J976">
        <v>2</v>
      </c>
      <c r="K976">
        <v>8</v>
      </c>
      <c r="L976">
        <v>3</v>
      </c>
      <c r="M976">
        <v>3</v>
      </c>
      <c r="N976">
        <v>6</v>
      </c>
      <c r="O976">
        <v>2</v>
      </c>
      <c r="P976">
        <v>0</v>
      </c>
      <c r="Q976">
        <v>0</v>
      </c>
    </row>
    <row r="977" spans="1:17" x14ac:dyDescent="0.3">
      <c r="A977">
        <v>55</v>
      </c>
      <c r="B977">
        <v>1</v>
      </c>
      <c r="C977">
        <v>1</v>
      </c>
      <c r="D977">
        <v>13695</v>
      </c>
      <c r="E977">
        <v>9277</v>
      </c>
      <c r="F977">
        <v>6</v>
      </c>
      <c r="G977">
        <v>1</v>
      </c>
      <c r="H977">
        <v>17</v>
      </c>
      <c r="I977">
        <v>3</v>
      </c>
      <c r="J977">
        <v>3</v>
      </c>
      <c r="K977">
        <v>24</v>
      </c>
      <c r="L977">
        <v>2</v>
      </c>
      <c r="M977">
        <v>2</v>
      </c>
      <c r="N977">
        <v>19</v>
      </c>
      <c r="O977">
        <v>7</v>
      </c>
      <c r="P977">
        <v>3</v>
      </c>
      <c r="Q977">
        <v>8</v>
      </c>
    </row>
    <row r="978" spans="1:17" x14ac:dyDescent="0.3">
      <c r="A978">
        <v>56</v>
      </c>
      <c r="B978">
        <v>0</v>
      </c>
      <c r="C978">
        <v>2</v>
      </c>
      <c r="D978">
        <v>13402</v>
      </c>
      <c r="E978">
        <v>18235</v>
      </c>
      <c r="F978">
        <v>4</v>
      </c>
      <c r="G978">
        <v>1</v>
      </c>
      <c r="H978">
        <v>12</v>
      </c>
      <c r="I978">
        <v>3</v>
      </c>
      <c r="J978">
        <v>1</v>
      </c>
      <c r="K978">
        <v>33</v>
      </c>
      <c r="L978">
        <v>0</v>
      </c>
      <c r="M978">
        <v>3</v>
      </c>
      <c r="N978">
        <v>19</v>
      </c>
      <c r="O978">
        <v>16</v>
      </c>
      <c r="P978">
        <v>15</v>
      </c>
      <c r="Q978">
        <v>9</v>
      </c>
    </row>
    <row r="979" spans="1:17" x14ac:dyDescent="0.3">
      <c r="A979">
        <v>34</v>
      </c>
      <c r="B979">
        <v>0</v>
      </c>
      <c r="C979">
        <v>3</v>
      </c>
      <c r="D979">
        <v>2029</v>
      </c>
      <c r="E979">
        <v>15891</v>
      </c>
      <c r="F979">
        <v>1</v>
      </c>
      <c r="G979">
        <v>0</v>
      </c>
      <c r="H979">
        <v>20</v>
      </c>
      <c r="I979">
        <v>4</v>
      </c>
      <c r="J979">
        <v>3</v>
      </c>
      <c r="K979">
        <v>5</v>
      </c>
      <c r="L979">
        <v>2</v>
      </c>
      <c r="M979">
        <v>3</v>
      </c>
      <c r="N979">
        <v>5</v>
      </c>
      <c r="O979">
        <v>4</v>
      </c>
      <c r="P979">
        <v>0</v>
      </c>
      <c r="Q979">
        <v>0</v>
      </c>
    </row>
    <row r="980" spans="1:17" x14ac:dyDescent="0.3">
      <c r="A980">
        <v>40</v>
      </c>
      <c r="B980">
        <v>0</v>
      </c>
      <c r="C980">
        <v>3</v>
      </c>
      <c r="D980">
        <v>6377</v>
      </c>
      <c r="E980">
        <v>13888</v>
      </c>
      <c r="F980">
        <v>5</v>
      </c>
      <c r="G980">
        <v>0</v>
      </c>
      <c r="H980">
        <v>20</v>
      </c>
      <c r="I980">
        <v>4</v>
      </c>
      <c r="J980">
        <v>2</v>
      </c>
      <c r="K980">
        <v>15</v>
      </c>
      <c r="L980">
        <v>0</v>
      </c>
      <c r="M980">
        <v>3</v>
      </c>
      <c r="N980">
        <v>12</v>
      </c>
      <c r="O980">
        <v>11</v>
      </c>
      <c r="P980">
        <v>11</v>
      </c>
      <c r="Q980">
        <v>8</v>
      </c>
    </row>
    <row r="981" spans="1:17" x14ac:dyDescent="0.3">
      <c r="A981">
        <v>34</v>
      </c>
      <c r="B981">
        <v>0</v>
      </c>
      <c r="C981">
        <v>2</v>
      </c>
      <c r="D981">
        <v>5429</v>
      </c>
      <c r="E981">
        <v>17491</v>
      </c>
      <c r="F981">
        <v>4</v>
      </c>
      <c r="G981">
        <v>0</v>
      </c>
      <c r="H981">
        <v>13</v>
      </c>
      <c r="I981">
        <v>3</v>
      </c>
      <c r="J981">
        <v>1</v>
      </c>
      <c r="K981">
        <v>10</v>
      </c>
      <c r="L981">
        <v>1</v>
      </c>
      <c r="M981">
        <v>3</v>
      </c>
      <c r="N981">
        <v>8</v>
      </c>
      <c r="O981">
        <v>7</v>
      </c>
      <c r="P981">
        <v>7</v>
      </c>
      <c r="Q981">
        <v>7</v>
      </c>
    </row>
    <row r="982" spans="1:17" x14ac:dyDescent="0.3">
      <c r="A982">
        <v>31</v>
      </c>
      <c r="B982">
        <v>1</v>
      </c>
      <c r="C982">
        <v>1</v>
      </c>
      <c r="D982">
        <v>2785</v>
      </c>
      <c r="E982">
        <v>11882</v>
      </c>
      <c r="F982">
        <v>7</v>
      </c>
      <c r="G982">
        <v>0</v>
      </c>
      <c r="H982">
        <v>14</v>
      </c>
      <c r="I982">
        <v>3</v>
      </c>
      <c r="J982">
        <v>3</v>
      </c>
      <c r="K982">
        <v>3</v>
      </c>
      <c r="L982">
        <v>3</v>
      </c>
      <c r="M982">
        <v>4</v>
      </c>
      <c r="N982">
        <v>1</v>
      </c>
      <c r="O982">
        <v>0</v>
      </c>
      <c r="P982">
        <v>0</v>
      </c>
      <c r="Q982">
        <v>0</v>
      </c>
    </row>
    <row r="983" spans="1:17" x14ac:dyDescent="0.3">
      <c r="A983">
        <v>35</v>
      </c>
      <c r="B983">
        <v>1</v>
      </c>
      <c r="C983">
        <v>2</v>
      </c>
      <c r="D983">
        <v>4614</v>
      </c>
      <c r="E983">
        <v>23288</v>
      </c>
      <c r="F983">
        <v>0</v>
      </c>
      <c r="G983">
        <v>1</v>
      </c>
      <c r="H983">
        <v>18</v>
      </c>
      <c r="I983">
        <v>3</v>
      </c>
      <c r="J983">
        <v>3</v>
      </c>
      <c r="K983">
        <v>5</v>
      </c>
      <c r="L983">
        <v>0</v>
      </c>
      <c r="M983">
        <v>2</v>
      </c>
      <c r="N983">
        <v>4</v>
      </c>
      <c r="O983">
        <v>2</v>
      </c>
      <c r="P983">
        <v>3</v>
      </c>
      <c r="Q983">
        <v>2</v>
      </c>
    </row>
    <row r="984" spans="1:17" x14ac:dyDescent="0.3">
      <c r="A984">
        <v>38</v>
      </c>
      <c r="B984">
        <v>0</v>
      </c>
      <c r="C984">
        <v>3</v>
      </c>
      <c r="D984">
        <v>2610</v>
      </c>
      <c r="E984">
        <v>15748</v>
      </c>
      <c r="F984">
        <v>1</v>
      </c>
      <c r="G984">
        <v>0</v>
      </c>
      <c r="H984">
        <v>11</v>
      </c>
      <c r="I984">
        <v>3</v>
      </c>
      <c r="J984">
        <v>4</v>
      </c>
      <c r="K984">
        <v>4</v>
      </c>
      <c r="L984">
        <v>2</v>
      </c>
      <c r="M984">
        <v>3</v>
      </c>
      <c r="N984">
        <v>4</v>
      </c>
      <c r="O984">
        <v>2</v>
      </c>
      <c r="P984">
        <v>0</v>
      </c>
      <c r="Q984">
        <v>3</v>
      </c>
    </row>
    <row r="985" spans="1:17" x14ac:dyDescent="0.3">
      <c r="A985">
        <v>34</v>
      </c>
      <c r="B985">
        <v>0</v>
      </c>
      <c r="C985">
        <v>1</v>
      </c>
      <c r="D985">
        <v>6687</v>
      </c>
      <c r="E985">
        <v>6163</v>
      </c>
      <c r="F985">
        <v>1</v>
      </c>
      <c r="G985">
        <v>0</v>
      </c>
      <c r="H985">
        <v>11</v>
      </c>
      <c r="I985">
        <v>3</v>
      </c>
      <c r="J985">
        <v>4</v>
      </c>
      <c r="K985">
        <v>14</v>
      </c>
      <c r="L985">
        <v>2</v>
      </c>
      <c r="M985">
        <v>4</v>
      </c>
      <c r="N985">
        <v>14</v>
      </c>
      <c r="O985">
        <v>11</v>
      </c>
      <c r="P985">
        <v>4</v>
      </c>
      <c r="Q985">
        <v>11</v>
      </c>
    </row>
    <row r="986" spans="1:17" x14ac:dyDescent="0.3">
      <c r="A986">
        <v>28</v>
      </c>
      <c r="B986">
        <v>0</v>
      </c>
      <c r="C986">
        <v>2</v>
      </c>
      <c r="D986">
        <v>4724</v>
      </c>
      <c r="E986">
        <v>24232</v>
      </c>
      <c r="F986">
        <v>1</v>
      </c>
      <c r="G986">
        <v>0</v>
      </c>
      <c r="H986">
        <v>11</v>
      </c>
      <c r="I986">
        <v>3</v>
      </c>
      <c r="J986">
        <v>3</v>
      </c>
      <c r="K986">
        <v>5</v>
      </c>
      <c r="L986">
        <v>0</v>
      </c>
      <c r="M986">
        <v>3</v>
      </c>
      <c r="N986">
        <v>5</v>
      </c>
      <c r="O986">
        <v>3</v>
      </c>
      <c r="P986">
        <v>0</v>
      </c>
      <c r="Q986">
        <v>4</v>
      </c>
    </row>
    <row r="987" spans="1:17" x14ac:dyDescent="0.3">
      <c r="A987">
        <v>31</v>
      </c>
      <c r="B987">
        <v>1</v>
      </c>
      <c r="C987">
        <v>2</v>
      </c>
      <c r="D987">
        <v>6179</v>
      </c>
      <c r="E987">
        <v>21057</v>
      </c>
      <c r="F987">
        <v>1</v>
      </c>
      <c r="G987">
        <v>1</v>
      </c>
      <c r="H987">
        <v>15</v>
      </c>
      <c r="I987">
        <v>3</v>
      </c>
      <c r="J987">
        <v>4</v>
      </c>
      <c r="K987">
        <v>10</v>
      </c>
      <c r="L987">
        <v>3</v>
      </c>
      <c r="M987">
        <v>2</v>
      </c>
      <c r="N987">
        <v>10</v>
      </c>
      <c r="O987">
        <v>2</v>
      </c>
      <c r="P987">
        <v>6</v>
      </c>
      <c r="Q987">
        <v>7</v>
      </c>
    </row>
    <row r="988" spans="1:17" x14ac:dyDescent="0.3">
      <c r="A988">
        <v>39</v>
      </c>
      <c r="B988">
        <v>0</v>
      </c>
      <c r="C988">
        <v>2</v>
      </c>
      <c r="D988">
        <v>6120</v>
      </c>
      <c r="E988">
        <v>3567</v>
      </c>
      <c r="F988">
        <v>3</v>
      </c>
      <c r="G988">
        <v>1</v>
      </c>
      <c r="H988">
        <v>12</v>
      </c>
      <c r="I988">
        <v>3</v>
      </c>
      <c r="J988">
        <v>4</v>
      </c>
      <c r="K988">
        <v>8</v>
      </c>
      <c r="L988">
        <v>2</v>
      </c>
      <c r="M988">
        <v>4</v>
      </c>
      <c r="N988">
        <v>5</v>
      </c>
      <c r="O988">
        <v>4</v>
      </c>
      <c r="P988">
        <v>1</v>
      </c>
      <c r="Q988">
        <v>4</v>
      </c>
    </row>
    <row r="989" spans="1:17" x14ac:dyDescent="0.3">
      <c r="A989">
        <v>51</v>
      </c>
      <c r="B989">
        <v>0</v>
      </c>
      <c r="C989">
        <v>2</v>
      </c>
      <c r="D989">
        <v>10596</v>
      </c>
      <c r="E989">
        <v>15395</v>
      </c>
      <c r="F989">
        <v>2</v>
      </c>
      <c r="G989">
        <v>0</v>
      </c>
      <c r="H989">
        <v>11</v>
      </c>
      <c r="I989">
        <v>3</v>
      </c>
      <c r="J989">
        <v>2</v>
      </c>
      <c r="K989">
        <v>14</v>
      </c>
      <c r="L989">
        <v>5</v>
      </c>
      <c r="M989">
        <v>3</v>
      </c>
      <c r="N989">
        <v>4</v>
      </c>
      <c r="O989">
        <v>2</v>
      </c>
      <c r="P989">
        <v>3</v>
      </c>
      <c r="Q989">
        <v>2</v>
      </c>
    </row>
    <row r="990" spans="1:17" x14ac:dyDescent="0.3">
      <c r="A990">
        <v>41</v>
      </c>
      <c r="B990">
        <v>0</v>
      </c>
      <c r="C990">
        <v>3</v>
      </c>
      <c r="D990">
        <v>5467</v>
      </c>
      <c r="E990">
        <v>13953</v>
      </c>
      <c r="F990">
        <v>3</v>
      </c>
      <c r="G990">
        <v>1</v>
      </c>
      <c r="H990">
        <v>14</v>
      </c>
      <c r="I990">
        <v>3</v>
      </c>
      <c r="J990">
        <v>1</v>
      </c>
      <c r="K990">
        <v>12</v>
      </c>
      <c r="L990">
        <v>4</v>
      </c>
      <c r="M990">
        <v>2</v>
      </c>
      <c r="N990">
        <v>6</v>
      </c>
      <c r="O990">
        <v>2</v>
      </c>
      <c r="P990">
        <v>3</v>
      </c>
      <c r="Q990">
        <v>3</v>
      </c>
    </row>
    <row r="991" spans="1:17" x14ac:dyDescent="0.3">
      <c r="A991">
        <v>37</v>
      </c>
      <c r="B991">
        <v>0</v>
      </c>
      <c r="C991">
        <v>2</v>
      </c>
      <c r="D991">
        <v>2996</v>
      </c>
      <c r="E991">
        <v>5182</v>
      </c>
      <c r="F991">
        <v>7</v>
      </c>
      <c r="G991">
        <v>1</v>
      </c>
      <c r="H991">
        <v>15</v>
      </c>
      <c r="I991">
        <v>3</v>
      </c>
      <c r="J991">
        <v>4</v>
      </c>
      <c r="K991">
        <v>8</v>
      </c>
      <c r="L991">
        <v>2</v>
      </c>
      <c r="M991">
        <v>3</v>
      </c>
      <c r="N991">
        <v>6</v>
      </c>
      <c r="O991">
        <v>4</v>
      </c>
      <c r="P991">
        <v>1</v>
      </c>
      <c r="Q991">
        <v>3</v>
      </c>
    </row>
    <row r="992" spans="1:17" x14ac:dyDescent="0.3">
      <c r="A992">
        <v>33</v>
      </c>
      <c r="B992">
        <v>0</v>
      </c>
      <c r="C992">
        <v>2</v>
      </c>
      <c r="D992">
        <v>9998</v>
      </c>
      <c r="E992">
        <v>19293</v>
      </c>
      <c r="F992">
        <v>6</v>
      </c>
      <c r="G992">
        <v>0</v>
      </c>
      <c r="H992">
        <v>13</v>
      </c>
      <c r="I992">
        <v>3</v>
      </c>
      <c r="J992">
        <v>1</v>
      </c>
      <c r="K992">
        <v>8</v>
      </c>
      <c r="L992">
        <v>2</v>
      </c>
      <c r="M992">
        <v>4</v>
      </c>
      <c r="N992">
        <v>5</v>
      </c>
      <c r="O992">
        <v>4</v>
      </c>
      <c r="P992">
        <v>1</v>
      </c>
      <c r="Q992">
        <v>2</v>
      </c>
    </row>
    <row r="993" spans="1:17" x14ac:dyDescent="0.3">
      <c r="A993">
        <v>32</v>
      </c>
      <c r="B993">
        <v>0</v>
      </c>
      <c r="C993">
        <v>2</v>
      </c>
      <c r="D993">
        <v>4078</v>
      </c>
      <c r="E993">
        <v>20497</v>
      </c>
      <c r="F993">
        <v>0</v>
      </c>
      <c r="G993">
        <v>1</v>
      </c>
      <c r="H993">
        <v>13</v>
      </c>
      <c r="I993">
        <v>3</v>
      </c>
      <c r="J993">
        <v>1</v>
      </c>
      <c r="K993">
        <v>4</v>
      </c>
      <c r="L993">
        <v>3</v>
      </c>
      <c r="M993">
        <v>2</v>
      </c>
      <c r="N993">
        <v>3</v>
      </c>
      <c r="O993">
        <v>2</v>
      </c>
      <c r="P993">
        <v>1</v>
      </c>
      <c r="Q993">
        <v>2</v>
      </c>
    </row>
    <row r="994" spans="1:17" x14ac:dyDescent="0.3">
      <c r="A994">
        <v>39</v>
      </c>
      <c r="B994">
        <v>0</v>
      </c>
      <c r="C994">
        <v>2</v>
      </c>
      <c r="D994">
        <v>10920</v>
      </c>
      <c r="E994">
        <v>3449</v>
      </c>
      <c r="F994">
        <v>3</v>
      </c>
      <c r="G994">
        <v>0</v>
      </c>
      <c r="H994">
        <v>21</v>
      </c>
      <c r="I994">
        <v>4</v>
      </c>
      <c r="J994">
        <v>2</v>
      </c>
      <c r="K994">
        <v>13</v>
      </c>
      <c r="L994">
        <v>2</v>
      </c>
      <c r="M994">
        <v>3</v>
      </c>
      <c r="N994">
        <v>6</v>
      </c>
      <c r="O994">
        <v>4</v>
      </c>
      <c r="P994">
        <v>0</v>
      </c>
      <c r="Q994">
        <v>5</v>
      </c>
    </row>
    <row r="995" spans="1:17" x14ac:dyDescent="0.3">
      <c r="A995">
        <v>25</v>
      </c>
      <c r="B995">
        <v>0</v>
      </c>
      <c r="C995">
        <v>2</v>
      </c>
      <c r="D995">
        <v>6232</v>
      </c>
      <c r="E995">
        <v>12477</v>
      </c>
      <c r="F995">
        <v>2</v>
      </c>
      <c r="G995">
        <v>0</v>
      </c>
      <c r="H995">
        <v>11</v>
      </c>
      <c r="I995">
        <v>3</v>
      </c>
      <c r="J995">
        <v>2</v>
      </c>
      <c r="K995">
        <v>6</v>
      </c>
      <c r="L995">
        <v>3</v>
      </c>
      <c r="M995">
        <v>2</v>
      </c>
      <c r="N995">
        <v>3</v>
      </c>
      <c r="O995">
        <v>2</v>
      </c>
      <c r="P995">
        <v>1</v>
      </c>
      <c r="Q995">
        <v>2</v>
      </c>
    </row>
    <row r="996" spans="1:17" x14ac:dyDescent="0.3">
      <c r="A996">
        <v>52</v>
      </c>
      <c r="B996">
        <v>0</v>
      </c>
      <c r="C996">
        <v>2</v>
      </c>
      <c r="D996">
        <v>13247</v>
      </c>
      <c r="E996">
        <v>9731</v>
      </c>
      <c r="F996">
        <v>2</v>
      </c>
      <c r="G996">
        <v>1</v>
      </c>
      <c r="H996">
        <v>11</v>
      </c>
      <c r="I996">
        <v>3</v>
      </c>
      <c r="J996">
        <v>2</v>
      </c>
      <c r="K996">
        <v>24</v>
      </c>
      <c r="L996">
        <v>3</v>
      </c>
      <c r="M996">
        <v>2</v>
      </c>
      <c r="N996">
        <v>5</v>
      </c>
      <c r="O996">
        <v>3</v>
      </c>
      <c r="P996">
        <v>0</v>
      </c>
      <c r="Q996">
        <v>2</v>
      </c>
    </row>
    <row r="997" spans="1:17" x14ac:dyDescent="0.3">
      <c r="A997">
        <v>43</v>
      </c>
      <c r="B997">
        <v>0</v>
      </c>
      <c r="C997">
        <v>1</v>
      </c>
      <c r="D997">
        <v>4081</v>
      </c>
      <c r="E997">
        <v>20003</v>
      </c>
      <c r="F997">
        <v>1</v>
      </c>
      <c r="G997">
        <v>1</v>
      </c>
      <c r="H997">
        <v>14</v>
      </c>
      <c r="I997">
        <v>3</v>
      </c>
      <c r="J997">
        <v>1</v>
      </c>
      <c r="K997">
        <v>20</v>
      </c>
      <c r="L997">
        <v>3</v>
      </c>
      <c r="M997">
        <v>1</v>
      </c>
      <c r="N997">
        <v>20</v>
      </c>
      <c r="O997">
        <v>7</v>
      </c>
      <c r="P997">
        <v>1</v>
      </c>
      <c r="Q997">
        <v>8</v>
      </c>
    </row>
    <row r="998" spans="1:17" x14ac:dyDescent="0.3">
      <c r="A998">
        <v>27</v>
      </c>
      <c r="B998">
        <v>0</v>
      </c>
      <c r="C998">
        <v>2</v>
      </c>
      <c r="D998">
        <v>5769</v>
      </c>
      <c r="E998">
        <v>7100</v>
      </c>
      <c r="F998">
        <v>1</v>
      </c>
      <c r="G998">
        <v>1</v>
      </c>
      <c r="H998">
        <v>11</v>
      </c>
      <c r="I998">
        <v>3</v>
      </c>
      <c r="J998">
        <v>4</v>
      </c>
      <c r="K998">
        <v>6</v>
      </c>
      <c r="L998">
        <v>3</v>
      </c>
      <c r="M998">
        <v>3</v>
      </c>
      <c r="N998">
        <v>6</v>
      </c>
      <c r="O998">
        <v>2</v>
      </c>
      <c r="P998">
        <v>4</v>
      </c>
      <c r="Q998">
        <v>4</v>
      </c>
    </row>
    <row r="999" spans="1:17" x14ac:dyDescent="0.3">
      <c r="A999">
        <v>27</v>
      </c>
      <c r="B999">
        <v>1</v>
      </c>
      <c r="C999">
        <v>1</v>
      </c>
      <c r="D999">
        <v>2394</v>
      </c>
      <c r="E999">
        <v>25681</v>
      </c>
      <c r="F999">
        <v>1</v>
      </c>
      <c r="G999">
        <v>1</v>
      </c>
      <c r="H999">
        <v>13</v>
      </c>
      <c r="I999">
        <v>3</v>
      </c>
      <c r="J999">
        <v>4</v>
      </c>
      <c r="K999">
        <v>8</v>
      </c>
      <c r="L999">
        <v>2</v>
      </c>
      <c r="M999">
        <v>3</v>
      </c>
      <c r="N999">
        <v>8</v>
      </c>
      <c r="O999">
        <v>2</v>
      </c>
      <c r="P999">
        <v>7</v>
      </c>
      <c r="Q999">
        <v>7</v>
      </c>
    </row>
    <row r="1000" spans="1:17" x14ac:dyDescent="0.3">
      <c r="A1000">
        <v>26</v>
      </c>
      <c r="B1000">
        <v>0</v>
      </c>
      <c r="C1000">
        <v>1</v>
      </c>
      <c r="D1000">
        <v>3904</v>
      </c>
      <c r="E1000">
        <v>4050</v>
      </c>
      <c r="F1000">
        <v>0</v>
      </c>
      <c r="G1000">
        <v>0</v>
      </c>
      <c r="H1000">
        <v>12</v>
      </c>
      <c r="I1000">
        <v>3</v>
      </c>
      <c r="J1000">
        <v>4</v>
      </c>
      <c r="K1000">
        <v>5</v>
      </c>
      <c r="L1000">
        <v>2</v>
      </c>
      <c r="M1000">
        <v>3</v>
      </c>
      <c r="N1000">
        <v>4</v>
      </c>
      <c r="O1000">
        <v>3</v>
      </c>
      <c r="P1000">
        <v>1</v>
      </c>
      <c r="Q1000">
        <v>1</v>
      </c>
    </row>
    <row r="1001" spans="1:17" x14ac:dyDescent="0.3">
      <c r="A1001">
        <v>42</v>
      </c>
      <c r="B1001">
        <v>0</v>
      </c>
      <c r="C1001">
        <v>2</v>
      </c>
      <c r="D1001">
        <v>16799</v>
      </c>
      <c r="E1001">
        <v>16616</v>
      </c>
      <c r="F1001">
        <v>0</v>
      </c>
      <c r="G1001">
        <v>0</v>
      </c>
      <c r="H1001">
        <v>14</v>
      </c>
      <c r="I1001">
        <v>3</v>
      </c>
      <c r="J1001">
        <v>3</v>
      </c>
      <c r="K1001">
        <v>21</v>
      </c>
      <c r="L1001">
        <v>5</v>
      </c>
      <c r="M1001">
        <v>3</v>
      </c>
      <c r="N1001">
        <v>20</v>
      </c>
      <c r="O1001">
        <v>7</v>
      </c>
      <c r="P1001">
        <v>0</v>
      </c>
      <c r="Q1001">
        <v>9</v>
      </c>
    </row>
    <row r="1002" spans="1:17" x14ac:dyDescent="0.3">
      <c r="A1002">
        <v>52</v>
      </c>
      <c r="B1002">
        <v>0</v>
      </c>
      <c r="C1002">
        <v>2</v>
      </c>
      <c r="D1002">
        <v>2950</v>
      </c>
      <c r="E1002">
        <v>17363</v>
      </c>
      <c r="F1002">
        <v>9</v>
      </c>
      <c r="G1002">
        <v>0</v>
      </c>
      <c r="H1002">
        <v>13</v>
      </c>
      <c r="I1002">
        <v>3</v>
      </c>
      <c r="J1002">
        <v>3</v>
      </c>
      <c r="K1002">
        <v>12</v>
      </c>
      <c r="L1002">
        <v>2</v>
      </c>
      <c r="M1002">
        <v>1</v>
      </c>
      <c r="N1002">
        <v>5</v>
      </c>
      <c r="O1002">
        <v>4</v>
      </c>
      <c r="P1002">
        <v>0</v>
      </c>
      <c r="Q1002">
        <v>4</v>
      </c>
    </row>
    <row r="1003" spans="1:17" x14ac:dyDescent="0.3">
      <c r="A1003">
        <v>37</v>
      </c>
      <c r="B1003">
        <v>0</v>
      </c>
      <c r="C1003">
        <v>1</v>
      </c>
      <c r="D1003">
        <v>3629</v>
      </c>
      <c r="E1003">
        <v>19106</v>
      </c>
      <c r="F1003">
        <v>4</v>
      </c>
      <c r="G1003">
        <v>0</v>
      </c>
      <c r="H1003">
        <v>18</v>
      </c>
      <c r="I1003">
        <v>3</v>
      </c>
      <c r="J1003">
        <v>1</v>
      </c>
      <c r="K1003">
        <v>8</v>
      </c>
      <c r="L1003">
        <v>6</v>
      </c>
      <c r="M1003">
        <v>3</v>
      </c>
      <c r="N1003">
        <v>3</v>
      </c>
      <c r="O1003">
        <v>2</v>
      </c>
      <c r="P1003">
        <v>0</v>
      </c>
      <c r="Q1003">
        <v>2</v>
      </c>
    </row>
    <row r="1004" spans="1:17" x14ac:dyDescent="0.3">
      <c r="A1004">
        <v>35</v>
      </c>
      <c r="B1004">
        <v>0</v>
      </c>
      <c r="C1004">
        <v>1</v>
      </c>
      <c r="D1004">
        <v>9362</v>
      </c>
      <c r="E1004">
        <v>19944</v>
      </c>
      <c r="F1004">
        <v>2</v>
      </c>
      <c r="G1004">
        <v>0</v>
      </c>
      <c r="H1004">
        <v>11</v>
      </c>
      <c r="I1004">
        <v>3</v>
      </c>
      <c r="J1004">
        <v>3</v>
      </c>
      <c r="K1004">
        <v>10</v>
      </c>
      <c r="L1004">
        <v>2</v>
      </c>
      <c r="M1004">
        <v>3</v>
      </c>
      <c r="N1004">
        <v>2</v>
      </c>
      <c r="O1004">
        <v>2</v>
      </c>
      <c r="P1004">
        <v>2</v>
      </c>
      <c r="Q1004">
        <v>2</v>
      </c>
    </row>
    <row r="1005" spans="1:17" x14ac:dyDescent="0.3">
      <c r="A1005">
        <v>25</v>
      </c>
      <c r="B1005">
        <v>0</v>
      </c>
      <c r="C1005">
        <v>2</v>
      </c>
      <c r="D1005">
        <v>3229</v>
      </c>
      <c r="E1005">
        <v>4910</v>
      </c>
      <c r="F1005">
        <v>4</v>
      </c>
      <c r="G1005">
        <v>0</v>
      </c>
      <c r="H1005">
        <v>11</v>
      </c>
      <c r="I1005">
        <v>3</v>
      </c>
      <c r="J1005">
        <v>2</v>
      </c>
      <c r="K1005">
        <v>7</v>
      </c>
      <c r="L1005">
        <v>2</v>
      </c>
      <c r="M1005">
        <v>2</v>
      </c>
      <c r="N1005">
        <v>3</v>
      </c>
      <c r="O1005">
        <v>2</v>
      </c>
      <c r="P1005">
        <v>0</v>
      </c>
      <c r="Q1005">
        <v>2</v>
      </c>
    </row>
    <row r="1006" spans="1:17" x14ac:dyDescent="0.3">
      <c r="A1006">
        <v>26</v>
      </c>
      <c r="B1006">
        <v>0</v>
      </c>
      <c r="C1006">
        <v>1</v>
      </c>
      <c r="D1006">
        <v>3578</v>
      </c>
      <c r="E1006">
        <v>23577</v>
      </c>
      <c r="F1006">
        <v>0</v>
      </c>
      <c r="G1006">
        <v>0</v>
      </c>
      <c r="H1006">
        <v>12</v>
      </c>
      <c r="I1006">
        <v>3</v>
      </c>
      <c r="J1006">
        <v>4</v>
      </c>
      <c r="K1006">
        <v>8</v>
      </c>
      <c r="L1006">
        <v>2</v>
      </c>
      <c r="M1006">
        <v>3</v>
      </c>
      <c r="N1006">
        <v>7</v>
      </c>
      <c r="O1006">
        <v>7</v>
      </c>
      <c r="P1006">
        <v>0</v>
      </c>
      <c r="Q1006">
        <v>7</v>
      </c>
    </row>
    <row r="1007" spans="1:17" x14ac:dyDescent="0.3">
      <c r="A1007">
        <v>29</v>
      </c>
      <c r="B1007">
        <v>0</v>
      </c>
      <c r="C1007">
        <v>1</v>
      </c>
      <c r="D1007">
        <v>7988</v>
      </c>
      <c r="E1007">
        <v>9769</v>
      </c>
      <c r="F1007">
        <v>1</v>
      </c>
      <c r="G1007">
        <v>0</v>
      </c>
      <c r="H1007">
        <v>13</v>
      </c>
      <c r="I1007">
        <v>3</v>
      </c>
      <c r="J1007">
        <v>1</v>
      </c>
      <c r="K1007">
        <v>10</v>
      </c>
      <c r="L1007">
        <v>3</v>
      </c>
      <c r="M1007">
        <v>2</v>
      </c>
      <c r="N1007">
        <v>10</v>
      </c>
      <c r="O1007">
        <v>9</v>
      </c>
      <c r="P1007">
        <v>0</v>
      </c>
      <c r="Q1007">
        <v>9</v>
      </c>
    </row>
    <row r="1008" spans="1:17" x14ac:dyDescent="0.3">
      <c r="A1008">
        <v>49</v>
      </c>
      <c r="B1008">
        <v>1</v>
      </c>
      <c r="C1008">
        <v>1</v>
      </c>
      <c r="D1008">
        <v>4284</v>
      </c>
      <c r="E1008">
        <v>22710</v>
      </c>
      <c r="F1008">
        <v>3</v>
      </c>
      <c r="G1008">
        <v>0</v>
      </c>
      <c r="H1008">
        <v>20</v>
      </c>
      <c r="I1008">
        <v>4</v>
      </c>
      <c r="J1008">
        <v>1</v>
      </c>
      <c r="K1008">
        <v>20</v>
      </c>
      <c r="L1008">
        <v>2</v>
      </c>
      <c r="M1008">
        <v>3</v>
      </c>
      <c r="N1008">
        <v>4</v>
      </c>
      <c r="O1008">
        <v>3</v>
      </c>
      <c r="P1008">
        <v>1</v>
      </c>
      <c r="Q1008">
        <v>3</v>
      </c>
    </row>
    <row r="1009" spans="1:17" x14ac:dyDescent="0.3">
      <c r="A1009">
        <v>29</v>
      </c>
      <c r="B1009">
        <v>1</v>
      </c>
      <c r="C1009">
        <v>1</v>
      </c>
      <c r="D1009">
        <v>7553</v>
      </c>
      <c r="E1009">
        <v>22930</v>
      </c>
      <c r="F1009">
        <v>0</v>
      </c>
      <c r="G1009">
        <v>1</v>
      </c>
      <c r="H1009">
        <v>12</v>
      </c>
      <c r="I1009">
        <v>3</v>
      </c>
      <c r="J1009">
        <v>1</v>
      </c>
      <c r="K1009">
        <v>9</v>
      </c>
      <c r="L1009">
        <v>1</v>
      </c>
      <c r="M1009">
        <v>3</v>
      </c>
      <c r="N1009">
        <v>8</v>
      </c>
      <c r="O1009">
        <v>7</v>
      </c>
      <c r="P1009">
        <v>7</v>
      </c>
      <c r="Q1009">
        <v>7</v>
      </c>
    </row>
    <row r="1010" spans="1:17" x14ac:dyDescent="0.3">
      <c r="A1010">
        <v>54</v>
      </c>
      <c r="B1010">
        <v>0</v>
      </c>
      <c r="C1010">
        <v>1</v>
      </c>
      <c r="D1010">
        <v>17328</v>
      </c>
      <c r="E1010">
        <v>5652</v>
      </c>
      <c r="F1010">
        <v>6</v>
      </c>
      <c r="G1010">
        <v>0</v>
      </c>
      <c r="H1010">
        <v>19</v>
      </c>
      <c r="I1010">
        <v>3</v>
      </c>
      <c r="J1010">
        <v>4</v>
      </c>
      <c r="K1010">
        <v>29</v>
      </c>
      <c r="L1010">
        <v>3</v>
      </c>
      <c r="M1010">
        <v>2</v>
      </c>
      <c r="N1010">
        <v>20</v>
      </c>
      <c r="O1010">
        <v>7</v>
      </c>
      <c r="P1010">
        <v>12</v>
      </c>
      <c r="Q1010">
        <v>7</v>
      </c>
    </row>
    <row r="1011" spans="1:17" x14ac:dyDescent="0.3">
      <c r="A1011">
        <v>58</v>
      </c>
      <c r="B1011">
        <v>0</v>
      </c>
      <c r="C1011">
        <v>2</v>
      </c>
      <c r="D1011">
        <v>19701</v>
      </c>
      <c r="E1011">
        <v>22456</v>
      </c>
      <c r="F1011">
        <v>3</v>
      </c>
      <c r="G1011">
        <v>1</v>
      </c>
      <c r="H1011">
        <v>21</v>
      </c>
      <c r="I1011">
        <v>4</v>
      </c>
      <c r="J1011">
        <v>3</v>
      </c>
      <c r="K1011">
        <v>32</v>
      </c>
      <c r="L1011">
        <v>3</v>
      </c>
      <c r="M1011">
        <v>3</v>
      </c>
      <c r="N1011">
        <v>9</v>
      </c>
      <c r="O1011">
        <v>8</v>
      </c>
      <c r="P1011">
        <v>1</v>
      </c>
      <c r="Q1011">
        <v>5</v>
      </c>
    </row>
    <row r="1012" spans="1:17" x14ac:dyDescent="0.3">
      <c r="A1012">
        <v>55</v>
      </c>
      <c r="B1012">
        <v>0</v>
      </c>
      <c r="C1012">
        <v>3</v>
      </c>
      <c r="D1012">
        <v>14732</v>
      </c>
      <c r="E1012">
        <v>12414</v>
      </c>
      <c r="F1012">
        <v>2</v>
      </c>
      <c r="G1012">
        <v>0</v>
      </c>
      <c r="H1012">
        <v>13</v>
      </c>
      <c r="I1012">
        <v>3</v>
      </c>
      <c r="J1012">
        <v>4</v>
      </c>
      <c r="K1012">
        <v>31</v>
      </c>
      <c r="L1012">
        <v>4</v>
      </c>
      <c r="M1012">
        <v>4</v>
      </c>
      <c r="N1012">
        <v>7</v>
      </c>
      <c r="O1012">
        <v>7</v>
      </c>
      <c r="P1012">
        <v>0</v>
      </c>
      <c r="Q1012">
        <v>0</v>
      </c>
    </row>
    <row r="1013" spans="1:17" x14ac:dyDescent="0.3">
      <c r="A1013">
        <v>36</v>
      </c>
      <c r="B1013">
        <v>0</v>
      </c>
      <c r="C1013">
        <v>1</v>
      </c>
      <c r="D1013">
        <v>9278</v>
      </c>
      <c r="E1013">
        <v>20763</v>
      </c>
      <c r="F1013">
        <v>3</v>
      </c>
      <c r="G1013">
        <v>1</v>
      </c>
      <c r="H1013">
        <v>16</v>
      </c>
      <c r="I1013">
        <v>3</v>
      </c>
      <c r="J1013">
        <v>4</v>
      </c>
      <c r="K1013">
        <v>15</v>
      </c>
      <c r="L1013">
        <v>3</v>
      </c>
      <c r="M1013">
        <v>3</v>
      </c>
      <c r="N1013">
        <v>5</v>
      </c>
      <c r="O1013">
        <v>4</v>
      </c>
      <c r="P1013">
        <v>0</v>
      </c>
      <c r="Q1013">
        <v>1</v>
      </c>
    </row>
    <row r="1014" spans="1:17" x14ac:dyDescent="0.3">
      <c r="A1014">
        <v>31</v>
      </c>
      <c r="B1014">
        <v>1</v>
      </c>
      <c r="C1014">
        <v>1</v>
      </c>
      <c r="D1014">
        <v>1359</v>
      </c>
      <c r="E1014">
        <v>16154</v>
      </c>
      <c r="F1014">
        <v>1</v>
      </c>
      <c r="G1014">
        <v>0</v>
      </c>
      <c r="H1014">
        <v>12</v>
      </c>
      <c r="I1014">
        <v>3</v>
      </c>
      <c r="J1014">
        <v>2</v>
      </c>
      <c r="K1014">
        <v>1</v>
      </c>
      <c r="L1014">
        <v>3</v>
      </c>
      <c r="M1014">
        <v>3</v>
      </c>
      <c r="N1014">
        <v>1</v>
      </c>
      <c r="O1014">
        <v>0</v>
      </c>
      <c r="P1014">
        <v>0</v>
      </c>
      <c r="Q1014">
        <v>0</v>
      </c>
    </row>
    <row r="1015" spans="1:17" x14ac:dyDescent="0.3">
      <c r="A1015">
        <v>30</v>
      </c>
      <c r="B1015">
        <v>0</v>
      </c>
      <c r="C1015">
        <v>3</v>
      </c>
      <c r="D1015">
        <v>4779</v>
      </c>
      <c r="E1015">
        <v>12761</v>
      </c>
      <c r="F1015">
        <v>7</v>
      </c>
      <c r="G1015">
        <v>0</v>
      </c>
      <c r="H1015">
        <v>14</v>
      </c>
      <c r="I1015">
        <v>3</v>
      </c>
      <c r="J1015">
        <v>2</v>
      </c>
      <c r="K1015">
        <v>8</v>
      </c>
      <c r="L1015">
        <v>3</v>
      </c>
      <c r="M1015">
        <v>3</v>
      </c>
      <c r="N1015">
        <v>3</v>
      </c>
      <c r="O1015">
        <v>2</v>
      </c>
      <c r="P1015">
        <v>0</v>
      </c>
      <c r="Q1015">
        <v>2</v>
      </c>
    </row>
    <row r="1016" spans="1:17" x14ac:dyDescent="0.3">
      <c r="A1016">
        <v>31</v>
      </c>
      <c r="B1016">
        <v>0</v>
      </c>
      <c r="C1016">
        <v>1</v>
      </c>
      <c r="D1016">
        <v>16422</v>
      </c>
      <c r="E1016">
        <v>8847</v>
      </c>
      <c r="F1016">
        <v>3</v>
      </c>
      <c r="G1016">
        <v>0</v>
      </c>
      <c r="H1016">
        <v>11</v>
      </c>
      <c r="I1016">
        <v>3</v>
      </c>
      <c r="J1016">
        <v>3</v>
      </c>
      <c r="K1016">
        <v>9</v>
      </c>
      <c r="L1016">
        <v>3</v>
      </c>
      <c r="M1016">
        <v>4</v>
      </c>
      <c r="N1016">
        <v>3</v>
      </c>
      <c r="O1016">
        <v>2</v>
      </c>
      <c r="P1016">
        <v>1</v>
      </c>
      <c r="Q1016">
        <v>0</v>
      </c>
    </row>
    <row r="1017" spans="1:17" x14ac:dyDescent="0.3">
      <c r="A1017">
        <v>34</v>
      </c>
      <c r="B1017">
        <v>0</v>
      </c>
      <c r="C1017">
        <v>3</v>
      </c>
      <c r="D1017">
        <v>2996</v>
      </c>
      <c r="E1017">
        <v>20284</v>
      </c>
      <c r="F1017">
        <v>5</v>
      </c>
      <c r="G1017">
        <v>0</v>
      </c>
      <c r="H1017">
        <v>14</v>
      </c>
      <c r="I1017">
        <v>3</v>
      </c>
      <c r="J1017">
        <v>3</v>
      </c>
      <c r="K1017">
        <v>10</v>
      </c>
      <c r="L1017">
        <v>2</v>
      </c>
      <c r="M1017">
        <v>3</v>
      </c>
      <c r="N1017">
        <v>4</v>
      </c>
      <c r="O1017">
        <v>3</v>
      </c>
      <c r="P1017">
        <v>1</v>
      </c>
      <c r="Q1017">
        <v>3</v>
      </c>
    </row>
    <row r="1018" spans="1:17" x14ac:dyDescent="0.3">
      <c r="A1018">
        <v>31</v>
      </c>
      <c r="B1018">
        <v>1</v>
      </c>
      <c r="C1018">
        <v>1</v>
      </c>
      <c r="D1018">
        <v>1261</v>
      </c>
      <c r="E1018">
        <v>22262</v>
      </c>
      <c r="F1018">
        <v>1</v>
      </c>
      <c r="G1018">
        <v>0</v>
      </c>
      <c r="H1018">
        <v>12</v>
      </c>
      <c r="I1018">
        <v>3</v>
      </c>
      <c r="J1018">
        <v>3</v>
      </c>
      <c r="K1018">
        <v>1</v>
      </c>
      <c r="L1018">
        <v>3</v>
      </c>
      <c r="M1018">
        <v>4</v>
      </c>
      <c r="N1018">
        <v>1</v>
      </c>
      <c r="O1018">
        <v>0</v>
      </c>
      <c r="P1018">
        <v>0</v>
      </c>
      <c r="Q1018">
        <v>0</v>
      </c>
    </row>
    <row r="1019" spans="1:17" x14ac:dyDescent="0.3">
      <c r="A1019">
        <v>27</v>
      </c>
      <c r="B1019">
        <v>0</v>
      </c>
      <c r="C1019">
        <v>2</v>
      </c>
      <c r="D1019">
        <v>2099</v>
      </c>
      <c r="E1019">
        <v>7679</v>
      </c>
      <c r="F1019">
        <v>0</v>
      </c>
      <c r="G1019">
        <v>0</v>
      </c>
      <c r="H1019">
        <v>14</v>
      </c>
      <c r="I1019">
        <v>3</v>
      </c>
      <c r="J1019">
        <v>2</v>
      </c>
      <c r="K1019">
        <v>6</v>
      </c>
      <c r="L1019">
        <v>3</v>
      </c>
      <c r="M1019">
        <v>4</v>
      </c>
      <c r="N1019">
        <v>5</v>
      </c>
      <c r="O1019">
        <v>0</v>
      </c>
      <c r="P1019">
        <v>1</v>
      </c>
      <c r="Q1019">
        <v>4</v>
      </c>
    </row>
    <row r="1020" spans="1:17" x14ac:dyDescent="0.3">
      <c r="A1020">
        <v>36</v>
      </c>
      <c r="B1020">
        <v>0</v>
      </c>
      <c r="C1020">
        <v>1</v>
      </c>
      <c r="D1020">
        <v>5810</v>
      </c>
      <c r="E1020">
        <v>22604</v>
      </c>
      <c r="F1020">
        <v>1</v>
      </c>
      <c r="G1020">
        <v>0</v>
      </c>
      <c r="H1020">
        <v>16</v>
      </c>
      <c r="I1020">
        <v>3</v>
      </c>
      <c r="J1020">
        <v>3</v>
      </c>
      <c r="K1020">
        <v>10</v>
      </c>
      <c r="L1020">
        <v>2</v>
      </c>
      <c r="M1020">
        <v>2</v>
      </c>
      <c r="N1020">
        <v>10</v>
      </c>
      <c r="O1020">
        <v>4</v>
      </c>
      <c r="P1020">
        <v>1</v>
      </c>
      <c r="Q1020">
        <v>8</v>
      </c>
    </row>
    <row r="1021" spans="1:17" x14ac:dyDescent="0.3">
      <c r="A1021">
        <v>36</v>
      </c>
      <c r="B1021">
        <v>0</v>
      </c>
      <c r="C1021">
        <v>2</v>
      </c>
      <c r="D1021">
        <v>5647</v>
      </c>
      <c r="E1021">
        <v>13494</v>
      </c>
      <c r="F1021">
        <v>4</v>
      </c>
      <c r="G1021">
        <v>0</v>
      </c>
      <c r="H1021">
        <v>13</v>
      </c>
      <c r="I1021">
        <v>3</v>
      </c>
      <c r="J1021">
        <v>1</v>
      </c>
      <c r="K1021">
        <v>11</v>
      </c>
      <c r="L1021">
        <v>3</v>
      </c>
      <c r="M1021">
        <v>2</v>
      </c>
      <c r="N1021">
        <v>3</v>
      </c>
      <c r="O1021">
        <v>2</v>
      </c>
      <c r="P1021">
        <v>0</v>
      </c>
      <c r="Q1021">
        <v>2</v>
      </c>
    </row>
    <row r="1022" spans="1:17" x14ac:dyDescent="0.3">
      <c r="A1022">
        <v>47</v>
      </c>
      <c r="B1022">
        <v>0</v>
      </c>
      <c r="C1022">
        <v>2</v>
      </c>
      <c r="D1022">
        <v>3420</v>
      </c>
      <c r="E1022">
        <v>10205</v>
      </c>
      <c r="F1022">
        <v>7</v>
      </c>
      <c r="G1022">
        <v>0</v>
      </c>
      <c r="H1022">
        <v>12</v>
      </c>
      <c r="I1022">
        <v>3</v>
      </c>
      <c r="J1022">
        <v>3</v>
      </c>
      <c r="K1022">
        <v>17</v>
      </c>
      <c r="L1022">
        <v>2</v>
      </c>
      <c r="M1022">
        <v>2</v>
      </c>
      <c r="N1022">
        <v>6</v>
      </c>
      <c r="O1022">
        <v>5</v>
      </c>
      <c r="P1022">
        <v>1</v>
      </c>
      <c r="Q1022">
        <v>2</v>
      </c>
    </row>
    <row r="1023" spans="1:17" x14ac:dyDescent="0.3">
      <c r="A1023">
        <v>25</v>
      </c>
      <c r="B1023">
        <v>1</v>
      </c>
      <c r="C1023">
        <v>2</v>
      </c>
      <c r="D1023">
        <v>4400</v>
      </c>
      <c r="E1023">
        <v>15182</v>
      </c>
      <c r="F1023">
        <v>3</v>
      </c>
      <c r="G1023">
        <v>0</v>
      </c>
      <c r="H1023">
        <v>12</v>
      </c>
      <c r="I1023">
        <v>3</v>
      </c>
      <c r="J1023">
        <v>1</v>
      </c>
      <c r="K1023">
        <v>6</v>
      </c>
      <c r="L1023">
        <v>2</v>
      </c>
      <c r="M1023">
        <v>3</v>
      </c>
      <c r="N1023">
        <v>3</v>
      </c>
      <c r="O1023">
        <v>2</v>
      </c>
      <c r="P1023">
        <v>2</v>
      </c>
      <c r="Q1023">
        <v>2</v>
      </c>
    </row>
    <row r="1024" spans="1:17" x14ac:dyDescent="0.3">
      <c r="A1024">
        <v>37</v>
      </c>
      <c r="B1024">
        <v>0</v>
      </c>
      <c r="C1024">
        <v>1</v>
      </c>
      <c r="D1024">
        <v>3500</v>
      </c>
      <c r="E1024">
        <v>25470</v>
      </c>
      <c r="F1024">
        <v>0</v>
      </c>
      <c r="G1024">
        <v>0</v>
      </c>
      <c r="H1024">
        <v>14</v>
      </c>
      <c r="I1024">
        <v>3</v>
      </c>
      <c r="J1024">
        <v>1</v>
      </c>
      <c r="K1024">
        <v>7</v>
      </c>
      <c r="L1024">
        <v>2</v>
      </c>
      <c r="M1024">
        <v>1</v>
      </c>
      <c r="N1024">
        <v>6</v>
      </c>
      <c r="O1024">
        <v>5</v>
      </c>
      <c r="P1024">
        <v>1</v>
      </c>
      <c r="Q1024">
        <v>3</v>
      </c>
    </row>
    <row r="1025" spans="1:17" x14ac:dyDescent="0.3">
      <c r="A1025">
        <v>56</v>
      </c>
      <c r="B1025">
        <v>0</v>
      </c>
      <c r="C1025">
        <v>2</v>
      </c>
      <c r="D1025">
        <v>2066</v>
      </c>
      <c r="E1025">
        <v>10494</v>
      </c>
      <c r="F1025">
        <v>2</v>
      </c>
      <c r="G1025">
        <v>0</v>
      </c>
      <c r="H1025">
        <v>22</v>
      </c>
      <c r="I1025">
        <v>4</v>
      </c>
      <c r="J1025">
        <v>4</v>
      </c>
      <c r="K1025">
        <v>5</v>
      </c>
      <c r="L1025">
        <v>3</v>
      </c>
      <c r="M1025">
        <v>4</v>
      </c>
      <c r="N1025">
        <v>3</v>
      </c>
      <c r="O1025">
        <v>2</v>
      </c>
      <c r="P1025">
        <v>1</v>
      </c>
      <c r="Q1025">
        <v>0</v>
      </c>
    </row>
    <row r="1026" spans="1:17" x14ac:dyDescent="0.3">
      <c r="A1026">
        <v>47</v>
      </c>
      <c r="B1026">
        <v>0</v>
      </c>
      <c r="C1026">
        <v>2</v>
      </c>
      <c r="D1026">
        <v>17169</v>
      </c>
      <c r="E1026">
        <v>26703</v>
      </c>
      <c r="F1026">
        <v>3</v>
      </c>
      <c r="G1026">
        <v>0</v>
      </c>
      <c r="H1026">
        <v>19</v>
      </c>
      <c r="I1026">
        <v>3</v>
      </c>
      <c r="J1026">
        <v>2</v>
      </c>
      <c r="K1026">
        <v>26</v>
      </c>
      <c r="L1026">
        <v>2</v>
      </c>
      <c r="M1026">
        <v>4</v>
      </c>
      <c r="N1026">
        <v>20</v>
      </c>
      <c r="O1026">
        <v>17</v>
      </c>
      <c r="P1026">
        <v>5</v>
      </c>
      <c r="Q1026">
        <v>6</v>
      </c>
    </row>
    <row r="1027" spans="1:17" x14ac:dyDescent="0.3">
      <c r="A1027">
        <v>24</v>
      </c>
      <c r="B1027">
        <v>0</v>
      </c>
      <c r="C1027">
        <v>2</v>
      </c>
      <c r="D1027">
        <v>4162</v>
      </c>
      <c r="E1027">
        <v>15211</v>
      </c>
      <c r="F1027">
        <v>1</v>
      </c>
      <c r="G1027">
        <v>1</v>
      </c>
      <c r="H1027">
        <v>12</v>
      </c>
      <c r="I1027">
        <v>3</v>
      </c>
      <c r="J1027">
        <v>3</v>
      </c>
      <c r="K1027">
        <v>5</v>
      </c>
      <c r="L1027">
        <v>3</v>
      </c>
      <c r="M1027">
        <v>3</v>
      </c>
      <c r="N1027">
        <v>5</v>
      </c>
      <c r="O1027">
        <v>4</v>
      </c>
      <c r="P1027">
        <v>0</v>
      </c>
      <c r="Q1027">
        <v>3</v>
      </c>
    </row>
    <row r="1028" spans="1:17" x14ac:dyDescent="0.3">
      <c r="A1028">
        <v>32</v>
      </c>
      <c r="B1028">
        <v>0</v>
      </c>
      <c r="C1028">
        <v>2</v>
      </c>
      <c r="D1028">
        <v>9204</v>
      </c>
      <c r="E1028">
        <v>23343</v>
      </c>
      <c r="F1028">
        <v>4</v>
      </c>
      <c r="G1028">
        <v>0</v>
      </c>
      <c r="H1028">
        <v>12</v>
      </c>
      <c r="I1028">
        <v>3</v>
      </c>
      <c r="J1028">
        <v>3</v>
      </c>
      <c r="K1028">
        <v>7</v>
      </c>
      <c r="L1028">
        <v>3</v>
      </c>
      <c r="M1028">
        <v>2</v>
      </c>
      <c r="N1028">
        <v>4</v>
      </c>
      <c r="O1028">
        <v>3</v>
      </c>
      <c r="P1028">
        <v>0</v>
      </c>
      <c r="Q1028">
        <v>3</v>
      </c>
    </row>
    <row r="1029" spans="1:17" x14ac:dyDescent="0.3">
      <c r="A1029">
        <v>34</v>
      </c>
      <c r="B1029">
        <v>0</v>
      </c>
      <c r="C1029">
        <v>2</v>
      </c>
      <c r="D1029">
        <v>3294</v>
      </c>
      <c r="E1029">
        <v>3708</v>
      </c>
      <c r="F1029">
        <v>5</v>
      </c>
      <c r="G1029">
        <v>0</v>
      </c>
      <c r="H1029">
        <v>17</v>
      </c>
      <c r="I1029">
        <v>3</v>
      </c>
      <c r="J1029">
        <v>1</v>
      </c>
      <c r="K1029">
        <v>7</v>
      </c>
      <c r="L1029">
        <v>2</v>
      </c>
      <c r="M1029">
        <v>2</v>
      </c>
      <c r="N1029">
        <v>5</v>
      </c>
      <c r="O1029">
        <v>4</v>
      </c>
      <c r="P1029">
        <v>0</v>
      </c>
      <c r="Q1029">
        <v>2</v>
      </c>
    </row>
    <row r="1030" spans="1:17" x14ac:dyDescent="0.3">
      <c r="A1030">
        <v>41</v>
      </c>
      <c r="B1030">
        <v>0</v>
      </c>
      <c r="C1030">
        <v>2</v>
      </c>
      <c r="D1030">
        <v>2127</v>
      </c>
      <c r="E1030">
        <v>5561</v>
      </c>
      <c r="F1030">
        <v>2</v>
      </c>
      <c r="G1030">
        <v>1</v>
      </c>
      <c r="H1030">
        <v>12</v>
      </c>
      <c r="I1030">
        <v>3</v>
      </c>
      <c r="J1030">
        <v>1</v>
      </c>
      <c r="K1030">
        <v>7</v>
      </c>
      <c r="L1030">
        <v>5</v>
      </c>
      <c r="M1030">
        <v>2</v>
      </c>
      <c r="N1030">
        <v>4</v>
      </c>
      <c r="O1030">
        <v>2</v>
      </c>
      <c r="P1030">
        <v>0</v>
      </c>
      <c r="Q1030">
        <v>3</v>
      </c>
    </row>
    <row r="1031" spans="1:17" x14ac:dyDescent="0.3">
      <c r="A1031">
        <v>40</v>
      </c>
      <c r="B1031">
        <v>0</v>
      </c>
      <c r="C1031">
        <v>3</v>
      </c>
      <c r="D1031">
        <v>3975</v>
      </c>
      <c r="E1031">
        <v>23099</v>
      </c>
      <c r="F1031">
        <v>3</v>
      </c>
      <c r="G1031">
        <v>0</v>
      </c>
      <c r="H1031">
        <v>11</v>
      </c>
      <c r="I1031">
        <v>3</v>
      </c>
      <c r="J1031">
        <v>3</v>
      </c>
      <c r="K1031">
        <v>11</v>
      </c>
      <c r="L1031">
        <v>2</v>
      </c>
      <c r="M1031">
        <v>4</v>
      </c>
      <c r="N1031">
        <v>8</v>
      </c>
      <c r="O1031">
        <v>7</v>
      </c>
      <c r="P1031">
        <v>0</v>
      </c>
      <c r="Q1031">
        <v>7</v>
      </c>
    </row>
    <row r="1032" spans="1:17" x14ac:dyDescent="0.3">
      <c r="A1032">
        <v>31</v>
      </c>
      <c r="B1032">
        <v>0</v>
      </c>
      <c r="C1032">
        <v>3</v>
      </c>
      <c r="D1032">
        <v>10793</v>
      </c>
      <c r="E1032">
        <v>8386</v>
      </c>
      <c r="F1032">
        <v>1</v>
      </c>
      <c r="G1032">
        <v>0</v>
      </c>
      <c r="H1032">
        <v>18</v>
      </c>
      <c r="I1032">
        <v>3</v>
      </c>
      <c r="J1032">
        <v>1</v>
      </c>
      <c r="K1032">
        <v>13</v>
      </c>
      <c r="L1032">
        <v>5</v>
      </c>
      <c r="M1032">
        <v>3</v>
      </c>
      <c r="N1032">
        <v>13</v>
      </c>
      <c r="O1032">
        <v>7</v>
      </c>
      <c r="P1032">
        <v>9</v>
      </c>
      <c r="Q1032">
        <v>9</v>
      </c>
    </row>
    <row r="1033" spans="1:17" x14ac:dyDescent="0.3">
      <c r="A1033">
        <v>46</v>
      </c>
      <c r="B1033">
        <v>1</v>
      </c>
      <c r="C1033">
        <v>3</v>
      </c>
      <c r="D1033">
        <v>10096</v>
      </c>
      <c r="E1033">
        <v>15986</v>
      </c>
      <c r="F1033">
        <v>4</v>
      </c>
      <c r="G1033">
        <v>0</v>
      </c>
      <c r="H1033">
        <v>11</v>
      </c>
      <c r="I1033">
        <v>3</v>
      </c>
      <c r="J1033">
        <v>1</v>
      </c>
      <c r="K1033">
        <v>28</v>
      </c>
      <c r="L1033">
        <v>1</v>
      </c>
      <c r="M1033">
        <v>4</v>
      </c>
      <c r="N1033">
        <v>7</v>
      </c>
      <c r="O1033">
        <v>7</v>
      </c>
      <c r="P1033">
        <v>4</v>
      </c>
      <c r="Q1033">
        <v>3</v>
      </c>
    </row>
    <row r="1034" spans="1:17" x14ac:dyDescent="0.3">
      <c r="A1034">
        <v>39</v>
      </c>
      <c r="B1034">
        <v>1</v>
      </c>
      <c r="C1034">
        <v>1</v>
      </c>
      <c r="D1034">
        <v>3646</v>
      </c>
      <c r="E1034">
        <v>17181</v>
      </c>
      <c r="F1034">
        <v>2</v>
      </c>
      <c r="G1034">
        <v>1</v>
      </c>
      <c r="H1034">
        <v>23</v>
      </c>
      <c r="I1034">
        <v>4</v>
      </c>
      <c r="J1034">
        <v>2</v>
      </c>
      <c r="K1034">
        <v>11</v>
      </c>
      <c r="L1034">
        <v>2</v>
      </c>
      <c r="M1034">
        <v>4</v>
      </c>
      <c r="N1034">
        <v>1</v>
      </c>
      <c r="O1034">
        <v>0</v>
      </c>
      <c r="P1034">
        <v>0</v>
      </c>
      <c r="Q1034">
        <v>0</v>
      </c>
    </row>
    <row r="1035" spans="1:17" x14ac:dyDescent="0.3">
      <c r="A1035">
        <v>31</v>
      </c>
      <c r="B1035">
        <v>1</v>
      </c>
      <c r="C1035">
        <v>1</v>
      </c>
      <c r="D1035">
        <v>7446</v>
      </c>
      <c r="E1035">
        <v>8931</v>
      </c>
      <c r="F1035">
        <v>1</v>
      </c>
      <c r="G1035">
        <v>0</v>
      </c>
      <c r="H1035">
        <v>11</v>
      </c>
      <c r="I1035">
        <v>3</v>
      </c>
      <c r="J1035">
        <v>1</v>
      </c>
      <c r="K1035">
        <v>10</v>
      </c>
      <c r="L1035">
        <v>2</v>
      </c>
      <c r="M1035">
        <v>3</v>
      </c>
      <c r="N1035">
        <v>10</v>
      </c>
      <c r="O1035">
        <v>8</v>
      </c>
      <c r="P1035">
        <v>4</v>
      </c>
      <c r="Q1035">
        <v>7</v>
      </c>
    </row>
    <row r="1036" spans="1:17" x14ac:dyDescent="0.3">
      <c r="A1036">
        <v>45</v>
      </c>
      <c r="B1036">
        <v>0</v>
      </c>
      <c r="C1036">
        <v>3</v>
      </c>
      <c r="D1036">
        <v>10851</v>
      </c>
      <c r="E1036">
        <v>19863</v>
      </c>
      <c r="F1036">
        <v>2</v>
      </c>
      <c r="G1036">
        <v>1</v>
      </c>
      <c r="H1036">
        <v>18</v>
      </c>
      <c r="I1036">
        <v>3</v>
      </c>
      <c r="J1036">
        <v>2</v>
      </c>
      <c r="K1036">
        <v>24</v>
      </c>
      <c r="L1036">
        <v>2</v>
      </c>
      <c r="M1036">
        <v>3</v>
      </c>
      <c r="N1036">
        <v>7</v>
      </c>
      <c r="O1036">
        <v>7</v>
      </c>
      <c r="P1036">
        <v>0</v>
      </c>
      <c r="Q1036">
        <v>7</v>
      </c>
    </row>
    <row r="1037" spans="1:17" x14ac:dyDescent="0.3">
      <c r="A1037">
        <v>31</v>
      </c>
      <c r="B1037">
        <v>0</v>
      </c>
      <c r="C1037">
        <v>1</v>
      </c>
      <c r="D1037">
        <v>2109</v>
      </c>
      <c r="E1037">
        <v>24609</v>
      </c>
      <c r="F1037">
        <v>9</v>
      </c>
      <c r="G1037">
        <v>0</v>
      </c>
      <c r="H1037">
        <v>18</v>
      </c>
      <c r="I1037">
        <v>3</v>
      </c>
      <c r="J1037">
        <v>4</v>
      </c>
      <c r="K1037">
        <v>8</v>
      </c>
      <c r="L1037">
        <v>3</v>
      </c>
      <c r="M1037">
        <v>3</v>
      </c>
      <c r="N1037">
        <v>3</v>
      </c>
      <c r="O1037">
        <v>2</v>
      </c>
      <c r="P1037">
        <v>0</v>
      </c>
      <c r="Q1037">
        <v>2</v>
      </c>
    </row>
    <row r="1038" spans="1:17" x14ac:dyDescent="0.3">
      <c r="A1038">
        <v>31</v>
      </c>
      <c r="B1038">
        <v>1</v>
      </c>
      <c r="C1038">
        <v>2</v>
      </c>
      <c r="D1038">
        <v>3722</v>
      </c>
      <c r="E1038">
        <v>21081</v>
      </c>
      <c r="F1038">
        <v>6</v>
      </c>
      <c r="G1038">
        <v>1</v>
      </c>
      <c r="H1038">
        <v>13</v>
      </c>
      <c r="I1038">
        <v>3</v>
      </c>
      <c r="J1038">
        <v>3</v>
      </c>
      <c r="K1038">
        <v>7</v>
      </c>
      <c r="L1038">
        <v>2</v>
      </c>
      <c r="M1038">
        <v>1</v>
      </c>
      <c r="N1038">
        <v>2</v>
      </c>
      <c r="O1038">
        <v>2</v>
      </c>
      <c r="P1038">
        <v>2</v>
      </c>
      <c r="Q1038">
        <v>2</v>
      </c>
    </row>
    <row r="1039" spans="1:17" x14ac:dyDescent="0.3">
      <c r="A1039">
        <v>45</v>
      </c>
      <c r="B1039">
        <v>0</v>
      </c>
      <c r="C1039">
        <v>2</v>
      </c>
      <c r="D1039">
        <v>9380</v>
      </c>
      <c r="E1039">
        <v>14720</v>
      </c>
      <c r="F1039">
        <v>4</v>
      </c>
      <c r="G1039">
        <v>1</v>
      </c>
      <c r="H1039">
        <v>18</v>
      </c>
      <c r="I1039">
        <v>3</v>
      </c>
      <c r="J1039">
        <v>4</v>
      </c>
      <c r="K1039">
        <v>10</v>
      </c>
      <c r="L1039">
        <v>4</v>
      </c>
      <c r="M1039">
        <v>4</v>
      </c>
      <c r="N1039">
        <v>3</v>
      </c>
      <c r="O1039">
        <v>1</v>
      </c>
      <c r="P1039">
        <v>1</v>
      </c>
      <c r="Q1039">
        <v>2</v>
      </c>
    </row>
    <row r="1040" spans="1:17" x14ac:dyDescent="0.3">
      <c r="A1040">
        <v>48</v>
      </c>
      <c r="B1040">
        <v>0</v>
      </c>
      <c r="C1040">
        <v>3</v>
      </c>
      <c r="D1040">
        <v>5486</v>
      </c>
      <c r="E1040">
        <v>24795</v>
      </c>
      <c r="F1040">
        <v>4</v>
      </c>
      <c r="G1040">
        <v>0</v>
      </c>
      <c r="H1040">
        <v>11</v>
      </c>
      <c r="I1040">
        <v>3</v>
      </c>
      <c r="J1040">
        <v>1</v>
      </c>
      <c r="K1040">
        <v>15</v>
      </c>
      <c r="L1040">
        <v>3</v>
      </c>
      <c r="M1040">
        <v>3</v>
      </c>
      <c r="N1040">
        <v>2</v>
      </c>
      <c r="O1040">
        <v>2</v>
      </c>
      <c r="P1040">
        <v>2</v>
      </c>
      <c r="Q1040">
        <v>2</v>
      </c>
    </row>
    <row r="1041" spans="1:17" x14ac:dyDescent="0.3">
      <c r="A1041">
        <v>34</v>
      </c>
      <c r="B1041">
        <v>1</v>
      </c>
      <c r="C1041">
        <v>2</v>
      </c>
      <c r="D1041">
        <v>2742</v>
      </c>
      <c r="E1041">
        <v>3072</v>
      </c>
      <c r="F1041">
        <v>1</v>
      </c>
      <c r="G1041">
        <v>0</v>
      </c>
      <c r="H1041">
        <v>15</v>
      </c>
      <c r="I1041">
        <v>3</v>
      </c>
      <c r="J1041">
        <v>4</v>
      </c>
      <c r="K1041">
        <v>2</v>
      </c>
      <c r="L1041">
        <v>0</v>
      </c>
      <c r="M1041">
        <v>3</v>
      </c>
      <c r="N1041">
        <v>2</v>
      </c>
      <c r="O1041">
        <v>2</v>
      </c>
      <c r="P1041">
        <v>2</v>
      </c>
      <c r="Q1041">
        <v>2</v>
      </c>
    </row>
    <row r="1042" spans="1:17" x14ac:dyDescent="0.3">
      <c r="A1042">
        <v>40</v>
      </c>
      <c r="B1042">
        <v>0</v>
      </c>
      <c r="C1042">
        <v>3</v>
      </c>
      <c r="D1042">
        <v>13757</v>
      </c>
      <c r="E1042">
        <v>25178</v>
      </c>
      <c r="F1042">
        <v>2</v>
      </c>
      <c r="G1042">
        <v>0</v>
      </c>
      <c r="H1042">
        <v>11</v>
      </c>
      <c r="I1042">
        <v>3</v>
      </c>
      <c r="J1042">
        <v>3</v>
      </c>
      <c r="K1042">
        <v>16</v>
      </c>
      <c r="L1042">
        <v>5</v>
      </c>
      <c r="M1042">
        <v>3</v>
      </c>
      <c r="N1042">
        <v>9</v>
      </c>
      <c r="O1042">
        <v>8</v>
      </c>
      <c r="P1042">
        <v>4</v>
      </c>
      <c r="Q1042">
        <v>8</v>
      </c>
    </row>
    <row r="1043" spans="1:17" x14ac:dyDescent="0.3">
      <c r="A1043">
        <v>28</v>
      </c>
      <c r="B1043">
        <v>0</v>
      </c>
      <c r="C1043">
        <v>1</v>
      </c>
      <c r="D1043">
        <v>8463</v>
      </c>
      <c r="E1043">
        <v>23490</v>
      </c>
      <c r="F1043">
        <v>0</v>
      </c>
      <c r="G1043">
        <v>0</v>
      </c>
      <c r="H1043">
        <v>18</v>
      </c>
      <c r="I1043">
        <v>3</v>
      </c>
      <c r="J1043">
        <v>4</v>
      </c>
      <c r="K1043">
        <v>6</v>
      </c>
      <c r="L1043">
        <v>4</v>
      </c>
      <c r="M1043">
        <v>3</v>
      </c>
      <c r="N1043">
        <v>5</v>
      </c>
      <c r="O1043">
        <v>4</v>
      </c>
      <c r="P1043">
        <v>1</v>
      </c>
      <c r="Q1043">
        <v>3</v>
      </c>
    </row>
    <row r="1044" spans="1:17" x14ac:dyDescent="0.3">
      <c r="A1044">
        <v>44</v>
      </c>
      <c r="B1044">
        <v>0</v>
      </c>
      <c r="C1044">
        <v>1</v>
      </c>
      <c r="D1044">
        <v>3162</v>
      </c>
      <c r="E1044">
        <v>7973</v>
      </c>
      <c r="F1044">
        <v>3</v>
      </c>
      <c r="G1044">
        <v>0</v>
      </c>
      <c r="H1044">
        <v>14</v>
      </c>
      <c r="I1044">
        <v>3</v>
      </c>
      <c r="J1044">
        <v>4</v>
      </c>
      <c r="K1044">
        <v>7</v>
      </c>
      <c r="L1044">
        <v>5</v>
      </c>
      <c r="M1044">
        <v>3</v>
      </c>
      <c r="N1044">
        <v>5</v>
      </c>
      <c r="O1044">
        <v>2</v>
      </c>
      <c r="P1044">
        <v>0</v>
      </c>
      <c r="Q1044">
        <v>3</v>
      </c>
    </row>
    <row r="1045" spans="1:17" x14ac:dyDescent="0.3">
      <c r="A1045">
        <v>53</v>
      </c>
      <c r="B1045">
        <v>0</v>
      </c>
      <c r="C1045">
        <v>1</v>
      </c>
      <c r="D1045">
        <v>16598</v>
      </c>
      <c r="E1045">
        <v>19764</v>
      </c>
      <c r="F1045">
        <v>4</v>
      </c>
      <c r="G1045">
        <v>0</v>
      </c>
      <c r="H1045">
        <v>12</v>
      </c>
      <c r="I1045">
        <v>3</v>
      </c>
      <c r="J1045">
        <v>2</v>
      </c>
      <c r="K1045">
        <v>35</v>
      </c>
      <c r="L1045">
        <v>2</v>
      </c>
      <c r="M1045">
        <v>2</v>
      </c>
      <c r="N1045">
        <v>9</v>
      </c>
      <c r="O1045">
        <v>8</v>
      </c>
      <c r="P1045">
        <v>8</v>
      </c>
      <c r="Q1045">
        <v>8</v>
      </c>
    </row>
    <row r="1046" spans="1:17" x14ac:dyDescent="0.3">
      <c r="A1046">
        <v>49</v>
      </c>
      <c r="B1046">
        <v>0</v>
      </c>
      <c r="C1046">
        <v>2</v>
      </c>
      <c r="D1046">
        <v>6651</v>
      </c>
      <c r="E1046">
        <v>21534</v>
      </c>
      <c r="F1046">
        <v>2</v>
      </c>
      <c r="G1046">
        <v>0</v>
      </c>
      <c r="H1046">
        <v>14</v>
      </c>
      <c r="I1046">
        <v>3</v>
      </c>
      <c r="J1046">
        <v>2</v>
      </c>
      <c r="K1046">
        <v>20</v>
      </c>
      <c r="L1046">
        <v>0</v>
      </c>
      <c r="M1046">
        <v>2</v>
      </c>
      <c r="N1046">
        <v>3</v>
      </c>
      <c r="O1046">
        <v>2</v>
      </c>
      <c r="P1046">
        <v>1</v>
      </c>
      <c r="Q1046">
        <v>2</v>
      </c>
    </row>
    <row r="1047" spans="1:17" x14ac:dyDescent="0.3">
      <c r="A1047">
        <v>40</v>
      </c>
      <c r="B1047">
        <v>0</v>
      </c>
      <c r="C1047">
        <v>3</v>
      </c>
      <c r="D1047">
        <v>2345</v>
      </c>
      <c r="E1047">
        <v>8045</v>
      </c>
      <c r="F1047">
        <v>2</v>
      </c>
      <c r="G1047">
        <v>0</v>
      </c>
      <c r="H1047">
        <v>14</v>
      </c>
      <c r="I1047">
        <v>3</v>
      </c>
      <c r="J1047">
        <v>3</v>
      </c>
      <c r="K1047">
        <v>8</v>
      </c>
      <c r="L1047">
        <v>3</v>
      </c>
      <c r="M1047">
        <v>4</v>
      </c>
      <c r="N1047">
        <v>3</v>
      </c>
      <c r="O1047">
        <v>1</v>
      </c>
      <c r="P1047">
        <v>1</v>
      </c>
      <c r="Q1047">
        <v>2</v>
      </c>
    </row>
    <row r="1048" spans="1:17" x14ac:dyDescent="0.3">
      <c r="A1048">
        <v>44</v>
      </c>
      <c r="B1048">
        <v>0</v>
      </c>
      <c r="C1048">
        <v>1</v>
      </c>
      <c r="D1048">
        <v>3420</v>
      </c>
      <c r="E1048">
        <v>21158</v>
      </c>
      <c r="F1048">
        <v>1</v>
      </c>
      <c r="G1048">
        <v>0</v>
      </c>
      <c r="H1048">
        <v>13</v>
      </c>
      <c r="I1048">
        <v>3</v>
      </c>
      <c r="J1048">
        <v>3</v>
      </c>
      <c r="K1048">
        <v>6</v>
      </c>
      <c r="L1048">
        <v>3</v>
      </c>
      <c r="M1048">
        <v>2</v>
      </c>
      <c r="N1048">
        <v>5</v>
      </c>
      <c r="O1048">
        <v>2</v>
      </c>
      <c r="P1048">
        <v>1</v>
      </c>
      <c r="Q1048">
        <v>3</v>
      </c>
    </row>
    <row r="1049" spans="1:17" x14ac:dyDescent="0.3">
      <c r="A1049">
        <v>33</v>
      </c>
      <c r="B1049">
        <v>0</v>
      </c>
      <c r="C1049">
        <v>2</v>
      </c>
      <c r="D1049">
        <v>4373</v>
      </c>
      <c r="E1049">
        <v>17456</v>
      </c>
      <c r="F1049">
        <v>0</v>
      </c>
      <c r="G1049">
        <v>0</v>
      </c>
      <c r="H1049">
        <v>14</v>
      </c>
      <c r="I1049">
        <v>3</v>
      </c>
      <c r="J1049">
        <v>1</v>
      </c>
      <c r="K1049">
        <v>5</v>
      </c>
      <c r="L1049">
        <v>2</v>
      </c>
      <c r="M1049">
        <v>3</v>
      </c>
      <c r="N1049">
        <v>4</v>
      </c>
      <c r="O1049">
        <v>3</v>
      </c>
      <c r="P1049">
        <v>0</v>
      </c>
      <c r="Q1049">
        <v>3</v>
      </c>
    </row>
    <row r="1050" spans="1:17" x14ac:dyDescent="0.3">
      <c r="A1050">
        <v>34</v>
      </c>
      <c r="B1050">
        <v>0</v>
      </c>
      <c r="C1050">
        <v>1</v>
      </c>
      <c r="D1050">
        <v>4759</v>
      </c>
      <c r="E1050">
        <v>15891</v>
      </c>
      <c r="F1050">
        <v>3</v>
      </c>
      <c r="G1050">
        <v>0</v>
      </c>
      <c r="H1050">
        <v>18</v>
      </c>
      <c r="I1050">
        <v>3</v>
      </c>
      <c r="J1050">
        <v>4</v>
      </c>
      <c r="K1050">
        <v>15</v>
      </c>
      <c r="L1050">
        <v>2</v>
      </c>
      <c r="M1050">
        <v>3</v>
      </c>
      <c r="N1050">
        <v>13</v>
      </c>
      <c r="O1050">
        <v>9</v>
      </c>
      <c r="P1050">
        <v>3</v>
      </c>
      <c r="Q1050">
        <v>12</v>
      </c>
    </row>
    <row r="1051" spans="1:17" x14ac:dyDescent="0.3">
      <c r="A1051">
        <v>30</v>
      </c>
      <c r="B1051">
        <v>0</v>
      </c>
      <c r="C1051">
        <v>2</v>
      </c>
      <c r="D1051">
        <v>5301</v>
      </c>
      <c r="E1051">
        <v>2939</v>
      </c>
      <c r="F1051">
        <v>8</v>
      </c>
      <c r="G1051">
        <v>0</v>
      </c>
      <c r="H1051">
        <v>15</v>
      </c>
      <c r="I1051">
        <v>3</v>
      </c>
      <c r="J1051">
        <v>3</v>
      </c>
      <c r="K1051">
        <v>4</v>
      </c>
      <c r="L1051">
        <v>2</v>
      </c>
      <c r="M1051">
        <v>2</v>
      </c>
      <c r="N1051">
        <v>2</v>
      </c>
      <c r="O1051">
        <v>1</v>
      </c>
      <c r="P1051">
        <v>2</v>
      </c>
      <c r="Q1051">
        <v>2</v>
      </c>
    </row>
    <row r="1052" spans="1:17" x14ac:dyDescent="0.3">
      <c r="A1052">
        <v>42</v>
      </c>
      <c r="B1052">
        <v>0</v>
      </c>
      <c r="C1052">
        <v>1</v>
      </c>
      <c r="D1052">
        <v>3673</v>
      </c>
      <c r="E1052">
        <v>16458</v>
      </c>
      <c r="F1052">
        <v>1</v>
      </c>
      <c r="G1052">
        <v>0</v>
      </c>
      <c r="H1052">
        <v>13</v>
      </c>
      <c r="I1052">
        <v>3</v>
      </c>
      <c r="J1052">
        <v>3</v>
      </c>
      <c r="K1052">
        <v>12</v>
      </c>
      <c r="L1052">
        <v>3</v>
      </c>
      <c r="M1052">
        <v>3</v>
      </c>
      <c r="N1052">
        <v>12</v>
      </c>
      <c r="O1052">
        <v>9</v>
      </c>
      <c r="P1052">
        <v>5</v>
      </c>
      <c r="Q1052">
        <v>8</v>
      </c>
    </row>
    <row r="1053" spans="1:17" x14ac:dyDescent="0.3">
      <c r="A1053">
        <v>44</v>
      </c>
      <c r="B1053">
        <v>0</v>
      </c>
      <c r="C1053">
        <v>2</v>
      </c>
      <c r="D1053">
        <v>4768</v>
      </c>
      <c r="E1053">
        <v>9282</v>
      </c>
      <c r="F1053">
        <v>7</v>
      </c>
      <c r="G1053">
        <v>0</v>
      </c>
      <c r="H1053">
        <v>12</v>
      </c>
      <c r="I1053">
        <v>3</v>
      </c>
      <c r="J1053">
        <v>3</v>
      </c>
      <c r="K1053">
        <v>11</v>
      </c>
      <c r="L1053">
        <v>4</v>
      </c>
      <c r="M1053">
        <v>2</v>
      </c>
      <c r="N1053">
        <v>1</v>
      </c>
      <c r="O1053">
        <v>0</v>
      </c>
      <c r="P1053">
        <v>0</v>
      </c>
      <c r="Q1053">
        <v>0</v>
      </c>
    </row>
    <row r="1054" spans="1:17" x14ac:dyDescent="0.3">
      <c r="A1054">
        <v>30</v>
      </c>
      <c r="B1054">
        <v>0</v>
      </c>
      <c r="C1054">
        <v>3</v>
      </c>
      <c r="D1054">
        <v>1274</v>
      </c>
      <c r="E1054">
        <v>7152</v>
      </c>
      <c r="F1054">
        <v>1</v>
      </c>
      <c r="G1054">
        <v>0</v>
      </c>
      <c r="H1054">
        <v>13</v>
      </c>
      <c r="I1054">
        <v>3</v>
      </c>
      <c r="J1054">
        <v>2</v>
      </c>
      <c r="K1054">
        <v>1</v>
      </c>
      <c r="L1054">
        <v>2</v>
      </c>
      <c r="M1054">
        <v>2</v>
      </c>
      <c r="N1054">
        <v>1</v>
      </c>
      <c r="O1054">
        <v>0</v>
      </c>
      <c r="P1054">
        <v>0</v>
      </c>
      <c r="Q1054">
        <v>0</v>
      </c>
    </row>
    <row r="1055" spans="1:17" x14ac:dyDescent="0.3">
      <c r="A1055">
        <v>57</v>
      </c>
      <c r="B1055">
        <v>0</v>
      </c>
      <c r="C1055">
        <v>2</v>
      </c>
      <c r="D1055">
        <v>4900</v>
      </c>
      <c r="E1055">
        <v>2721</v>
      </c>
      <c r="F1055">
        <v>0</v>
      </c>
      <c r="G1055">
        <v>0</v>
      </c>
      <c r="H1055">
        <v>24</v>
      </c>
      <c r="I1055">
        <v>4</v>
      </c>
      <c r="J1055">
        <v>1</v>
      </c>
      <c r="K1055">
        <v>13</v>
      </c>
      <c r="L1055">
        <v>2</v>
      </c>
      <c r="M1055">
        <v>2</v>
      </c>
      <c r="N1055">
        <v>12</v>
      </c>
      <c r="O1055">
        <v>9</v>
      </c>
      <c r="P1055">
        <v>2</v>
      </c>
      <c r="Q1055">
        <v>8</v>
      </c>
    </row>
    <row r="1056" spans="1:17" x14ac:dyDescent="0.3">
      <c r="A1056">
        <v>49</v>
      </c>
      <c r="B1056">
        <v>0</v>
      </c>
      <c r="C1056">
        <v>3</v>
      </c>
      <c r="D1056">
        <v>10466</v>
      </c>
      <c r="E1056">
        <v>20948</v>
      </c>
      <c r="F1056">
        <v>3</v>
      </c>
      <c r="G1056">
        <v>0</v>
      </c>
      <c r="H1056">
        <v>14</v>
      </c>
      <c r="I1056">
        <v>3</v>
      </c>
      <c r="J1056">
        <v>2</v>
      </c>
      <c r="K1056">
        <v>29</v>
      </c>
      <c r="L1056">
        <v>3</v>
      </c>
      <c r="M1056">
        <v>3</v>
      </c>
      <c r="N1056">
        <v>8</v>
      </c>
      <c r="O1056">
        <v>7</v>
      </c>
      <c r="P1056">
        <v>0</v>
      </c>
      <c r="Q1056">
        <v>7</v>
      </c>
    </row>
    <row r="1057" spans="1:17" x14ac:dyDescent="0.3">
      <c r="A1057">
        <v>34</v>
      </c>
      <c r="B1057">
        <v>0</v>
      </c>
      <c r="C1057">
        <v>3</v>
      </c>
      <c r="D1057">
        <v>17007</v>
      </c>
      <c r="E1057">
        <v>11929</v>
      </c>
      <c r="F1057">
        <v>7</v>
      </c>
      <c r="G1057">
        <v>0</v>
      </c>
      <c r="H1057">
        <v>14</v>
      </c>
      <c r="I1057">
        <v>3</v>
      </c>
      <c r="J1057">
        <v>4</v>
      </c>
      <c r="K1057">
        <v>16</v>
      </c>
      <c r="L1057">
        <v>3</v>
      </c>
      <c r="M1057">
        <v>2</v>
      </c>
      <c r="N1057">
        <v>14</v>
      </c>
      <c r="O1057">
        <v>8</v>
      </c>
      <c r="P1057">
        <v>6</v>
      </c>
      <c r="Q1057">
        <v>9</v>
      </c>
    </row>
    <row r="1058" spans="1:17" x14ac:dyDescent="0.3">
      <c r="A1058">
        <v>28</v>
      </c>
      <c r="B1058">
        <v>1</v>
      </c>
      <c r="C1058">
        <v>2</v>
      </c>
      <c r="D1058">
        <v>2909</v>
      </c>
      <c r="E1058">
        <v>15747</v>
      </c>
      <c r="F1058">
        <v>3</v>
      </c>
      <c r="G1058">
        <v>0</v>
      </c>
      <c r="H1058">
        <v>15</v>
      </c>
      <c r="I1058">
        <v>3</v>
      </c>
      <c r="J1058">
        <v>4</v>
      </c>
      <c r="K1058">
        <v>5</v>
      </c>
      <c r="L1058">
        <v>3</v>
      </c>
      <c r="M1058">
        <v>4</v>
      </c>
      <c r="N1058">
        <v>3</v>
      </c>
      <c r="O1058">
        <v>2</v>
      </c>
      <c r="P1058">
        <v>1</v>
      </c>
      <c r="Q1058">
        <v>2</v>
      </c>
    </row>
    <row r="1059" spans="1:17" x14ac:dyDescent="0.3">
      <c r="A1059">
        <v>29</v>
      </c>
      <c r="B1059">
        <v>1</v>
      </c>
      <c r="C1059">
        <v>1</v>
      </c>
      <c r="D1059">
        <v>5765</v>
      </c>
      <c r="E1059">
        <v>17485</v>
      </c>
      <c r="F1059">
        <v>5</v>
      </c>
      <c r="G1059">
        <v>0</v>
      </c>
      <c r="H1059">
        <v>11</v>
      </c>
      <c r="I1059">
        <v>3</v>
      </c>
      <c r="J1059">
        <v>1</v>
      </c>
      <c r="K1059">
        <v>7</v>
      </c>
      <c r="L1059">
        <v>4</v>
      </c>
      <c r="M1059">
        <v>1</v>
      </c>
      <c r="N1059">
        <v>5</v>
      </c>
      <c r="O1059">
        <v>3</v>
      </c>
      <c r="P1059">
        <v>0</v>
      </c>
      <c r="Q1059">
        <v>0</v>
      </c>
    </row>
    <row r="1060" spans="1:17" x14ac:dyDescent="0.3">
      <c r="A1060">
        <v>34</v>
      </c>
      <c r="B1060">
        <v>1</v>
      </c>
      <c r="C1060">
        <v>1</v>
      </c>
      <c r="D1060">
        <v>4599</v>
      </c>
      <c r="E1060">
        <v>7815</v>
      </c>
      <c r="F1060">
        <v>0</v>
      </c>
      <c r="G1060">
        <v>1</v>
      </c>
      <c r="H1060">
        <v>23</v>
      </c>
      <c r="I1060">
        <v>4</v>
      </c>
      <c r="J1060">
        <v>3</v>
      </c>
      <c r="K1060">
        <v>16</v>
      </c>
      <c r="L1060">
        <v>2</v>
      </c>
      <c r="M1060">
        <v>4</v>
      </c>
      <c r="N1060">
        <v>15</v>
      </c>
      <c r="O1060">
        <v>9</v>
      </c>
      <c r="P1060">
        <v>10</v>
      </c>
      <c r="Q1060">
        <v>10</v>
      </c>
    </row>
    <row r="1061" spans="1:17" x14ac:dyDescent="0.3">
      <c r="A1061">
        <v>35</v>
      </c>
      <c r="B1061">
        <v>0</v>
      </c>
      <c r="C1061">
        <v>2</v>
      </c>
      <c r="D1061">
        <v>2404</v>
      </c>
      <c r="E1061">
        <v>16192</v>
      </c>
      <c r="F1061">
        <v>1</v>
      </c>
      <c r="G1061">
        <v>0</v>
      </c>
      <c r="H1061">
        <v>13</v>
      </c>
      <c r="I1061">
        <v>3</v>
      </c>
      <c r="J1061">
        <v>1</v>
      </c>
      <c r="K1061">
        <v>1</v>
      </c>
      <c r="L1061">
        <v>3</v>
      </c>
      <c r="M1061">
        <v>3</v>
      </c>
      <c r="N1061">
        <v>1</v>
      </c>
      <c r="O1061">
        <v>0</v>
      </c>
      <c r="P1061">
        <v>0</v>
      </c>
      <c r="Q1061">
        <v>0</v>
      </c>
    </row>
    <row r="1062" spans="1:17" x14ac:dyDescent="0.3">
      <c r="A1062">
        <v>24</v>
      </c>
      <c r="B1062">
        <v>1</v>
      </c>
      <c r="C1062">
        <v>1</v>
      </c>
      <c r="D1062">
        <v>3172</v>
      </c>
      <c r="E1062">
        <v>16998</v>
      </c>
      <c r="F1062">
        <v>2</v>
      </c>
      <c r="G1062">
        <v>1</v>
      </c>
      <c r="H1062">
        <v>11</v>
      </c>
      <c r="I1062">
        <v>3</v>
      </c>
      <c r="J1062">
        <v>3</v>
      </c>
      <c r="K1062">
        <v>4</v>
      </c>
      <c r="L1062">
        <v>2</v>
      </c>
      <c r="M1062">
        <v>2</v>
      </c>
      <c r="N1062">
        <v>0</v>
      </c>
      <c r="O1062">
        <v>0</v>
      </c>
      <c r="P1062">
        <v>0</v>
      </c>
      <c r="Q1062">
        <v>0</v>
      </c>
    </row>
    <row r="1063" spans="1:17" x14ac:dyDescent="0.3">
      <c r="A1063">
        <v>24</v>
      </c>
      <c r="B1063">
        <v>0</v>
      </c>
      <c r="C1063">
        <v>2</v>
      </c>
      <c r="D1063">
        <v>2033</v>
      </c>
      <c r="E1063">
        <v>7103</v>
      </c>
      <c r="F1063">
        <v>1</v>
      </c>
      <c r="G1063">
        <v>0</v>
      </c>
      <c r="H1063">
        <v>13</v>
      </c>
      <c r="I1063">
        <v>3</v>
      </c>
      <c r="J1063">
        <v>3</v>
      </c>
      <c r="K1063">
        <v>1</v>
      </c>
      <c r="L1063">
        <v>2</v>
      </c>
      <c r="M1063">
        <v>3</v>
      </c>
      <c r="N1063">
        <v>1</v>
      </c>
      <c r="O1063">
        <v>0</v>
      </c>
      <c r="P1063">
        <v>0</v>
      </c>
      <c r="Q1063">
        <v>0</v>
      </c>
    </row>
    <row r="1064" spans="1:17" x14ac:dyDescent="0.3">
      <c r="A1064">
        <v>44</v>
      </c>
      <c r="B1064">
        <v>0</v>
      </c>
      <c r="C1064">
        <v>1</v>
      </c>
      <c r="D1064">
        <v>10209</v>
      </c>
      <c r="E1064">
        <v>19719</v>
      </c>
      <c r="F1064">
        <v>5</v>
      </c>
      <c r="G1064">
        <v>1</v>
      </c>
      <c r="H1064">
        <v>18</v>
      </c>
      <c r="I1064">
        <v>3</v>
      </c>
      <c r="J1064">
        <v>2</v>
      </c>
      <c r="K1064">
        <v>16</v>
      </c>
      <c r="L1064">
        <v>2</v>
      </c>
      <c r="M1064">
        <v>2</v>
      </c>
      <c r="N1064">
        <v>2</v>
      </c>
      <c r="O1064">
        <v>2</v>
      </c>
      <c r="P1064">
        <v>2</v>
      </c>
      <c r="Q1064">
        <v>2</v>
      </c>
    </row>
    <row r="1065" spans="1:17" x14ac:dyDescent="0.3">
      <c r="A1065">
        <v>29</v>
      </c>
      <c r="B1065">
        <v>0</v>
      </c>
      <c r="C1065">
        <v>3</v>
      </c>
      <c r="D1065">
        <v>8620</v>
      </c>
      <c r="E1065">
        <v>23757</v>
      </c>
      <c r="F1065">
        <v>1</v>
      </c>
      <c r="G1065">
        <v>0</v>
      </c>
      <c r="H1065">
        <v>14</v>
      </c>
      <c r="I1065">
        <v>3</v>
      </c>
      <c r="J1065">
        <v>3</v>
      </c>
      <c r="K1065">
        <v>10</v>
      </c>
      <c r="L1065">
        <v>3</v>
      </c>
      <c r="M1065">
        <v>3</v>
      </c>
      <c r="N1065">
        <v>10</v>
      </c>
      <c r="O1065">
        <v>7</v>
      </c>
      <c r="P1065">
        <v>0</v>
      </c>
      <c r="Q1065">
        <v>4</v>
      </c>
    </row>
    <row r="1066" spans="1:17" x14ac:dyDescent="0.3">
      <c r="A1066">
        <v>30</v>
      </c>
      <c r="B1066">
        <v>0</v>
      </c>
      <c r="C1066">
        <v>3</v>
      </c>
      <c r="D1066">
        <v>2064</v>
      </c>
      <c r="E1066">
        <v>15428</v>
      </c>
      <c r="F1066">
        <v>0</v>
      </c>
      <c r="G1066">
        <v>0</v>
      </c>
      <c r="H1066">
        <v>21</v>
      </c>
      <c r="I1066">
        <v>4</v>
      </c>
      <c r="J1066">
        <v>1</v>
      </c>
      <c r="K1066">
        <v>6</v>
      </c>
      <c r="L1066">
        <v>3</v>
      </c>
      <c r="M1066">
        <v>4</v>
      </c>
      <c r="N1066">
        <v>5</v>
      </c>
      <c r="O1066">
        <v>3</v>
      </c>
      <c r="P1066">
        <v>1</v>
      </c>
      <c r="Q1066">
        <v>3</v>
      </c>
    </row>
    <row r="1067" spans="1:17" x14ac:dyDescent="0.3">
      <c r="A1067">
        <v>55</v>
      </c>
      <c r="B1067">
        <v>0</v>
      </c>
      <c r="C1067">
        <v>2</v>
      </c>
      <c r="D1067">
        <v>4035</v>
      </c>
      <c r="E1067">
        <v>16143</v>
      </c>
      <c r="F1067">
        <v>0</v>
      </c>
      <c r="G1067">
        <v>1</v>
      </c>
      <c r="H1067">
        <v>16</v>
      </c>
      <c r="I1067">
        <v>3</v>
      </c>
      <c r="J1067">
        <v>2</v>
      </c>
      <c r="K1067">
        <v>4</v>
      </c>
      <c r="L1067">
        <v>2</v>
      </c>
      <c r="M1067">
        <v>3</v>
      </c>
      <c r="N1067">
        <v>3</v>
      </c>
      <c r="O1067">
        <v>2</v>
      </c>
      <c r="P1067">
        <v>1</v>
      </c>
      <c r="Q1067">
        <v>2</v>
      </c>
    </row>
    <row r="1068" spans="1:17" x14ac:dyDescent="0.3">
      <c r="A1068">
        <v>33</v>
      </c>
      <c r="B1068">
        <v>0</v>
      </c>
      <c r="C1068">
        <v>2</v>
      </c>
      <c r="D1068">
        <v>3838</v>
      </c>
      <c r="E1068">
        <v>8192</v>
      </c>
      <c r="F1068">
        <v>8</v>
      </c>
      <c r="G1068">
        <v>0</v>
      </c>
      <c r="H1068">
        <v>11</v>
      </c>
      <c r="I1068">
        <v>3</v>
      </c>
      <c r="J1068">
        <v>4</v>
      </c>
      <c r="K1068">
        <v>8</v>
      </c>
      <c r="L1068">
        <v>5</v>
      </c>
      <c r="M1068">
        <v>3</v>
      </c>
      <c r="N1068">
        <v>5</v>
      </c>
      <c r="O1068">
        <v>4</v>
      </c>
      <c r="P1068">
        <v>0</v>
      </c>
      <c r="Q1068">
        <v>2</v>
      </c>
    </row>
    <row r="1069" spans="1:17" x14ac:dyDescent="0.3">
      <c r="A1069">
        <v>47</v>
      </c>
      <c r="B1069">
        <v>0</v>
      </c>
      <c r="C1069">
        <v>2</v>
      </c>
      <c r="D1069">
        <v>4591</v>
      </c>
      <c r="E1069">
        <v>24200</v>
      </c>
      <c r="F1069">
        <v>3</v>
      </c>
      <c r="G1069">
        <v>1</v>
      </c>
      <c r="H1069">
        <v>17</v>
      </c>
      <c r="I1069">
        <v>3</v>
      </c>
      <c r="J1069">
        <v>3</v>
      </c>
      <c r="K1069">
        <v>11</v>
      </c>
      <c r="L1069">
        <v>4</v>
      </c>
      <c r="M1069">
        <v>2</v>
      </c>
      <c r="N1069">
        <v>5</v>
      </c>
      <c r="O1069">
        <v>4</v>
      </c>
      <c r="P1069">
        <v>1</v>
      </c>
      <c r="Q1069">
        <v>2</v>
      </c>
    </row>
    <row r="1070" spans="1:17" x14ac:dyDescent="0.3">
      <c r="A1070">
        <v>28</v>
      </c>
      <c r="B1070">
        <v>1</v>
      </c>
      <c r="C1070">
        <v>1</v>
      </c>
      <c r="D1070">
        <v>2561</v>
      </c>
      <c r="E1070">
        <v>5355</v>
      </c>
      <c r="F1070">
        <v>7</v>
      </c>
      <c r="G1070">
        <v>0</v>
      </c>
      <c r="H1070">
        <v>11</v>
      </c>
      <c r="I1070">
        <v>3</v>
      </c>
      <c r="J1070">
        <v>3</v>
      </c>
      <c r="K1070">
        <v>8</v>
      </c>
      <c r="L1070">
        <v>2</v>
      </c>
      <c r="M1070">
        <v>2</v>
      </c>
      <c r="N1070">
        <v>0</v>
      </c>
      <c r="O1070">
        <v>0</v>
      </c>
      <c r="P1070">
        <v>0</v>
      </c>
      <c r="Q1070">
        <v>0</v>
      </c>
    </row>
    <row r="1071" spans="1:17" x14ac:dyDescent="0.3">
      <c r="A1071">
        <v>28</v>
      </c>
      <c r="B1071">
        <v>0</v>
      </c>
      <c r="C1071">
        <v>3</v>
      </c>
      <c r="D1071">
        <v>1563</v>
      </c>
      <c r="E1071">
        <v>12530</v>
      </c>
      <c r="F1071">
        <v>1</v>
      </c>
      <c r="G1071">
        <v>0</v>
      </c>
      <c r="H1071">
        <v>14</v>
      </c>
      <c r="I1071">
        <v>3</v>
      </c>
      <c r="J1071">
        <v>4</v>
      </c>
      <c r="K1071">
        <v>1</v>
      </c>
      <c r="L1071">
        <v>2</v>
      </c>
      <c r="M1071">
        <v>1</v>
      </c>
      <c r="N1071">
        <v>1</v>
      </c>
      <c r="O1071">
        <v>0</v>
      </c>
      <c r="P1071">
        <v>0</v>
      </c>
      <c r="Q1071">
        <v>0</v>
      </c>
    </row>
    <row r="1072" spans="1:17" x14ac:dyDescent="0.3">
      <c r="A1072">
        <v>28</v>
      </c>
      <c r="B1072">
        <v>0</v>
      </c>
      <c r="C1072">
        <v>1</v>
      </c>
      <c r="D1072">
        <v>4898</v>
      </c>
      <c r="E1072">
        <v>11827</v>
      </c>
      <c r="F1072">
        <v>0</v>
      </c>
      <c r="G1072">
        <v>0</v>
      </c>
      <c r="H1072">
        <v>14</v>
      </c>
      <c r="I1072">
        <v>3</v>
      </c>
      <c r="J1072">
        <v>4</v>
      </c>
      <c r="K1072">
        <v>5</v>
      </c>
      <c r="L1072">
        <v>5</v>
      </c>
      <c r="M1072">
        <v>3</v>
      </c>
      <c r="N1072">
        <v>4</v>
      </c>
      <c r="O1072">
        <v>2</v>
      </c>
      <c r="P1072">
        <v>1</v>
      </c>
      <c r="Q1072">
        <v>3</v>
      </c>
    </row>
    <row r="1073" spans="1:17" x14ac:dyDescent="0.3">
      <c r="A1073">
        <v>49</v>
      </c>
      <c r="B1073">
        <v>0</v>
      </c>
      <c r="C1073">
        <v>2</v>
      </c>
      <c r="D1073">
        <v>4789</v>
      </c>
      <c r="E1073">
        <v>23070</v>
      </c>
      <c r="F1073">
        <v>4</v>
      </c>
      <c r="G1073">
        <v>0</v>
      </c>
      <c r="H1073">
        <v>25</v>
      </c>
      <c r="I1073">
        <v>4</v>
      </c>
      <c r="J1073">
        <v>1</v>
      </c>
      <c r="K1073">
        <v>10</v>
      </c>
      <c r="L1073">
        <v>3</v>
      </c>
      <c r="M1073">
        <v>3</v>
      </c>
      <c r="N1073">
        <v>3</v>
      </c>
      <c r="O1073">
        <v>2</v>
      </c>
      <c r="P1073">
        <v>1</v>
      </c>
      <c r="Q1073">
        <v>2</v>
      </c>
    </row>
    <row r="1074" spans="1:17" x14ac:dyDescent="0.3">
      <c r="A1074">
        <v>29</v>
      </c>
      <c r="B1074">
        <v>0</v>
      </c>
      <c r="C1074">
        <v>2</v>
      </c>
      <c r="D1074">
        <v>3180</v>
      </c>
      <c r="E1074">
        <v>4668</v>
      </c>
      <c r="F1074">
        <v>0</v>
      </c>
      <c r="G1074">
        <v>0</v>
      </c>
      <c r="H1074">
        <v>13</v>
      </c>
      <c r="I1074">
        <v>3</v>
      </c>
      <c r="J1074">
        <v>3</v>
      </c>
      <c r="K1074">
        <v>4</v>
      </c>
      <c r="L1074">
        <v>3</v>
      </c>
      <c r="M1074">
        <v>3</v>
      </c>
      <c r="N1074">
        <v>3</v>
      </c>
      <c r="O1074">
        <v>2</v>
      </c>
      <c r="P1074">
        <v>0</v>
      </c>
      <c r="Q1074">
        <v>2</v>
      </c>
    </row>
    <row r="1075" spans="1:17" x14ac:dyDescent="0.3">
      <c r="A1075">
        <v>28</v>
      </c>
      <c r="B1075">
        <v>0</v>
      </c>
      <c r="C1075">
        <v>2</v>
      </c>
      <c r="D1075">
        <v>6549</v>
      </c>
      <c r="E1075">
        <v>3173</v>
      </c>
      <c r="F1075">
        <v>1</v>
      </c>
      <c r="G1075">
        <v>0</v>
      </c>
      <c r="H1075">
        <v>14</v>
      </c>
      <c r="I1075">
        <v>3</v>
      </c>
      <c r="J1075">
        <v>2</v>
      </c>
      <c r="K1075">
        <v>8</v>
      </c>
      <c r="L1075">
        <v>2</v>
      </c>
      <c r="M1075">
        <v>2</v>
      </c>
      <c r="N1075">
        <v>8</v>
      </c>
      <c r="O1075">
        <v>6</v>
      </c>
      <c r="P1075">
        <v>1</v>
      </c>
      <c r="Q1075">
        <v>7</v>
      </c>
    </row>
    <row r="1076" spans="1:17" x14ac:dyDescent="0.3">
      <c r="A1076">
        <v>33</v>
      </c>
      <c r="B1076">
        <v>0</v>
      </c>
      <c r="C1076">
        <v>1</v>
      </c>
      <c r="D1076">
        <v>6388</v>
      </c>
      <c r="E1076">
        <v>22049</v>
      </c>
      <c r="F1076">
        <v>2</v>
      </c>
      <c r="G1076">
        <v>1</v>
      </c>
      <c r="H1076">
        <v>17</v>
      </c>
      <c r="I1076">
        <v>3</v>
      </c>
      <c r="J1076">
        <v>1</v>
      </c>
      <c r="K1076">
        <v>14</v>
      </c>
      <c r="L1076">
        <v>6</v>
      </c>
      <c r="M1076">
        <v>3</v>
      </c>
      <c r="N1076">
        <v>0</v>
      </c>
      <c r="O1076">
        <v>0</v>
      </c>
      <c r="P1076">
        <v>0</v>
      </c>
      <c r="Q1076">
        <v>0</v>
      </c>
    </row>
    <row r="1077" spans="1:17" x14ac:dyDescent="0.3">
      <c r="A1077">
        <v>32</v>
      </c>
      <c r="B1077">
        <v>0</v>
      </c>
      <c r="C1077">
        <v>1</v>
      </c>
      <c r="D1077">
        <v>11244</v>
      </c>
      <c r="E1077">
        <v>21072</v>
      </c>
      <c r="F1077">
        <v>2</v>
      </c>
      <c r="G1077">
        <v>0</v>
      </c>
      <c r="H1077">
        <v>25</v>
      </c>
      <c r="I1077">
        <v>4</v>
      </c>
      <c r="J1077">
        <v>2</v>
      </c>
      <c r="K1077">
        <v>10</v>
      </c>
      <c r="L1077">
        <v>5</v>
      </c>
      <c r="M1077">
        <v>4</v>
      </c>
      <c r="N1077">
        <v>5</v>
      </c>
      <c r="O1077">
        <v>2</v>
      </c>
      <c r="P1077">
        <v>0</v>
      </c>
      <c r="Q1077">
        <v>0</v>
      </c>
    </row>
    <row r="1078" spans="1:17" x14ac:dyDescent="0.3">
      <c r="A1078">
        <v>54</v>
      </c>
      <c r="B1078">
        <v>0</v>
      </c>
      <c r="C1078">
        <v>3</v>
      </c>
      <c r="D1078">
        <v>16032</v>
      </c>
      <c r="E1078">
        <v>24456</v>
      </c>
      <c r="F1078">
        <v>3</v>
      </c>
      <c r="G1078">
        <v>0</v>
      </c>
      <c r="H1078">
        <v>20</v>
      </c>
      <c r="I1078">
        <v>4</v>
      </c>
      <c r="J1078">
        <v>1</v>
      </c>
      <c r="K1078">
        <v>26</v>
      </c>
      <c r="L1078">
        <v>2</v>
      </c>
      <c r="M1078">
        <v>3</v>
      </c>
      <c r="N1078">
        <v>14</v>
      </c>
      <c r="O1078">
        <v>9</v>
      </c>
      <c r="P1078">
        <v>1</v>
      </c>
      <c r="Q1078">
        <v>12</v>
      </c>
    </row>
    <row r="1079" spans="1:17" x14ac:dyDescent="0.3">
      <c r="A1079">
        <v>29</v>
      </c>
      <c r="B1079">
        <v>1</v>
      </c>
      <c r="C1079">
        <v>1</v>
      </c>
      <c r="D1079">
        <v>2362</v>
      </c>
      <c r="E1079">
        <v>7568</v>
      </c>
      <c r="F1079">
        <v>6</v>
      </c>
      <c r="G1079">
        <v>0</v>
      </c>
      <c r="H1079">
        <v>13</v>
      </c>
      <c r="I1079">
        <v>3</v>
      </c>
      <c r="J1079">
        <v>3</v>
      </c>
      <c r="K1079">
        <v>11</v>
      </c>
      <c r="L1079">
        <v>2</v>
      </c>
      <c r="M1079">
        <v>1</v>
      </c>
      <c r="N1079">
        <v>9</v>
      </c>
      <c r="O1079">
        <v>7</v>
      </c>
      <c r="P1079">
        <v>0</v>
      </c>
      <c r="Q1079">
        <v>7</v>
      </c>
    </row>
    <row r="1080" spans="1:17" x14ac:dyDescent="0.3">
      <c r="A1080">
        <v>44</v>
      </c>
      <c r="B1080">
        <v>0</v>
      </c>
      <c r="C1080">
        <v>2</v>
      </c>
      <c r="D1080">
        <v>16328</v>
      </c>
      <c r="E1080">
        <v>22074</v>
      </c>
      <c r="F1080">
        <v>3</v>
      </c>
      <c r="G1080">
        <v>0</v>
      </c>
      <c r="H1080">
        <v>13</v>
      </c>
      <c r="I1080">
        <v>3</v>
      </c>
      <c r="J1080">
        <v>3</v>
      </c>
      <c r="K1080">
        <v>24</v>
      </c>
      <c r="L1080">
        <v>1</v>
      </c>
      <c r="M1080">
        <v>4</v>
      </c>
      <c r="N1080">
        <v>20</v>
      </c>
      <c r="O1080">
        <v>6</v>
      </c>
      <c r="P1080">
        <v>14</v>
      </c>
      <c r="Q1080">
        <v>17</v>
      </c>
    </row>
    <row r="1081" spans="1:17" x14ac:dyDescent="0.3">
      <c r="A1081">
        <v>39</v>
      </c>
      <c r="B1081">
        <v>0</v>
      </c>
      <c r="C1081">
        <v>1</v>
      </c>
      <c r="D1081">
        <v>8376</v>
      </c>
      <c r="E1081">
        <v>9150</v>
      </c>
      <c r="F1081">
        <v>4</v>
      </c>
      <c r="G1081">
        <v>0</v>
      </c>
      <c r="H1081">
        <v>18</v>
      </c>
      <c r="I1081">
        <v>3</v>
      </c>
      <c r="J1081">
        <v>4</v>
      </c>
      <c r="K1081">
        <v>9</v>
      </c>
      <c r="L1081">
        <v>3</v>
      </c>
      <c r="M1081">
        <v>3</v>
      </c>
      <c r="N1081">
        <v>2</v>
      </c>
      <c r="O1081">
        <v>0</v>
      </c>
      <c r="P1081">
        <v>2</v>
      </c>
      <c r="Q1081">
        <v>2</v>
      </c>
    </row>
    <row r="1082" spans="1:17" x14ac:dyDescent="0.3">
      <c r="A1082">
        <v>46</v>
      </c>
      <c r="B1082">
        <v>0</v>
      </c>
      <c r="C1082">
        <v>2</v>
      </c>
      <c r="D1082">
        <v>16606</v>
      </c>
      <c r="E1082">
        <v>11380</v>
      </c>
      <c r="F1082">
        <v>8</v>
      </c>
      <c r="G1082">
        <v>0</v>
      </c>
      <c r="H1082">
        <v>12</v>
      </c>
      <c r="I1082">
        <v>3</v>
      </c>
      <c r="J1082">
        <v>4</v>
      </c>
      <c r="K1082">
        <v>23</v>
      </c>
      <c r="L1082">
        <v>2</v>
      </c>
      <c r="M1082">
        <v>4</v>
      </c>
      <c r="N1082">
        <v>13</v>
      </c>
      <c r="O1082">
        <v>12</v>
      </c>
      <c r="P1082">
        <v>5</v>
      </c>
      <c r="Q1082">
        <v>1</v>
      </c>
    </row>
    <row r="1083" spans="1:17" x14ac:dyDescent="0.3">
      <c r="A1083">
        <v>35</v>
      </c>
      <c r="B1083">
        <v>0</v>
      </c>
      <c r="C1083">
        <v>1</v>
      </c>
      <c r="D1083">
        <v>8606</v>
      </c>
      <c r="E1083">
        <v>21195</v>
      </c>
      <c r="F1083">
        <v>1</v>
      </c>
      <c r="G1083">
        <v>0</v>
      </c>
      <c r="H1083">
        <v>19</v>
      </c>
      <c r="I1083">
        <v>3</v>
      </c>
      <c r="J1083">
        <v>4</v>
      </c>
      <c r="K1083">
        <v>11</v>
      </c>
      <c r="L1083">
        <v>3</v>
      </c>
      <c r="M1083">
        <v>1</v>
      </c>
      <c r="N1083">
        <v>11</v>
      </c>
      <c r="O1083">
        <v>8</v>
      </c>
      <c r="P1083">
        <v>3</v>
      </c>
      <c r="Q1083">
        <v>3</v>
      </c>
    </row>
    <row r="1084" spans="1:17" x14ac:dyDescent="0.3">
      <c r="A1084">
        <v>23</v>
      </c>
      <c r="B1084">
        <v>0</v>
      </c>
      <c r="C1084">
        <v>1</v>
      </c>
      <c r="D1084">
        <v>2272</v>
      </c>
      <c r="E1084">
        <v>24812</v>
      </c>
      <c r="F1084">
        <v>0</v>
      </c>
      <c r="G1084">
        <v>0</v>
      </c>
      <c r="H1084">
        <v>14</v>
      </c>
      <c r="I1084">
        <v>3</v>
      </c>
      <c r="J1084">
        <v>2</v>
      </c>
      <c r="K1084">
        <v>5</v>
      </c>
      <c r="L1084">
        <v>2</v>
      </c>
      <c r="M1084">
        <v>3</v>
      </c>
      <c r="N1084">
        <v>4</v>
      </c>
      <c r="O1084">
        <v>3</v>
      </c>
      <c r="P1084">
        <v>1</v>
      </c>
      <c r="Q1084">
        <v>2</v>
      </c>
    </row>
    <row r="1085" spans="1:17" x14ac:dyDescent="0.3">
      <c r="A1085">
        <v>40</v>
      </c>
      <c r="B1085">
        <v>1</v>
      </c>
      <c r="C1085">
        <v>1</v>
      </c>
      <c r="D1085">
        <v>2018</v>
      </c>
      <c r="E1085">
        <v>21831</v>
      </c>
      <c r="F1085">
        <v>3</v>
      </c>
      <c r="G1085">
        <v>0</v>
      </c>
      <c r="H1085">
        <v>14</v>
      </c>
      <c r="I1085">
        <v>3</v>
      </c>
      <c r="J1085">
        <v>2</v>
      </c>
      <c r="K1085">
        <v>15</v>
      </c>
      <c r="L1085">
        <v>3</v>
      </c>
      <c r="M1085">
        <v>1</v>
      </c>
      <c r="N1085">
        <v>5</v>
      </c>
      <c r="O1085">
        <v>4</v>
      </c>
      <c r="P1085">
        <v>1</v>
      </c>
      <c r="Q1085">
        <v>0</v>
      </c>
    </row>
    <row r="1086" spans="1:17" x14ac:dyDescent="0.3">
      <c r="A1086">
        <v>34</v>
      </c>
      <c r="B1086">
        <v>0</v>
      </c>
      <c r="C1086">
        <v>2</v>
      </c>
      <c r="D1086">
        <v>7083</v>
      </c>
      <c r="E1086">
        <v>12288</v>
      </c>
      <c r="F1086">
        <v>1</v>
      </c>
      <c r="G1086">
        <v>1</v>
      </c>
      <c r="H1086">
        <v>14</v>
      </c>
      <c r="I1086">
        <v>3</v>
      </c>
      <c r="J1086">
        <v>4</v>
      </c>
      <c r="K1086">
        <v>10</v>
      </c>
      <c r="L1086">
        <v>3</v>
      </c>
      <c r="M1086">
        <v>3</v>
      </c>
      <c r="N1086">
        <v>10</v>
      </c>
      <c r="O1086">
        <v>9</v>
      </c>
      <c r="P1086">
        <v>8</v>
      </c>
      <c r="Q1086">
        <v>6</v>
      </c>
    </row>
    <row r="1087" spans="1:17" x14ac:dyDescent="0.3">
      <c r="A1087">
        <v>31</v>
      </c>
      <c r="B1087">
        <v>1</v>
      </c>
      <c r="C1087">
        <v>1</v>
      </c>
      <c r="D1087">
        <v>4084</v>
      </c>
      <c r="E1087">
        <v>4156</v>
      </c>
      <c r="F1087">
        <v>1</v>
      </c>
      <c r="G1087">
        <v>0</v>
      </c>
      <c r="H1087">
        <v>12</v>
      </c>
      <c r="I1087">
        <v>3</v>
      </c>
      <c r="J1087">
        <v>1</v>
      </c>
      <c r="K1087">
        <v>7</v>
      </c>
      <c r="L1087">
        <v>2</v>
      </c>
      <c r="M1087">
        <v>1</v>
      </c>
      <c r="N1087">
        <v>7</v>
      </c>
      <c r="O1087">
        <v>2</v>
      </c>
      <c r="P1087">
        <v>7</v>
      </c>
      <c r="Q1087">
        <v>7</v>
      </c>
    </row>
    <row r="1088" spans="1:17" x14ac:dyDescent="0.3">
      <c r="A1088">
        <v>50</v>
      </c>
      <c r="B1088">
        <v>0</v>
      </c>
      <c r="C1088">
        <v>1</v>
      </c>
      <c r="D1088">
        <v>14411</v>
      </c>
      <c r="E1088">
        <v>24450</v>
      </c>
      <c r="F1088">
        <v>1</v>
      </c>
      <c r="G1088">
        <v>1</v>
      </c>
      <c r="H1088">
        <v>13</v>
      </c>
      <c r="I1088">
        <v>3</v>
      </c>
      <c r="J1088">
        <v>4</v>
      </c>
      <c r="K1088">
        <v>32</v>
      </c>
      <c r="L1088">
        <v>2</v>
      </c>
      <c r="M1088">
        <v>3</v>
      </c>
      <c r="N1088">
        <v>32</v>
      </c>
      <c r="O1088">
        <v>6</v>
      </c>
      <c r="P1088">
        <v>13</v>
      </c>
      <c r="Q1088">
        <v>9</v>
      </c>
    </row>
    <row r="1089" spans="1:17" x14ac:dyDescent="0.3">
      <c r="A1089">
        <v>34</v>
      </c>
      <c r="B1089">
        <v>0</v>
      </c>
      <c r="C1089">
        <v>2</v>
      </c>
      <c r="D1089">
        <v>2308</v>
      </c>
      <c r="E1089">
        <v>4944</v>
      </c>
      <c r="F1089">
        <v>0</v>
      </c>
      <c r="G1089">
        <v>1</v>
      </c>
      <c r="H1089">
        <v>25</v>
      </c>
      <c r="I1089">
        <v>4</v>
      </c>
      <c r="J1089">
        <v>2</v>
      </c>
      <c r="K1089">
        <v>12</v>
      </c>
      <c r="L1089">
        <v>4</v>
      </c>
      <c r="M1089">
        <v>3</v>
      </c>
      <c r="N1089">
        <v>11</v>
      </c>
      <c r="O1089">
        <v>10</v>
      </c>
      <c r="P1089">
        <v>5</v>
      </c>
      <c r="Q1089">
        <v>7</v>
      </c>
    </row>
    <row r="1090" spans="1:17" x14ac:dyDescent="0.3">
      <c r="A1090">
        <v>42</v>
      </c>
      <c r="B1090">
        <v>0</v>
      </c>
      <c r="C1090">
        <v>2</v>
      </c>
      <c r="D1090">
        <v>4841</v>
      </c>
      <c r="E1090">
        <v>24052</v>
      </c>
      <c r="F1090">
        <v>4</v>
      </c>
      <c r="G1090">
        <v>0</v>
      </c>
      <c r="H1090">
        <v>14</v>
      </c>
      <c r="I1090">
        <v>3</v>
      </c>
      <c r="J1090">
        <v>2</v>
      </c>
      <c r="K1090">
        <v>4</v>
      </c>
      <c r="L1090">
        <v>3</v>
      </c>
      <c r="M1090">
        <v>3</v>
      </c>
      <c r="N1090">
        <v>1</v>
      </c>
      <c r="O1090">
        <v>0</v>
      </c>
      <c r="P1090">
        <v>0</v>
      </c>
      <c r="Q1090">
        <v>0</v>
      </c>
    </row>
    <row r="1091" spans="1:17" x14ac:dyDescent="0.3">
      <c r="A1091">
        <v>37</v>
      </c>
      <c r="B1091">
        <v>0</v>
      </c>
      <c r="C1091">
        <v>2</v>
      </c>
      <c r="D1091">
        <v>4285</v>
      </c>
      <c r="E1091">
        <v>3031</v>
      </c>
      <c r="F1091">
        <v>1</v>
      </c>
      <c r="G1091">
        <v>0</v>
      </c>
      <c r="H1091">
        <v>17</v>
      </c>
      <c r="I1091">
        <v>3</v>
      </c>
      <c r="J1091">
        <v>1</v>
      </c>
      <c r="K1091">
        <v>10</v>
      </c>
      <c r="L1091">
        <v>2</v>
      </c>
      <c r="M1091">
        <v>3</v>
      </c>
      <c r="N1091">
        <v>10</v>
      </c>
      <c r="O1091">
        <v>8</v>
      </c>
      <c r="P1091">
        <v>3</v>
      </c>
      <c r="Q1091">
        <v>7</v>
      </c>
    </row>
    <row r="1092" spans="1:17" x14ac:dyDescent="0.3">
      <c r="A1092">
        <v>29</v>
      </c>
      <c r="B1092">
        <v>0</v>
      </c>
      <c r="C1092">
        <v>2</v>
      </c>
      <c r="D1092">
        <v>9715</v>
      </c>
      <c r="E1092">
        <v>7288</v>
      </c>
      <c r="F1092">
        <v>3</v>
      </c>
      <c r="G1092">
        <v>0</v>
      </c>
      <c r="H1092">
        <v>13</v>
      </c>
      <c r="I1092">
        <v>3</v>
      </c>
      <c r="J1092">
        <v>3</v>
      </c>
      <c r="K1092">
        <v>9</v>
      </c>
      <c r="L1092">
        <v>3</v>
      </c>
      <c r="M1092">
        <v>3</v>
      </c>
      <c r="N1092">
        <v>7</v>
      </c>
      <c r="O1092">
        <v>7</v>
      </c>
      <c r="P1092">
        <v>0</v>
      </c>
      <c r="Q1092">
        <v>7</v>
      </c>
    </row>
    <row r="1093" spans="1:17" x14ac:dyDescent="0.3">
      <c r="A1093">
        <v>33</v>
      </c>
      <c r="B1093">
        <v>0</v>
      </c>
      <c r="C1093">
        <v>1</v>
      </c>
      <c r="D1093">
        <v>4320</v>
      </c>
      <c r="E1093">
        <v>24152</v>
      </c>
      <c r="F1093">
        <v>1</v>
      </c>
      <c r="G1093">
        <v>0</v>
      </c>
      <c r="H1093">
        <v>13</v>
      </c>
      <c r="I1093">
        <v>3</v>
      </c>
      <c r="J1093">
        <v>4</v>
      </c>
      <c r="K1093">
        <v>5</v>
      </c>
      <c r="L1093">
        <v>2</v>
      </c>
      <c r="M1093">
        <v>3</v>
      </c>
      <c r="N1093">
        <v>5</v>
      </c>
      <c r="O1093">
        <v>3</v>
      </c>
      <c r="P1093">
        <v>0</v>
      </c>
      <c r="Q1093">
        <v>2</v>
      </c>
    </row>
    <row r="1094" spans="1:17" x14ac:dyDescent="0.3">
      <c r="A1094">
        <v>45</v>
      </c>
      <c r="B1094">
        <v>0</v>
      </c>
      <c r="C1094">
        <v>2</v>
      </c>
      <c r="D1094">
        <v>2132</v>
      </c>
      <c r="E1094">
        <v>4585</v>
      </c>
      <c r="F1094">
        <v>4</v>
      </c>
      <c r="G1094">
        <v>0</v>
      </c>
      <c r="H1094">
        <v>20</v>
      </c>
      <c r="I1094">
        <v>4</v>
      </c>
      <c r="J1094">
        <v>4</v>
      </c>
      <c r="K1094">
        <v>8</v>
      </c>
      <c r="L1094">
        <v>3</v>
      </c>
      <c r="M1094">
        <v>3</v>
      </c>
      <c r="N1094">
        <v>5</v>
      </c>
      <c r="O1094">
        <v>4</v>
      </c>
      <c r="P1094">
        <v>0</v>
      </c>
      <c r="Q1094">
        <v>3</v>
      </c>
    </row>
    <row r="1095" spans="1:17" x14ac:dyDescent="0.3">
      <c r="A1095">
        <v>42</v>
      </c>
      <c r="B1095">
        <v>0</v>
      </c>
      <c r="C1095">
        <v>2</v>
      </c>
      <c r="D1095">
        <v>10124</v>
      </c>
      <c r="E1095">
        <v>18611</v>
      </c>
      <c r="F1095">
        <v>2</v>
      </c>
      <c r="G1095">
        <v>1</v>
      </c>
      <c r="H1095">
        <v>14</v>
      </c>
      <c r="I1095">
        <v>3</v>
      </c>
      <c r="J1095">
        <v>3</v>
      </c>
      <c r="K1095">
        <v>24</v>
      </c>
      <c r="L1095">
        <v>3</v>
      </c>
      <c r="M1095">
        <v>1</v>
      </c>
      <c r="N1095">
        <v>20</v>
      </c>
      <c r="O1095">
        <v>8</v>
      </c>
      <c r="P1095">
        <v>13</v>
      </c>
      <c r="Q1095">
        <v>9</v>
      </c>
    </row>
    <row r="1096" spans="1:17" x14ac:dyDescent="0.3">
      <c r="A1096">
        <v>40</v>
      </c>
      <c r="B1096">
        <v>0</v>
      </c>
      <c r="C1096">
        <v>2</v>
      </c>
      <c r="D1096">
        <v>5473</v>
      </c>
      <c r="E1096">
        <v>19345</v>
      </c>
      <c r="F1096">
        <v>0</v>
      </c>
      <c r="G1096">
        <v>0</v>
      </c>
      <c r="H1096">
        <v>12</v>
      </c>
      <c r="I1096">
        <v>3</v>
      </c>
      <c r="J1096">
        <v>4</v>
      </c>
      <c r="K1096">
        <v>9</v>
      </c>
      <c r="L1096">
        <v>5</v>
      </c>
      <c r="M1096">
        <v>4</v>
      </c>
      <c r="N1096">
        <v>8</v>
      </c>
      <c r="O1096">
        <v>4</v>
      </c>
      <c r="P1096">
        <v>7</v>
      </c>
      <c r="Q1096">
        <v>1</v>
      </c>
    </row>
    <row r="1097" spans="1:17" x14ac:dyDescent="0.3">
      <c r="A1097">
        <v>33</v>
      </c>
      <c r="B1097">
        <v>0</v>
      </c>
      <c r="C1097">
        <v>2</v>
      </c>
      <c r="D1097">
        <v>5207</v>
      </c>
      <c r="E1097">
        <v>22949</v>
      </c>
      <c r="F1097">
        <v>1</v>
      </c>
      <c r="G1097">
        <v>1</v>
      </c>
      <c r="H1097">
        <v>12</v>
      </c>
      <c r="I1097">
        <v>3</v>
      </c>
      <c r="J1097">
        <v>2</v>
      </c>
      <c r="K1097">
        <v>15</v>
      </c>
      <c r="L1097">
        <v>3</v>
      </c>
      <c r="M1097">
        <v>3</v>
      </c>
      <c r="N1097">
        <v>15</v>
      </c>
      <c r="O1097">
        <v>14</v>
      </c>
      <c r="P1097">
        <v>5</v>
      </c>
      <c r="Q1097">
        <v>7</v>
      </c>
    </row>
    <row r="1098" spans="1:17" x14ac:dyDescent="0.3">
      <c r="A1098">
        <v>40</v>
      </c>
      <c r="B1098">
        <v>0</v>
      </c>
      <c r="C1098">
        <v>1</v>
      </c>
      <c r="D1098">
        <v>16437</v>
      </c>
      <c r="E1098">
        <v>17381</v>
      </c>
      <c r="F1098">
        <v>1</v>
      </c>
      <c r="G1098">
        <v>1</v>
      </c>
      <c r="H1098">
        <v>21</v>
      </c>
      <c r="I1098">
        <v>4</v>
      </c>
      <c r="J1098">
        <v>4</v>
      </c>
      <c r="K1098">
        <v>21</v>
      </c>
      <c r="L1098">
        <v>2</v>
      </c>
      <c r="M1098">
        <v>3</v>
      </c>
      <c r="N1098">
        <v>21</v>
      </c>
      <c r="O1098">
        <v>7</v>
      </c>
      <c r="P1098">
        <v>7</v>
      </c>
      <c r="Q1098">
        <v>7</v>
      </c>
    </row>
    <row r="1099" spans="1:17" x14ac:dyDescent="0.3">
      <c r="A1099">
        <v>24</v>
      </c>
      <c r="B1099">
        <v>0</v>
      </c>
      <c r="C1099">
        <v>3</v>
      </c>
      <c r="D1099">
        <v>2296</v>
      </c>
      <c r="E1099">
        <v>10036</v>
      </c>
      <c r="F1099">
        <v>0</v>
      </c>
      <c r="G1099">
        <v>0</v>
      </c>
      <c r="H1099">
        <v>14</v>
      </c>
      <c r="I1099">
        <v>3</v>
      </c>
      <c r="J1099">
        <v>2</v>
      </c>
      <c r="K1099">
        <v>2</v>
      </c>
      <c r="L1099">
        <v>3</v>
      </c>
      <c r="M1099">
        <v>3</v>
      </c>
      <c r="N1099">
        <v>1</v>
      </c>
      <c r="O1099">
        <v>1</v>
      </c>
      <c r="P1099">
        <v>0</v>
      </c>
      <c r="Q1099">
        <v>0</v>
      </c>
    </row>
    <row r="1100" spans="1:17" x14ac:dyDescent="0.3">
      <c r="A1100">
        <v>40</v>
      </c>
      <c r="B1100">
        <v>0</v>
      </c>
      <c r="C1100">
        <v>3</v>
      </c>
      <c r="D1100">
        <v>4069</v>
      </c>
      <c r="E1100">
        <v>8841</v>
      </c>
      <c r="F1100">
        <v>3</v>
      </c>
      <c r="G1100">
        <v>1</v>
      </c>
      <c r="H1100">
        <v>18</v>
      </c>
      <c r="I1100">
        <v>3</v>
      </c>
      <c r="J1100">
        <v>3</v>
      </c>
      <c r="K1100">
        <v>8</v>
      </c>
      <c r="L1100">
        <v>2</v>
      </c>
      <c r="M1100">
        <v>3</v>
      </c>
      <c r="N1100">
        <v>2</v>
      </c>
      <c r="O1100">
        <v>2</v>
      </c>
      <c r="P1100">
        <v>2</v>
      </c>
      <c r="Q1100">
        <v>2</v>
      </c>
    </row>
    <row r="1101" spans="1:17" x14ac:dyDescent="0.3">
      <c r="A1101">
        <v>45</v>
      </c>
      <c r="B1101">
        <v>0</v>
      </c>
      <c r="C1101">
        <v>3</v>
      </c>
      <c r="D1101">
        <v>7441</v>
      </c>
      <c r="E1101">
        <v>20933</v>
      </c>
      <c r="F1101">
        <v>1</v>
      </c>
      <c r="G1101">
        <v>0</v>
      </c>
      <c r="H1101">
        <v>12</v>
      </c>
      <c r="I1101">
        <v>3</v>
      </c>
      <c r="J1101">
        <v>1</v>
      </c>
      <c r="K1101">
        <v>10</v>
      </c>
      <c r="L1101">
        <v>4</v>
      </c>
      <c r="M1101">
        <v>3</v>
      </c>
      <c r="N1101">
        <v>10</v>
      </c>
      <c r="O1101">
        <v>8</v>
      </c>
      <c r="P1101">
        <v>7</v>
      </c>
      <c r="Q1101">
        <v>7</v>
      </c>
    </row>
    <row r="1102" spans="1:17" x14ac:dyDescent="0.3">
      <c r="A1102">
        <v>35</v>
      </c>
      <c r="B1102">
        <v>0</v>
      </c>
      <c r="C1102">
        <v>2</v>
      </c>
      <c r="D1102">
        <v>2430</v>
      </c>
      <c r="E1102">
        <v>26204</v>
      </c>
      <c r="F1102">
        <v>0</v>
      </c>
      <c r="G1102">
        <v>0</v>
      </c>
      <c r="H1102">
        <v>23</v>
      </c>
      <c r="I1102">
        <v>4</v>
      </c>
      <c r="J1102">
        <v>1</v>
      </c>
      <c r="K1102">
        <v>6</v>
      </c>
      <c r="L1102">
        <v>5</v>
      </c>
      <c r="M1102">
        <v>3</v>
      </c>
      <c r="N1102">
        <v>5</v>
      </c>
      <c r="O1102">
        <v>3</v>
      </c>
      <c r="P1102">
        <v>4</v>
      </c>
      <c r="Q1102">
        <v>2</v>
      </c>
    </row>
    <row r="1103" spans="1:17" x14ac:dyDescent="0.3">
      <c r="A1103">
        <v>32</v>
      </c>
      <c r="B1103">
        <v>0</v>
      </c>
      <c r="C1103">
        <v>2</v>
      </c>
      <c r="D1103">
        <v>5878</v>
      </c>
      <c r="E1103">
        <v>15624</v>
      </c>
      <c r="F1103">
        <v>3</v>
      </c>
      <c r="G1103">
        <v>0</v>
      </c>
      <c r="H1103">
        <v>12</v>
      </c>
      <c r="I1103">
        <v>3</v>
      </c>
      <c r="J1103">
        <v>1</v>
      </c>
      <c r="K1103">
        <v>12</v>
      </c>
      <c r="L1103">
        <v>2</v>
      </c>
      <c r="M1103">
        <v>3</v>
      </c>
      <c r="N1103">
        <v>7</v>
      </c>
      <c r="O1103">
        <v>1</v>
      </c>
      <c r="P1103">
        <v>2</v>
      </c>
      <c r="Q1103">
        <v>5</v>
      </c>
    </row>
    <row r="1104" spans="1:17" x14ac:dyDescent="0.3">
      <c r="A1104">
        <v>36</v>
      </c>
      <c r="B1104">
        <v>0</v>
      </c>
      <c r="C1104">
        <v>1</v>
      </c>
      <c r="D1104">
        <v>2644</v>
      </c>
      <c r="E1104">
        <v>17001</v>
      </c>
      <c r="F1104">
        <v>3</v>
      </c>
      <c r="G1104">
        <v>1</v>
      </c>
      <c r="H1104">
        <v>21</v>
      </c>
      <c r="I1104">
        <v>4</v>
      </c>
      <c r="J1104">
        <v>4</v>
      </c>
      <c r="K1104">
        <v>7</v>
      </c>
      <c r="L1104">
        <v>3</v>
      </c>
      <c r="M1104">
        <v>2</v>
      </c>
      <c r="N1104">
        <v>3</v>
      </c>
      <c r="O1104">
        <v>2</v>
      </c>
      <c r="P1104">
        <v>1</v>
      </c>
      <c r="Q1104">
        <v>2</v>
      </c>
    </row>
    <row r="1105" spans="1:17" x14ac:dyDescent="0.3">
      <c r="A1105">
        <v>48</v>
      </c>
      <c r="B1105">
        <v>0</v>
      </c>
      <c r="C1105">
        <v>3</v>
      </c>
      <c r="D1105">
        <v>6439</v>
      </c>
      <c r="E1105">
        <v>13693</v>
      </c>
      <c r="F1105">
        <v>8</v>
      </c>
      <c r="G1105">
        <v>0</v>
      </c>
      <c r="H1105">
        <v>14</v>
      </c>
      <c r="I1105">
        <v>3</v>
      </c>
      <c r="J1105">
        <v>3</v>
      </c>
      <c r="K1105">
        <v>18</v>
      </c>
      <c r="L1105">
        <v>2</v>
      </c>
      <c r="M1105">
        <v>3</v>
      </c>
      <c r="N1105">
        <v>8</v>
      </c>
      <c r="O1105">
        <v>7</v>
      </c>
      <c r="P1105">
        <v>7</v>
      </c>
      <c r="Q1105">
        <v>7</v>
      </c>
    </row>
    <row r="1106" spans="1:17" x14ac:dyDescent="0.3">
      <c r="A1106">
        <v>29</v>
      </c>
      <c r="B1106">
        <v>0</v>
      </c>
      <c r="C1106">
        <v>2</v>
      </c>
      <c r="D1106">
        <v>2451</v>
      </c>
      <c r="E1106">
        <v>22376</v>
      </c>
      <c r="F1106">
        <v>6</v>
      </c>
      <c r="G1106">
        <v>0</v>
      </c>
      <c r="H1106">
        <v>18</v>
      </c>
      <c r="I1106">
        <v>3</v>
      </c>
      <c r="J1106">
        <v>1</v>
      </c>
      <c r="K1106">
        <v>5</v>
      </c>
      <c r="L1106">
        <v>2</v>
      </c>
      <c r="M1106">
        <v>2</v>
      </c>
      <c r="N1106">
        <v>1</v>
      </c>
      <c r="O1106">
        <v>0</v>
      </c>
      <c r="P1106">
        <v>0</v>
      </c>
      <c r="Q1106">
        <v>0</v>
      </c>
    </row>
    <row r="1107" spans="1:17" x14ac:dyDescent="0.3">
      <c r="A1107">
        <v>33</v>
      </c>
      <c r="B1107">
        <v>0</v>
      </c>
      <c r="C1107">
        <v>2</v>
      </c>
      <c r="D1107">
        <v>6392</v>
      </c>
      <c r="E1107">
        <v>10589</v>
      </c>
      <c r="F1107">
        <v>2</v>
      </c>
      <c r="G1107">
        <v>0</v>
      </c>
      <c r="H1107">
        <v>13</v>
      </c>
      <c r="I1107">
        <v>3</v>
      </c>
      <c r="J1107">
        <v>4</v>
      </c>
      <c r="K1107">
        <v>8</v>
      </c>
      <c r="L1107">
        <v>6</v>
      </c>
      <c r="M1107">
        <v>1</v>
      </c>
      <c r="N1107">
        <v>2</v>
      </c>
      <c r="O1107">
        <v>2</v>
      </c>
      <c r="P1107">
        <v>2</v>
      </c>
      <c r="Q1107">
        <v>2</v>
      </c>
    </row>
    <row r="1108" spans="1:17" x14ac:dyDescent="0.3">
      <c r="A1108">
        <v>30</v>
      </c>
      <c r="B1108">
        <v>1</v>
      </c>
      <c r="C1108">
        <v>2</v>
      </c>
      <c r="D1108">
        <v>9714</v>
      </c>
      <c r="E1108">
        <v>5323</v>
      </c>
      <c r="F1108">
        <v>1</v>
      </c>
      <c r="G1108">
        <v>0</v>
      </c>
      <c r="H1108">
        <v>11</v>
      </c>
      <c r="I1108">
        <v>3</v>
      </c>
      <c r="J1108">
        <v>4</v>
      </c>
      <c r="K1108">
        <v>10</v>
      </c>
      <c r="L1108">
        <v>4</v>
      </c>
      <c r="M1108">
        <v>3</v>
      </c>
      <c r="N1108">
        <v>10</v>
      </c>
      <c r="O1108">
        <v>8</v>
      </c>
      <c r="P1108">
        <v>6</v>
      </c>
      <c r="Q1108">
        <v>7</v>
      </c>
    </row>
    <row r="1109" spans="1:17" x14ac:dyDescent="0.3">
      <c r="A1109">
        <v>38</v>
      </c>
      <c r="B1109">
        <v>0</v>
      </c>
      <c r="C1109">
        <v>2</v>
      </c>
      <c r="D1109">
        <v>6077</v>
      </c>
      <c r="E1109">
        <v>14814</v>
      </c>
      <c r="F1109">
        <v>3</v>
      </c>
      <c r="G1109">
        <v>0</v>
      </c>
      <c r="H1109">
        <v>11</v>
      </c>
      <c r="I1109">
        <v>3</v>
      </c>
      <c r="J1109">
        <v>3</v>
      </c>
      <c r="K1109">
        <v>10</v>
      </c>
      <c r="L1109">
        <v>2</v>
      </c>
      <c r="M1109">
        <v>3</v>
      </c>
      <c r="N1109">
        <v>6</v>
      </c>
      <c r="O1109">
        <v>3</v>
      </c>
      <c r="P1109">
        <v>1</v>
      </c>
      <c r="Q1109">
        <v>2</v>
      </c>
    </row>
    <row r="1110" spans="1:17" x14ac:dyDescent="0.3">
      <c r="A1110">
        <v>35</v>
      </c>
      <c r="B1110">
        <v>0</v>
      </c>
      <c r="C1110">
        <v>1</v>
      </c>
      <c r="D1110">
        <v>2450</v>
      </c>
      <c r="E1110">
        <v>21731</v>
      </c>
      <c r="F1110">
        <v>1</v>
      </c>
      <c r="G1110">
        <v>0</v>
      </c>
      <c r="H1110">
        <v>19</v>
      </c>
      <c r="I1110">
        <v>3</v>
      </c>
      <c r="J1110">
        <v>2</v>
      </c>
      <c r="K1110">
        <v>3</v>
      </c>
      <c r="L1110">
        <v>3</v>
      </c>
      <c r="M1110">
        <v>3</v>
      </c>
      <c r="N1110">
        <v>3</v>
      </c>
      <c r="O1110">
        <v>0</v>
      </c>
      <c r="P1110">
        <v>1</v>
      </c>
      <c r="Q1110">
        <v>2</v>
      </c>
    </row>
    <row r="1111" spans="1:17" x14ac:dyDescent="0.3">
      <c r="A1111">
        <v>30</v>
      </c>
      <c r="B1111">
        <v>0</v>
      </c>
      <c r="C1111">
        <v>2</v>
      </c>
      <c r="D1111">
        <v>9250</v>
      </c>
      <c r="E1111">
        <v>17799</v>
      </c>
      <c r="F1111">
        <v>3</v>
      </c>
      <c r="G1111">
        <v>0</v>
      </c>
      <c r="H1111">
        <v>12</v>
      </c>
      <c r="I1111">
        <v>3</v>
      </c>
      <c r="J1111">
        <v>2</v>
      </c>
      <c r="K1111">
        <v>9</v>
      </c>
      <c r="L1111">
        <v>3</v>
      </c>
      <c r="M1111">
        <v>3</v>
      </c>
      <c r="N1111">
        <v>4</v>
      </c>
      <c r="O1111">
        <v>2</v>
      </c>
      <c r="P1111">
        <v>1</v>
      </c>
      <c r="Q1111">
        <v>3</v>
      </c>
    </row>
    <row r="1112" spans="1:17" x14ac:dyDescent="0.3">
      <c r="A1112">
        <v>35</v>
      </c>
      <c r="B1112">
        <v>1</v>
      </c>
      <c r="C1112">
        <v>3</v>
      </c>
      <c r="D1112">
        <v>2074</v>
      </c>
      <c r="E1112">
        <v>26619</v>
      </c>
      <c r="F1112">
        <v>1</v>
      </c>
      <c r="G1112">
        <v>1</v>
      </c>
      <c r="H1112">
        <v>12</v>
      </c>
      <c r="I1112">
        <v>3</v>
      </c>
      <c r="J1112">
        <v>4</v>
      </c>
      <c r="K1112">
        <v>1</v>
      </c>
      <c r="L1112">
        <v>2</v>
      </c>
      <c r="M1112">
        <v>3</v>
      </c>
      <c r="N1112">
        <v>1</v>
      </c>
      <c r="O1112">
        <v>0</v>
      </c>
      <c r="P1112">
        <v>0</v>
      </c>
      <c r="Q1112">
        <v>0</v>
      </c>
    </row>
    <row r="1113" spans="1:17" x14ac:dyDescent="0.3">
      <c r="A1113">
        <v>53</v>
      </c>
      <c r="B1113">
        <v>1</v>
      </c>
      <c r="C1113">
        <v>2</v>
      </c>
      <c r="D1113">
        <v>10169</v>
      </c>
      <c r="E1113">
        <v>14618</v>
      </c>
      <c r="F1113">
        <v>0</v>
      </c>
      <c r="G1113">
        <v>0</v>
      </c>
      <c r="H1113">
        <v>16</v>
      </c>
      <c r="I1113">
        <v>3</v>
      </c>
      <c r="J1113">
        <v>2</v>
      </c>
      <c r="K1113">
        <v>34</v>
      </c>
      <c r="L1113">
        <v>4</v>
      </c>
      <c r="M1113">
        <v>3</v>
      </c>
      <c r="N1113">
        <v>33</v>
      </c>
      <c r="O1113">
        <v>7</v>
      </c>
      <c r="P1113">
        <v>1</v>
      </c>
      <c r="Q1113">
        <v>9</v>
      </c>
    </row>
    <row r="1114" spans="1:17" x14ac:dyDescent="0.3">
      <c r="A1114">
        <v>38</v>
      </c>
      <c r="B1114">
        <v>1</v>
      </c>
      <c r="C1114">
        <v>2</v>
      </c>
      <c r="D1114">
        <v>4855</v>
      </c>
      <c r="E1114">
        <v>7653</v>
      </c>
      <c r="F1114">
        <v>4</v>
      </c>
      <c r="G1114">
        <v>0</v>
      </c>
      <c r="H1114">
        <v>11</v>
      </c>
      <c r="I1114">
        <v>3</v>
      </c>
      <c r="J1114">
        <v>1</v>
      </c>
      <c r="K1114">
        <v>7</v>
      </c>
      <c r="L1114">
        <v>2</v>
      </c>
      <c r="M1114">
        <v>3</v>
      </c>
      <c r="N1114">
        <v>5</v>
      </c>
      <c r="O1114">
        <v>2</v>
      </c>
      <c r="P1114">
        <v>1</v>
      </c>
      <c r="Q1114">
        <v>4</v>
      </c>
    </row>
    <row r="1115" spans="1:17" x14ac:dyDescent="0.3">
      <c r="A1115">
        <v>32</v>
      </c>
      <c r="B1115">
        <v>0</v>
      </c>
      <c r="C1115">
        <v>2</v>
      </c>
      <c r="D1115">
        <v>4087</v>
      </c>
      <c r="E1115">
        <v>25174</v>
      </c>
      <c r="F1115">
        <v>4</v>
      </c>
      <c r="G1115">
        <v>0</v>
      </c>
      <c r="H1115">
        <v>14</v>
      </c>
      <c r="I1115">
        <v>3</v>
      </c>
      <c r="J1115">
        <v>2</v>
      </c>
      <c r="K1115">
        <v>9</v>
      </c>
      <c r="L1115">
        <v>3</v>
      </c>
      <c r="M1115">
        <v>2</v>
      </c>
      <c r="N1115">
        <v>6</v>
      </c>
      <c r="O1115">
        <v>5</v>
      </c>
      <c r="P1115">
        <v>1</v>
      </c>
      <c r="Q1115">
        <v>2</v>
      </c>
    </row>
    <row r="1116" spans="1:17" x14ac:dyDescent="0.3">
      <c r="A1116">
        <v>48</v>
      </c>
      <c r="B1116">
        <v>0</v>
      </c>
      <c r="C1116">
        <v>2</v>
      </c>
      <c r="D1116">
        <v>2367</v>
      </c>
      <c r="E1116">
        <v>16530</v>
      </c>
      <c r="F1116">
        <v>8</v>
      </c>
      <c r="G1116">
        <v>0</v>
      </c>
      <c r="H1116">
        <v>12</v>
      </c>
      <c r="I1116">
        <v>3</v>
      </c>
      <c r="J1116">
        <v>4</v>
      </c>
      <c r="K1116">
        <v>10</v>
      </c>
      <c r="L1116">
        <v>3</v>
      </c>
      <c r="M1116">
        <v>2</v>
      </c>
      <c r="N1116">
        <v>8</v>
      </c>
      <c r="O1116">
        <v>2</v>
      </c>
      <c r="P1116">
        <v>7</v>
      </c>
      <c r="Q1116">
        <v>6</v>
      </c>
    </row>
    <row r="1117" spans="1:17" x14ac:dyDescent="0.3">
      <c r="A1117">
        <v>34</v>
      </c>
      <c r="B1117">
        <v>0</v>
      </c>
      <c r="C1117">
        <v>1</v>
      </c>
      <c r="D1117">
        <v>2972</v>
      </c>
      <c r="E1117">
        <v>22061</v>
      </c>
      <c r="F1117">
        <v>1</v>
      </c>
      <c r="G1117">
        <v>0</v>
      </c>
      <c r="H1117">
        <v>13</v>
      </c>
      <c r="I1117">
        <v>3</v>
      </c>
      <c r="J1117">
        <v>3</v>
      </c>
      <c r="K1117">
        <v>1</v>
      </c>
      <c r="L1117">
        <v>4</v>
      </c>
      <c r="M1117">
        <v>1</v>
      </c>
      <c r="N1117">
        <v>1</v>
      </c>
      <c r="O1117">
        <v>0</v>
      </c>
      <c r="P1117">
        <v>0</v>
      </c>
      <c r="Q1117">
        <v>0</v>
      </c>
    </row>
    <row r="1118" spans="1:17" x14ac:dyDescent="0.3">
      <c r="A1118">
        <v>55</v>
      </c>
      <c r="B1118">
        <v>0</v>
      </c>
      <c r="C1118">
        <v>2</v>
      </c>
      <c r="D1118">
        <v>19586</v>
      </c>
      <c r="E1118">
        <v>23037</v>
      </c>
      <c r="F1118">
        <v>1</v>
      </c>
      <c r="G1118">
        <v>0</v>
      </c>
      <c r="H1118">
        <v>21</v>
      </c>
      <c r="I1118">
        <v>4</v>
      </c>
      <c r="J1118">
        <v>3</v>
      </c>
      <c r="K1118">
        <v>36</v>
      </c>
      <c r="L1118">
        <v>3</v>
      </c>
      <c r="M1118">
        <v>3</v>
      </c>
      <c r="N1118">
        <v>36</v>
      </c>
      <c r="O1118">
        <v>6</v>
      </c>
      <c r="P1118">
        <v>2</v>
      </c>
      <c r="Q1118">
        <v>13</v>
      </c>
    </row>
    <row r="1119" spans="1:17" x14ac:dyDescent="0.3">
      <c r="A1119">
        <v>34</v>
      </c>
      <c r="B1119">
        <v>0</v>
      </c>
      <c r="C1119">
        <v>2</v>
      </c>
      <c r="D1119">
        <v>5484</v>
      </c>
      <c r="E1119">
        <v>13008</v>
      </c>
      <c r="F1119">
        <v>9</v>
      </c>
      <c r="G1119">
        <v>0</v>
      </c>
      <c r="H1119">
        <v>17</v>
      </c>
      <c r="I1119">
        <v>3</v>
      </c>
      <c r="J1119">
        <v>2</v>
      </c>
      <c r="K1119">
        <v>9</v>
      </c>
      <c r="L1119">
        <v>3</v>
      </c>
      <c r="M1119">
        <v>2</v>
      </c>
      <c r="N1119">
        <v>2</v>
      </c>
      <c r="O1119">
        <v>2</v>
      </c>
      <c r="P1119">
        <v>2</v>
      </c>
      <c r="Q1119">
        <v>1</v>
      </c>
    </row>
    <row r="1120" spans="1:17" x14ac:dyDescent="0.3">
      <c r="A1120">
        <v>26</v>
      </c>
      <c r="B1120">
        <v>0</v>
      </c>
      <c r="C1120">
        <v>2</v>
      </c>
      <c r="D1120">
        <v>2061</v>
      </c>
      <c r="E1120">
        <v>11133</v>
      </c>
      <c r="F1120">
        <v>1</v>
      </c>
      <c r="G1120">
        <v>0</v>
      </c>
      <c r="H1120">
        <v>21</v>
      </c>
      <c r="I1120">
        <v>4</v>
      </c>
      <c r="J1120">
        <v>1</v>
      </c>
      <c r="K1120">
        <v>1</v>
      </c>
      <c r="L1120">
        <v>5</v>
      </c>
      <c r="M1120">
        <v>3</v>
      </c>
      <c r="N1120">
        <v>1</v>
      </c>
      <c r="O1120">
        <v>0</v>
      </c>
      <c r="P1120">
        <v>0</v>
      </c>
      <c r="Q1120">
        <v>0</v>
      </c>
    </row>
    <row r="1121" spans="1:17" x14ac:dyDescent="0.3">
      <c r="A1121">
        <v>38</v>
      </c>
      <c r="B1121">
        <v>0</v>
      </c>
      <c r="C1121">
        <v>2</v>
      </c>
      <c r="D1121">
        <v>9924</v>
      </c>
      <c r="E1121">
        <v>12355</v>
      </c>
      <c r="F1121">
        <v>0</v>
      </c>
      <c r="G1121">
        <v>0</v>
      </c>
      <c r="H1121">
        <v>11</v>
      </c>
      <c r="I1121">
        <v>3</v>
      </c>
      <c r="J1121">
        <v>4</v>
      </c>
      <c r="K1121">
        <v>10</v>
      </c>
      <c r="L1121">
        <v>3</v>
      </c>
      <c r="M1121">
        <v>3</v>
      </c>
      <c r="N1121">
        <v>9</v>
      </c>
      <c r="O1121">
        <v>8</v>
      </c>
      <c r="P1121">
        <v>7</v>
      </c>
      <c r="Q1121">
        <v>7</v>
      </c>
    </row>
    <row r="1122" spans="1:17" x14ac:dyDescent="0.3">
      <c r="A1122">
        <v>38</v>
      </c>
      <c r="B1122">
        <v>0</v>
      </c>
      <c r="C1122">
        <v>1</v>
      </c>
      <c r="D1122">
        <v>4198</v>
      </c>
      <c r="E1122">
        <v>16379</v>
      </c>
      <c r="F1122">
        <v>2</v>
      </c>
      <c r="G1122">
        <v>0</v>
      </c>
      <c r="H1122">
        <v>12</v>
      </c>
      <c r="I1122">
        <v>3</v>
      </c>
      <c r="J1122">
        <v>2</v>
      </c>
      <c r="K1122">
        <v>8</v>
      </c>
      <c r="L1122">
        <v>5</v>
      </c>
      <c r="M1122">
        <v>4</v>
      </c>
      <c r="N1122">
        <v>3</v>
      </c>
      <c r="O1122">
        <v>2</v>
      </c>
      <c r="P1122">
        <v>1</v>
      </c>
      <c r="Q1122">
        <v>2</v>
      </c>
    </row>
    <row r="1123" spans="1:17" x14ac:dyDescent="0.3">
      <c r="A1123">
        <v>36</v>
      </c>
      <c r="B1123">
        <v>0</v>
      </c>
      <c r="C1123">
        <v>1</v>
      </c>
      <c r="D1123">
        <v>6815</v>
      </c>
      <c r="E1123">
        <v>21447</v>
      </c>
      <c r="F1123">
        <v>6</v>
      </c>
      <c r="G1123">
        <v>0</v>
      </c>
      <c r="H1123">
        <v>13</v>
      </c>
      <c r="I1123">
        <v>3</v>
      </c>
      <c r="J1123">
        <v>1</v>
      </c>
      <c r="K1123">
        <v>15</v>
      </c>
      <c r="L1123">
        <v>5</v>
      </c>
      <c r="M1123">
        <v>3</v>
      </c>
      <c r="N1123">
        <v>1</v>
      </c>
      <c r="O1123">
        <v>0</v>
      </c>
      <c r="P1123">
        <v>0</v>
      </c>
      <c r="Q1123">
        <v>0</v>
      </c>
    </row>
    <row r="1124" spans="1:17" x14ac:dyDescent="0.3">
      <c r="A1124">
        <v>29</v>
      </c>
      <c r="B1124">
        <v>0</v>
      </c>
      <c r="C1124">
        <v>1</v>
      </c>
      <c r="D1124">
        <v>4723</v>
      </c>
      <c r="E1124">
        <v>16213</v>
      </c>
      <c r="F1124">
        <v>1</v>
      </c>
      <c r="G1124">
        <v>1</v>
      </c>
      <c r="H1124">
        <v>18</v>
      </c>
      <c r="I1124">
        <v>3</v>
      </c>
      <c r="J1124">
        <v>4</v>
      </c>
      <c r="K1124">
        <v>10</v>
      </c>
      <c r="L1124">
        <v>3</v>
      </c>
      <c r="M1124">
        <v>3</v>
      </c>
      <c r="N1124">
        <v>10</v>
      </c>
      <c r="O1124">
        <v>9</v>
      </c>
      <c r="P1124">
        <v>1</v>
      </c>
      <c r="Q1124">
        <v>5</v>
      </c>
    </row>
    <row r="1125" spans="1:17" x14ac:dyDescent="0.3">
      <c r="A1125">
        <v>35</v>
      </c>
      <c r="B1125">
        <v>0</v>
      </c>
      <c r="C1125">
        <v>1</v>
      </c>
      <c r="D1125">
        <v>6142</v>
      </c>
      <c r="E1125">
        <v>4223</v>
      </c>
      <c r="F1125">
        <v>3</v>
      </c>
      <c r="G1125">
        <v>1</v>
      </c>
      <c r="H1125">
        <v>16</v>
      </c>
      <c r="I1125">
        <v>3</v>
      </c>
      <c r="J1125">
        <v>3</v>
      </c>
      <c r="K1125">
        <v>10</v>
      </c>
      <c r="L1125">
        <v>4</v>
      </c>
      <c r="M1125">
        <v>3</v>
      </c>
      <c r="N1125">
        <v>5</v>
      </c>
      <c r="O1125">
        <v>2</v>
      </c>
      <c r="P1125">
        <v>0</v>
      </c>
      <c r="Q1125">
        <v>4</v>
      </c>
    </row>
    <row r="1126" spans="1:17" x14ac:dyDescent="0.3">
      <c r="A1126">
        <v>39</v>
      </c>
      <c r="B1126">
        <v>0</v>
      </c>
      <c r="C1126">
        <v>2</v>
      </c>
      <c r="D1126">
        <v>8237</v>
      </c>
      <c r="E1126">
        <v>4658</v>
      </c>
      <c r="F1126">
        <v>2</v>
      </c>
      <c r="G1126">
        <v>0</v>
      </c>
      <c r="H1126">
        <v>11</v>
      </c>
      <c r="I1126">
        <v>3</v>
      </c>
      <c r="J1126">
        <v>1</v>
      </c>
      <c r="K1126">
        <v>11</v>
      </c>
      <c r="L1126">
        <v>3</v>
      </c>
      <c r="M1126">
        <v>3</v>
      </c>
      <c r="N1126">
        <v>7</v>
      </c>
      <c r="O1126">
        <v>6</v>
      </c>
      <c r="P1126">
        <v>7</v>
      </c>
      <c r="Q1126">
        <v>6</v>
      </c>
    </row>
    <row r="1127" spans="1:17" x14ac:dyDescent="0.3">
      <c r="A1127">
        <v>29</v>
      </c>
      <c r="B1127">
        <v>0</v>
      </c>
      <c r="C1127">
        <v>3</v>
      </c>
      <c r="D1127">
        <v>8853</v>
      </c>
      <c r="E1127">
        <v>24483</v>
      </c>
      <c r="F1127">
        <v>1</v>
      </c>
      <c r="G1127">
        <v>0</v>
      </c>
      <c r="H1127">
        <v>19</v>
      </c>
      <c r="I1127">
        <v>3</v>
      </c>
      <c r="J1127">
        <v>4</v>
      </c>
      <c r="K1127">
        <v>6</v>
      </c>
      <c r="L1127">
        <v>0</v>
      </c>
      <c r="M1127">
        <v>4</v>
      </c>
      <c r="N1127">
        <v>6</v>
      </c>
      <c r="O1127">
        <v>4</v>
      </c>
      <c r="P1127">
        <v>1</v>
      </c>
      <c r="Q1127">
        <v>3</v>
      </c>
    </row>
    <row r="1128" spans="1:17" x14ac:dyDescent="0.3">
      <c r="A1128">
        <v>50</v>
      </c>
      <c r="B1128">
        <v>0</v>
      </c>
      <c r="C1128">
        <v>2</v>
      </c>
      <c r="D1128">
        <v>19331</v>
      </c>
      <c r="E1128">
        <v>19519</v>
      </c>
      <c r="F1128">
        <v>4</v>
      </c>
      <c r="G1128">
        <v>1</v>
      </c>
      <c r="H1128">
        <v>16</v>
      </c>
      <c r="I1128">
        <v>3</v>
      </c>
      <c r="J1128">
        <v>3</v>
      </c>
      <c r="K1128">
        <v>27</v>
      </c>
      <c r="L1128">
        <v>2</v>
      </c>
      <c r="M1128">
        <v>3</v>
      </c>
      <c r="N1128">
        <v>1</v>
      </c>
      <c r="O1128">
        <v>0</v>
      </c>
      <c r="P1128">
        <v>0</v>
      </c>
      <c r="Q1128">
        <v>0</v>
      </c>
    </row>
    <row r="1129" spans="1:17" x14ac:dyDescent="0.3">
      <c r="A1129">
        <v>23</v>
      </c>
      <c r="B1129">
        <v>0</v>
      </c>
      <c r="C1129">
        <v>2</v>
      </c>
      <c r="D1129">
        <v>2073</v>
      </c>
      <c r="E1129">
        <v>12826</v>
      </c>
      <c r="F1129">
        <v>2</v>
      </c>
      <c r="G1129">
        <v>0</v>
      </c>
      <c r="H1129">
        <v>16</v>
      </c>
      <c r="I1129">
        <v>3</v>
      </c>
      <c r="J1129">
        <v>4</v>
      </c>
      <c r="K1129">
        <v>4</v>
      </c>
      <c r="L1129">
        <v>2</v>
      </c>
      <c r="M1129">
        <v>3</v>
      </c>
      <c r="N1129">
        <v>2</v>
      </c>
      <c r="O1129">
        <v>2</v>
      </c>
      <c r="P1129">
        <v>2</v>
      </c>
      <c r="Q1129">
        <v>2</v>
      </c>
    </row>
    <row r="1130" spans="1:17" x14ac:dyDescent="0.3">
      <c r="A1130">
        <v>36</v>
      </c>
      <c r="B1130">
        <v>0</v>
      </c>
      <c r="C1130">
        <v>2</v>
      </c>
      <c r="D1130">
        <v>5562</v>
      </c>
      <c r="E1130">
        <v>19711</v>
      </c>
      <c r="F1130">
        <v>3</v>
      </c>
      <c r="G1130">
        <v>1</v>
      </c>
      <c r="H1130">
        <v>13</v>
      </c>
      <c r="I1130">
        <v>3</v>
      </c>
      <c r="J1130">
        <v>4</v>
      </c>
      <c r="K1130">
        <v>9</v>
      </c>
      <c r="L1130">
        <v>3</v>
      </c>
      <c r="M1130">
        <v>3</v>
      </c>
      <c r="N1130">
        <v>3</v>
      </c>
      <c r="O1130">
        <v>2</v>
      </c>
      <c r="P1130">
        <v>0</v>
      </c>
      <c r="Q1130">
        <v>2</v>
      </c>
    </row>
    <row r="1131" spans="1:17" x14ac:dyDescent="0.3">
      <c r="A1131">
        <v>42</v>
      </c>
      <c r="B1131">
        <v>0</v>
      </c>
      <c r="C1131">
        <v>1</v>
      </c>
      <c r="D1131">
        <v>19613</v>
      </c>
      <c r="E1131">
        <v>26362</v>
      </c>
      <c r="F1131">
        <v>8</v>
      </c>
      <c r="G1131">
        <v>0</v>
      </c>
      <c r="H1131">
        <v>22</v>
      </c>
      <c r="I1131">
        <v>4</v>
      </c>
      <c r="J1131">
        <v>4</v>
      </c>
      <c r="K1131">
        <v>24</v>
      </c>
      <c r="L1131">
        <v>2</v>
      </c>
      <c r="M1131">
        <v>3</v>
      </c>
      <c r="N1131">
        <v>1</v>
      </c>
      <c r="O1131">
        <v>0</v>
      </c>
      <c r="P1131">
        <v>0</v>
      </c>
      <c r="Q1131">
        <v>1</v>
      </c>
    </row>
    <row r="1132" spans="1:17" x14ac:dyDescent="0.3">
      <c r="A1132">
        <v>35</v>
      </c>
      <c r="B1132">
        <v>0</v>
      </c>
      <c r="C1132">
        <v>2</v>
      </c>
      <c r="D1132">
        <v>3407</v>
      </c>
      <c r="E1132">
        <v>25348</v>
      </c>
      <c r="F1132">
        <v>1</v>
      </c>
      <c r="G1132">
        <v>0</v>
      </c>
      <c r="H1132">
        <v>17</v>
      </c>
      <c r="I1132">
        <v>3</v>
      </c>
      <c r="J1132">
        <v>4</v>
      </c>
      <c r="K1132">
        <v>10</v>
      </c>
      <c r="L1132">
        <v>3</v>
      </c>
      <c r="M1132">
        <v>2</v>
      </c>
      <c r="N1132">
        <v>10</v>
      </c>
      <c r="O1132">
        <v>9</v>
      </c>
      <c r="P1132">
        <v>6</v>
      </c>
      <c r="Q1132">
        <v>8</v>
      </c>
    </row>
    <row r="1133" spans="1:17" x14ac:dyDescent="0.3">
      <c r="A1133">
        <v>34</v>
      </c>
      <c r="B1133">
        <v>0</v>
      </c>
      <c r="C1133">
        <v>2</v>
      </c>
      <c r="D1133">
        <v>5063</v>
      </c>
      <c r="E1133">
        <v>15332</v>
      </c>
      <c r="F1133">
        <v>1</v>
      </c>
      <c r="G1133">
        <v>0</v>
      </c>
      <c r="H1133">
        <v>14</v>
      </c>
      <c r="I1133">
        <v>3</v>
      </c>
      <c r="J1133">
        <v>2</v>
      </c>
      <c r="K1133">
        <v>8</v>
      </c>
      <c r="L1133">
        <v>3</v>
      </c>
      <c r="M1133">
        <v>2</v>
      </c>
      <c r="N1133">
        <v>8</v>
      </c>
      <c r="O1133">
        <v>2</v>
      </c>
      <c r="P1133">
        <v>7</v>
      </c>
      <c r="Q1133">
        <v>7</v>
      </c>
    </row>
    <row r="1134" spans="1:17" x14ac:dyDescent="0.3">
      <c r="A1134">
        <v>40</v>
      </c>
      <c r="B1134">
        <v>0</v>
      </c>
      <c r="C1134">
        <v>2</v>
      </c>
      <c r="D1134">
        <v>4639</v>
      </c>
      <c r="E1134">
        <v>11262</v>
      </c>
      <c r="F1134">
        <v>1</v>
      </c>
      <c r="G1134">
        <v>0</v>
      </c>
      <c r="H1134">
        <v>15</v>
      </c>
      <c r="I1134">
        <v>3</v>
      </c>
      <c r="J1134">
        <v>3</v>
      </c>
      <c r="K1134">
        <v>5</v>
      </c>
      <c r="L1134">
        <v>2</v>
      </c>
      <c r="M1134">
        <v>3</v>
      </c>
      <c r="N1134">
        <v>5</v>
      </c>
      <c r="O1134">
        <v>4</v>
      </c>
      <c r="P1134">
        <v>1</v>
      </c>
      <c r="Q1134">
        <v>2</v>
      </c>
    </row>
    <row r="1135" spans="1:17" x14ac:dyDescent="0.3">
      <c r="A1135">
        <v>43</v>
      </c>
      <c r="B1135">
        <v>0</v>
      </c>
      <c r="C1135">
        <v>3</v>
      </c>
      <c r="D1135">
        <v>4876</v>
      </c>
      <c r="E1135">
        <v>5855</v>
      </c>
      <c r="F1135">
        <v>5</v>
      </c>
      <c r="G1135">
        <v>0</v>
      </c>
      <c r="H1135">
        <v>12</v>
      </c>
      <c r="I1135">
        <v>3</v>
      </c>
      <c r="J1135">
        <v>3</v>
      </c>
      <c r="K1135">
        <v>8</v>
      </c>
      <c r="L1135">
        <v>0</v>
      </c>
      <c r="M1135">
        <v>3</v>
      </c>
      <c r="N1135">
        <v>6</v>
      </c>
      <c r="O1135">
        <v>4</v>
      </c>
      <c r="P1135">
        <v>0</v>
      </c>
      <c r="Q1135">
        <v>2</v>
      </c>
    </row>
    <row r="1136" spans="1:17" x14ac:dyDescent="0.3">
      <c r="A1136">
        <v>35</v>
      </c>
      <c r="B1136">
        <v>0</v>
      </c>
      <c r="C1136">
        <v>2</v>
      </c>
      <c r="D1136">
        <v>2690</v>
      </c>
      <c r="E1136">
        <v>7713</v>
      </c>
      <c r="F1136">
        <v>1</v>
      </c>
      <c r="G1136">
        <v>0</v>
      </c>
      <c r="H1136">
        <v>18</v>
      </c>
      <c r="I1136">
        <v>3</v>
      </c>
      <c r="J1136">
        <v>4</v>
      </c>
      <c r="K1136">
        <v>1</v>
      </c>
      <c r="L1136">
        <v>5</v>
      </c>
      <c r="M1136">
        <v>2</v>
      </c>
      <c r="N1136">
        <v>1</v>
      </c>
      <c r="O1136">
        <v>0</v>
      </c>
      <c r="P1136">
        <v>0</v>
      </c>
      <c r="Q1136">
        <v>1</v>
      </c>
    </row>
    <row r="1137" spans="1:17" x14ac:dyDescent="0.3">
      <c r="A1137">
        <v>46</v>
      </c>
      <c r="B1137">
        <v>0</v>
      </c>
      <c r="C1137">
        <v>1</v>
      </c>
      <c r="D1137">
        <v>17567</v>
      </c>
      <c r="E1137">
        <v>3156</v>
      </c>
      <c r="F1137">
        <v>1</v>
      </c>
      <c r="G1137">
        <v>0</v>
      </c>
      <c r="H1137">
        <v>15</v>
      </c>
      <c r="I1137">
        <v>3</v>
      </c>
      <c r="J1137">
        <v>2</v>
      </c>
      <c r="K1137">
        <v>27</v>
      </c>
      <c r="L1137">
        <v>5</v>
      </c>
      <c r="M1137">
        <v>1</v>
      </c>
      <c r="N1137">
        <v>26</v>
      </c>
      <c r="O1137">
        <v>0</v>
      </c>
      <c r="P1137">
        <v>0</v>
      </c>
      <c r="Q1137">
        <v>12</v>
      </c>
    </row>
    <row r="1138" spans="1:17" x14ac:dyDescent="0.3">
      <c r="A1138">
        <v>28</v>
      </c>
      <c r="B1138">
        <v>1</v>
      </c>
      <c r="C1138">
        <v>2</v>
      </c>
      <c r="D1138">
        <v>2408</v>
      </c>
      <c r="E1138">
        <v>7324</v>
      </c>
      <c r="F1138">
        <v>1</v>
      </c>
      <c r="G1138">
        <v>1</v>
      </c>
      <c r="H1138">
        <v>17</v>
      </c>
      <c r="I1138">
        <v>3</v>
      </c>
      <c r="J1138">
        <v>3</v>
      </c>
      <c r="K1138">
        <v>1</v>
      </c>
      <c r="L1138">
        <v>3</v>
      </c>
      <c r="M1138">
        <v>3</v>
      </c>
      <c r="N1138">
        <v>1</v>
      </c>
      <c r="O1138">
        <v>1</v>
      </c>
      <c r="P1138">
        <v>0</v>
      </c>
      <c r="Q1138">
        <v>0</v>
      </c>
    </row>
    <row r="1139" spans="1:17" x14ac:dyDescent="0.3">
      <c r="A1139">
        <v>22</v>
      </c>
      <c r="B1139">
        <v>0</v>
      </c>
      <c r="C1139">
        <v>2</v>
      </c>
      <c r="D1139">
        <v>2814</v>
      </c>
      <c r="E1139">
        <v>10293</v>
      </c>
      <c r="F1139">
        <v>1</v>
      </c>
      <c r="G1139">
        <v>1</v>
      </c>
      <c r="H1139">
        <v>14</v>
      </c>
      <c r="I1139">
        <v>3</v>
      </c>
      <c r="J1139">
        <v>2</v>
      </c>
      <c r="K1139">
        <v>4</v>
      </c>
      <c r="L1139">
        <v>2</v>
      </c>
      <c r="M1139">
        <v>2</v>
      </c>
      <c r="N1139">
        <v>4</v>
      </c>
      <c r="O1139">
        <v>2</v>
      </c>
      <c r="P1139">
        <v>1</v>
      </c>
      <c r="Q1139">
        <v>3</v>
      </c>
    </row>
    <row r="1140" spans="1:17" x14ac:dyDescent="0.3">
      <c r="A1140">
        <v>50</v>
      </c>
      <c r="B1140">
        <v>0</v>
      </c>
      <c r="C1140">
        <v>2</v>
      </c>
      <c r="D1140">
        <v>11245</v>
      </c>
      <c r="E1140">
        <v>20689</v>
      </c>
      <c r="F1140">
        <v>2</v>
      </c>
      <c r="G1140">
        <v>1</v>
      </c>
      <c r="H1140">
        <v>15</v>
      </c>
      <c r="I1140">
        <v>3</v>
      </c>
      <c r="J1140">
        <v>3</v>
      </c>
      <c r="K1140">
        <v>32</v>
      </c>
      <c r="L1140">
        <v>3</v>
      </c>
      <c r="M1140">
        <v>3</v>
      </c>
      <c r="N1140">
        <v>30</v>
      </c>
      <c r="O1140">
        <v>8</v>
      </c>
      <c r="P1140">
        <v>12</v>
      </c>
      <c r="Q1140">
        <v>13</v>
      </c>
    </row>
    <row r="1141" spans="1:17" x14ac:dyDescent="0.3">
      <c r="A1141">
        <v>32</v>
      </c>
      <c r="B1141">
        <v>0</v>
      </c>
      <c r="C1141">
        <v>2</v>
      </c>
      <c r="D1141">
        <v>3312</v>
      </c>
      <c r="E1141">
        <v>18783</v>
      </c>
      <c r="F1141">
        <v>3</v>
      </c>
      <c r="G1141">
        <v>0</v>
      </c>
      <c r="H1141">
        <v>17</v>
      </c>
      <c r="I1141">
        <v>3</v>
      </c>
      <c r="J1141">
        <v>4</v>
      </c>
      <c r="K1141">
        <v>6</v>
      </c>
      <c r="L1141">
        <v>3</v>
      </c>
      <c r="M1141">
        <v>3</v>
      </c>
      <c r="N1141">
        <v>3</v>
      </c>
      <c r="O1141">
        <v>2</v>
      </c>
      <c r="P1141">
        <v>0</v>
      </c>
      <c r="Q1141">
        <v>2</v>
      </c>
    </row>
    <row r="1142" spans="1:17" x14ac:dyDescent="0.3">
      <c r="A1142">
        <v>44</v>
      </c>
      <c r="B1142">
        <v>0</v>
      </c>
      <c r="C1142">
        <v>3</v>
      </c>
      <c r="D1142">
        <v>19049</v>
      </c>
      <c r="E1142">
        <v>3549</v>
      </c>
      <c r="F1142">
        <v>0</v>
      </c>
      <c r="G1142">
        <v>1</v>
      </c>
      <c r="H1142">
        <v>14</v>
      </c>
      <c r="I1142">
        <v>3</v>
      </c>
      <c r="J1142">
        <v>4</v>
      </c>
      <c r="K1142">
        <v>23</v>
      </c>
      <c r="L1142">
        <v>4</v>
      </c>
      <c r="M1142">
        <v>2</v>
      </c>
      <c r="N1142">
        <v>22</v>
      </c>
      <c r="O1142">
        <v>7</v>
      </c>
      <c r="P1142">
        <v>1</v>
      </c>
      <c r="Q1142">
        <v>10</v>
      </c>
    </row>
    <row r="1143" spans="1:17" x14ac:dyDescent="0.3">
      <c r="A1143">
        <v>30</v>
      </c>
      <c r="B1143">
        <v>0</v>
      </c>
      <c r="C1143">
        <v>2</v>
      </c>
      <c r="D1143">
        <v>2141</v>
      </c>
      <c r="E1143">
        <v>5348</v>
      </c>
      <c r="F1143">
        <v>1</v>
      </c>
      <c r="G1143">
        <v>0</v>
      </c>
      <c r="H1143">
        <v>12</v>
      </c>
      <c r="I1143">
        <v>3</v>
      </c>
      <c r="J1143">
        <v>2</v>
      </c>
      <c r="K1143">
        <v>6</v>
      </c>
      <c r="L1143">
        <v>3</v>
      </c>
      <c r="M1143">
        <v>2</v>
      </c>
      <c r="N1143">
        <v>6</v>
      </c>
      <c r="O1143">
        <v>4</v>
      </c>
      <c r="P1143">
        <v>1</v>
      </c>
      <c r="Q1143">
        <v>1</v>
      </c>
    </row>
    <row r="1144" spans="1:17" x14ac:dyDescent="0.3">
      <c r="A1144">
        <v>45</v>
      </c>
      <c r="B1144">
        <v>0</v>
      </c>
      <c r="C1144">
        <v>1</v>
      </c>
      <c r="D1144">
        <v>5769</v>
      </c>
      <c r="E1144">
        <v>23447</v>
      </c>
      <c r="F1144">
        <v>1</v>
      </c>
      <c r="G1144">
        <v>1</v>
      </c>
      <c r="H1144">
        <v>14</v>
      </c>
      <c r="I1144">
        <v>3</v>
      </c>
      <c r="J1144">
        <v>1</v>
      </c>
      <c r="K1144">
        <v>10</v>
      </c>
      <c r="L1144">
        <v>3</v>
      </c>
      <c r="M1144">
        <v>3</v>
      </c>
      <c r="N1144">
        <v>10</v>
      </c>
      <c r="O1144">
        <v>7</v>
      </c>
      <c r="P1144">
        <v>1</v>
      </c>
      <c r="Q1144">
        <v>4</v>
      </c>
    </row>
    <row r="1145" spans="1:17" x14ac:dyDescent="0.3">
      <c r="A1145">
        <v>45</v>
      </c>
      <c r="B1145">
        <v>0</v>
      </c>
      <c r="C1145">
        <v>2</v>
      </c>
      <c r="D1145">
        <v>4385</v>
      </c>
      <c r="E1145">
        <v>24162</v>
      </c>
      <c r="F1145">
        <v>1</v>
      </c>
      <c r="G1145">
        <v>0</v>
      </c>
      <c r="H1145">
        <v>15</v>
      </c>
      <c r="I1145">
        <v>3</v>
      </c>
      <c r="J1145">
        <v>1</v>
      </c>
      <c r="K1145">
        <v>10</v>
      </c>
      <c r="L1145">
        <v>2</v>
      </c>
      <c r="M1145">
        <v>3</v>
      </c>
      <c r="N1145">
        <v>10</v>
      </c>
      <c r="O1145">
        <v>7</v>
      </c>
      <c r="P1145">
        <v>4</v>
      </c>
      <c r="Q1145">
        <v>5</v>
      </c>
    </row>
    <row r="1146" spans="1:17" x14ac:dyDescent="0.3">
      <c r="A1146">
        <v>31</v>
      </c>
      <c r="B1146">
        <v>0</v>
      </c>
      <c r="C1146">
        <v>1</v>
      </c>
      <c r="D1146">
        <v>5332</v>
      </c>
      <c r="E1146">
        <v>21602</v>
      </c>
      <c r="F1146">
        <v>7</v>
      </c>
      <c r="G1146">
        <v>0</v>
      </c>
      <c r="H1146">
        <v>13</v>
      </c>
      <c r="I1146">
        <v>3</v>
      </c>
      <c r="J1146">
        <v>4</v>
      </c>
      <c r="K1146">
        <v>10</v>
      </c>
      <c r="L1146">
        <v>3</v>
      </c>
      <c r="M1146">
        <v>3</v>
      </c>
      <c r="N1146">
        <v>5</v>
      </c>
      <c r="O1146">
        <v>2</v>
      </c>
      <c r="P1146">
        <v>0</v>
      </c>
      <c r="Q1146">
        <v>3</v>
      </c>
    </row>
    <row r="1147" spans="1:17" x14ac:dyDescent="0.3">
      <c r="A1147">
        <v>36</v>
      </c>
      <c r="B1147">
        <v>0</v>
      </c>
      <c r="C1147">
        <v>2</v>
      </c>
      <c r="D1147">
        <v>4663</v>
      </c>
      <c r="E1147">
        <v>12421</v>
      </c>
      <c r="F1147">
        <v>9</v>
      </c>
      <c r="G1147">
        <v>1</v>
      </c>
      <c r="H1147">
        <v>12</v>
      </c>
      <c r="I1147">
        <v>3</v>
      </c>
      <c r="J1147">
        <v>2</v>
      </c>
      <c r="K1147">
        <v>7</v>
      </c>
      <c r="L1147">
        <v>2</v>
      </c>
      <c r="M1147">
        <v>3</v>
      </c>
      <c r="N1147">
        <v>3</v>
      </c>
      <c r="O1147">
        <v>2</v>
      </c>
      <c r="P1147">
        <v>1</v>
      </c>
      <c r="Q1147">
        <v>1</v>
      </c>
    </row>
    <row r="1148" spans="1:17" x14ac:dyDescent="0.3">
      <c r="A1148">
        <v>34</v>
      </c>
      <c r="B1148">
        <v>0</v>
      </c>
      <c r="C1148">
        <v>3</v>
      </c>
      <c r="D1148">
        <v>4724</v>
      </c>
      <c r="E1148">
        <v>17000</v>
      </c>
      <c r="F1148">
        <v>1</v>
      </c>
      <c r="G1148">
        <v>0</v>
      </c>
      <c r="H1148">
        <v>13</v>
      </c>
      <c r="I1148">
        <v>3</v>
      </c>
      <c r="J1148">
        <v>1</v>
      </c>
      <c r="K1148">
        <v>9</v>
      </c>
      <c r="L1148">
        <v>3</v>
      </c>
      <c r="M1148">
        <v>3</v>
      </c>
      <c r="N1148">
        <v>9</v>
      </c>
      <c r="O1148">
        <v>7</v>
      </c>
      <c r="P1148">
        <v>7</v>
      </c>
      <c r="Q1148">
        <v>2</v>
      </c>
    </row>
    <row r="1149" spans="1:17" x14ac:dyDescent="0.3">
      <c r="A1149">
        <v>49</v>
      </c>
      <c r="B1149">
        <v>0</v>
      </c>
      <c r="C1149">
        <v>2</v>
      </c>
      <c r="D1149">
        <v>3211</v>
      </c>
      <c r="E1149">
        <v>22102</v>
      </c>
      <c r="F1149">
        <v>1</v>
      </c>
      <c r="G1149">
        <v>0</v>
      </c>
      <c r="H1149">
        <v>14</v>
      </c>
      <c r="I1149">
        <v>3</v>
      </c>
      <c r="J1149">
        <v>4</v>
      </c>
      <c r="K1149">
        <v>10</v>
      </c>
      <c r="L1149">
        <v>3</v>
      </c>
      <c r="M1149">
        <v>2</v>
      </c>
      <c r="N1149">
        <v>9</v>
      </c>
      <c r="O1149">
        <v>6</v>
      </c>
      <c r="P1149">
        <v>1</v>
      </c>
      <c r="Q1149">
        <v>4</v>
      </c>
    </row>
    <row r="1150" spans="1:17" x14ac:dyDescent="0.3">
      <c r="A1150">
        <v>39</v>
      </c>
      <c r="B1150">
        <v>0</v>
      </c>
      <c r="C1150">
        <v>2</v>
      </c>
      <c r="D1150">
        <v>5377</v>
      </c>
      <c r="E1150">
        <v>3835</v>
      </c>
      <c r="F1150">
        <v>2</v>
      </c>
      <c r="G1150">
        <v>0</v>
      </c>
      <c r="H1150">
        <v>13</v>
      </c>
      <c r="I1150">
        <v>3</v>
      </c>
      <c r="J1150">
        <v>4</v>
      </c>
      <c r="K1150">
        <v>10</v>
      </c>
      <c r="L1150">
        <v>3</v>
      </c>
      <c r="M1150">
        <v>3</v>
      </c>
      <c r="N1150">
        <v>7</v>
      </c>
      <c r="O1150">
        <v>7</v>
      </c>
      <c r="P1150">
        <v>7</v>
      </c>
      <c r="Q1150">
        <v>7</v>
      </c>
    </row>
    <row r="1151" spans="1:17" x14ac:dyDescent="0.3">
      <c r="A1151">
        <v>27</v>
      </c>
      <c r="B1151">
        <v>0</v>
      </c>
      <c r="C1151">
        <v>3</v>
      </c>
      <c r="D1151">
        <v>4066</v>
      </c>
      <c r="E1151">
        <v>16290</v>
      </c>
      <c r="F1151">
        <v>1</v>
      </c>
      <c r="G1151">
        <v>0</v>
      </c>
      <c r="H1151">
        <v>11</v>
      </c>
      <c r="I1151">
        <v>3</v>
      </c>
      <c r="J1151">
        <v>1</v>
      </c>
      <c r="K1151">
        <v>7</v>
      </c>
      <c r="L1151">
        <v>3</v>
      </c>
      <c r="M1151">
        <v>3</v>
      </c>
      <c r="N1151">
        <v>7</v>
      </c>
      <c r="O1151">
        <v>7</v>
      </c>
      <c r="P1151">
        <v>0</v>
      </c>
      <c r="Q1151">
        <v>7</v>
      </c>
    </row>
    <row r="1152" spans="1:17" x14ac:dyDescent="0.3">
      <c r="A1152">
        <v>35</v>
      </c>
      <c r="B1152">
        <v>0</v>
      </c>
      <c r="C1152">
        <v>2</v>
      </c>
      <c r="D1152">
        <v>5208</v>
      </c>
      <c r="E1152">
        <v>26312</v>
      </c>
      <c r="F1152">
        <v>1</v>
      </c>
      <c r="G1152">
        <v>0</v>
      </c>
      <c r="H1152">
        <v>11</v>
      </c>
      <c r="I1152">
        <v>3</v>
      </c>
      <c r="J1152">
        <v>4</v>
      </c>
      <c r="K1152">
        <v>16</v>
      </c>
      <c r="L1152">
        <v>2</v>
      </c>
      <c r="M1152">
        <v>3</v>
      </c>
      <c r="N1152">
        <v>16</v>
      </c>
      <c r="O1152">
        <v>15</v>
      </c>
      <c r="P1152">
        <v>1</v>
      </c>
      <c r="Q1152">
        <v>10</v>
      </c>
    </row>
    <row r="1153" spans="1:17" x14ac:dyDescent="0.3">
      <c r="A1153">
        <v>28</v>
      </c>
      <c r="B1153">
        <v>0</v>
      </c>
      <c r="C1153">
        <v>3</v>
      </c>
      <c r="D1153">
        <v>4877</v>
      </c>
      <c r="E1153">
        <v>20460</v>
      </c>
      <c r="F1153">
        <v>0</v>
      </c>
      <c r="G1153">
        <v>0</v>
      </c>
      <c r="H1153">
        <v>21</v>
      </c>
      <c r="I1153">
        <v>4</v>
      </c>
      <c r="J1153">
        <v>2</v>
      </c>
      <c r="K1153">
        <v>6</v>
      </c>
      <c r="L1153">
        <v>5</v>
      </c>
      <c r="M1153">
        <v>2</v>
      </c>
      <c r="N1153">
        <v>5</v>
      </c>
      <c r="O1153">
        <v>3</v>
      </c>
      <c r="P1153">
        <v>0</v>
      </c>
      <c r="Q1153">
        <v>0</v>
      </c>
    </row>
    <row r="1154" spans="1:17" x14ac:dyDescent="0.3">
      <c r="A1154">
        <v>21</v>
      </c>
      <c r="B1154">
        <v>0</v>
      </c>
      <c r="C1154">
        <v>1</v>
      </c>
      <c r="D1154">
        <v>3117</v>
      </c>
      <c r="E1154">
        <v>26009</v>
      </c>
      <c r="F1154">
        <v>1</v>
      </c>
      <c r="G1154">
        <v>0</v>
      </c>
      <c r="H1154">
        <v>18</v>
      </c>
      <c r="I1154">
        <v>3</v>
      </c>
      <c r="J1154">
        <v>3</v>
      </c>
      <c r="K1154">
        <v>3</v>
      </c>
      <c r="L1154">
        <v>2</v>
      </c>
      <c r="M1154">
        <v>3</v>
      </c>
      <c r="N1154">
        <v>2</v>
      </c>
      <c r="O1154">
        <v>2</v>
      </c>
      <c r="P1154">
        <v>2</v>
      </c>
      <c r="Q1154">
        <v>2</v>
      </c>
    </row>
    <row r="1155" spans="1:17" x14ac:dyDescent="0.3">
      <c r="A1155">
        <v>18</v>
      </c>
      <c r="B1155">
        <v>1</v>
      </c>
      <c r="C1155">
        <v>1</v>
      </c>
      <c r="D1155">
        <v>1569</v>
      </c>
      <c r="E1155">
        <v>18420</v>
      </c>
      <c r="F1155">
        <v>1</v>
      </c>
      <c r="G1155">
        <v>1</v>
      </c>
      <c r="H1155">
        <v>12</v>
      </c>
      <c r="I1155">
        <v>3</v>
      </c>
      <c r="J1155">
        <v>3</v>
      </c>
      <c r="K1155">
        <v>0</v>
      </c>
      <c r="L1155">
        <v>2</v>
      </c>
      <c r="M1155">
        <v>4</v>
      </c>
      <c r="N1155">
        <v>0</v>
      </c>
      <c r="O1155">
        <v>0</v>
      </c>
      <c r="P1155">
        <v>0</v>
      </c>
      <c r="Q1155">
        <v>0</v>
      </c>
    </row>
    <row r="1156" spans="1:17" x14ac:dyDescent="0.3">
      <c r="A1156">
        <v>47</v>
      </c>
      <c r="B1156">
        <v>0</v>
      </c>
      <c r="C1156">
        <v>2</v>
      </c>
      <c r="D1156">
        <v>19658</v>
      </c>
      <c r="E1156">
        <v>5220</v>
      </c>
      <c r="F1156">
        <v>3</v>
      </c>
      <c r="G1156">
        <v>0</v>
      </c>
      <c r="H1156">
        <v>11</v>
      </c>
      <c r="I1156">
        <v>3</v>
      </c>
      <c r="J1156">
        <v>3</v>
      </c>
      <c r="K1156">
        <v>27</v>
      </c>
      <c r="L1156">
        <v>2</v>
      </c>
      <c r="M1156">
        <v>3</v>
      </c>
      <c r="N1156">
        <v>5</v>
      </c>
      <c r="O1156">
        <v>2</v>
      </c>
      <c r="P1156">
        <v>1</v>
      </c>
      <c r="Q1156">
        <v>0</v>
      </c>
    </row>
    <row r="1157" spans="1:17" x14ac:dyDescent="0.3">
      <c r="A1157">
        <v>39</v>
      </c>
      <c r="B1157">
        <v>0</v>
      </c>
      <c r="C1157">
        <v>3</v>
      </c>
      <c r="D1157">
        <v>3069</v>
      </c>
      <c r="E1157">
        <v>10302</v>
      </c>
      <c r="F1157">
        <v>0</v>
      </c>
      <c r="G1157">
        <v>0</v>
      </c>
      <c r="H1157">
        <v>15</v>
      </c>
      <c r="I1157">
        <v>3</v>
      </c>
      <c r="J1157">
        <v>4</v>
      </c>
      <c r="K1157">
        <v>11</v>
      </c>
      <c r="L1157">
        <v>3</v>
      </c>
      <c r="M1157">
        <v>3</v>
      </c>
      <c r="N1157">
        <v>10</v>
      </c>
      <c r="O1157">
        <v>8</v>
      </c>
      <c r="P1157">
        <v>0</v>
      </c>
      <c r="Q1157">
        <v>7</v>
      </c>
    </row>
    <row r="1158" spans="1:17" x14ac:dyDescent="0.3">
      <c r="A1158">
        <v>40</v>
      </c>
      <c r="B1158">
        <v>0</v>
      </c>
      <c r="C1158">
        <v>2</v>
      </c>
      <c r="D1158">
        <v>10435</v>
      </c>
      <c r="E1158">
        <v>25800</v>
      </c>
      <c r="F1158">
        <v>1</v>
      </c>
      <c r="G1158">
        <v>0</v>
      </c>
      <c r="H1158">
        <v>13</v>
      </c>
      <c r="I1158">
        <v>3</v>
      </c>
      <c r="J1158">
        <v>4</v>
      </c>
      <c r="K1158">
        <v>18</v>
      </c>
      <c r="L1158">
        <v>2</v>
      </c>
      <c r="M1158">
        <v>3</v>
      </c>
      <c r="N1158">
        <v>18</v>
      </c>
      <c r="O1158">
        <v>15</v>
      </c>
      <c r="P1158">
        <v>14</v>
      </c>
      <c r="Q1158">
        <v>12</v>
      </c>
    </row>
    <row r="1159" spans="1:17" x14ac:dyDescent="0.3">
      <c r="A1159">
        <v>35</v>
      </c>
      <c r="B1159">
        <v>0</v>
      </c>
      <c r="C1159">
        <v>2</v>
      </c>
      <c r="D1159">
        <v>4148</v>
      </c>
      <c r="E1159">
        <v>12250</v>
      </c>
      <c r="F1159">
        <v>1</v>
      </c>
      <c r="G1159">
        <v>0</v>
      </c>
      <c r="H1159">
        <v>12</v>
      </c>
      <c r="I1159">
        <v>3</v>
      </c>
      <c r="J1159">
        <v>4</v>
      </c>
      <c r="K1159">
        <v>15</v>
      </c>
      <c r="L1159">
        <v>5</v>
      </c>
      <c r="M1159">
        <v>3</v>
      </c>
      <c r="N1159">
        <v>14</v>
      </c>
      <c r="O1159">
        <v>11</v>
      </c>
      <c r="P1159">
        <v>2</v>
      </c>
      <c r="Q1159">
        <v>9</v>
      </c>
    </row>
    <row r="1160" spans="1:17" x14ac:dyDescent="0.3">
      <c r="A1160">
        <v>37</v>
      </c>
      <c r="B1160">
        <v>0</v>
      </c>
      <c r="C1160">
        <v>2</v>
      </c>
      <c r="D1160">
        <v>5768</v>
      </c>
      <c r="E1160">
        <v>26493</v>
      </c>
      <c r="F1160">
        <v>3</v>
      </c>
      <c r="G1160">
        <v>0</v>
      </c>
      <c r="H1160">
        <v>17</v>
      </c>
      <c r="I1160">
        <v>3</v>
      </c>
      <c r="J1160">
        <v>1</v>
      </c>
      <c r="K1160">
        <v>9</v>
      </c>
      <c r="L1160">
        <v>2</v>
      </c>
      <c r="M1160">
        <v>2</v>
      </c>
      <c r="N1160">
        <v>4</v>
      </c>
      <c r="O1160">
        <v>3</v>
      </c>
      <c r="P1160">
        <v>0</v>
      </c>
      <c r="Q1160">
        <v>2</v>
      </c>
    </row>
    <row r="1161" spans="1:17" x14ac:dyDescent="0.3">
      <c r="A1161">
        <v>39</v>
      </c>
      <c r="B1161">
        <v>0</v>
      </c>
      <c r="C1161">
        <v>1</v>
      </c>
      <c r="D1161">
        <v>5042</v>
      </c>
      <c r="E1161">
        <v>3140</v>
      </c>
      <c r="F1161">
        <v>0</v>
      </c>
      <c r="G1161">
        <v>0</v>
      </c>
      <c r="H1161">
        <v>13</v>
      </c>
      <c r="I1161">
        <v>3</v>
      </c>
      <c r="J1161">
        <v>4</v>
      </c>
      <c r="K1161">
        <v>10</v>
      </c>
      <c r="L1161">
        <v>2</v>
      </c>
      <c r="M1161">
        <v>1</v>
      </c>
      <c r="N1161">
        <v>9</v>
      </c>
      <c r="O1161">
        <v>2</v>
      </c>
      <c r="P1161">
        <v>3</v>
      </c>
      <c r="Q1161">
        <v>8</v>
      </c>
    </row>
    <row r="1162" spans="1:17" x14ac:dyDescent="0.3">
      <c r="A1162">
        <v>45</v>
      </c>
      <c r="B1162">
        <v>0</v>
      </c>
      <c r="C1162">
        <v>3</v>
      </c>
      <c r="D1162">
        <v>5770</v>
      </c>
      <c r="E1162">
        <v>5388</v>
      </c>
      <c r="F1162">
        <v>1</v>
      </c>
      <c r="G1162">
        <v>0</v>
      </c>
      <c r="H1162">
        <v>19</v>
      </c>
      <c r="I1162">
        <v>3</v>
      </c>
      <c r="J1162">
        <v>1</v>
      </c>
      <c r="K1162">
        <v>10</v>
      </c>
      <c r="L1162">
        <v>3</v>
      </c>
      <c r="M1162">
        <v>3</v>
      </c>
      <c r="N1162">
        <v>10</v>
      </c>
      <c r="O1162">
        <v>7</v>
      </c>
      <c r="P1162">
        <v>3</v>
      </c>
      <c r="Q1162">
        <v>9</v>
      </c>
    </row>
    <row r="1163" spans="1:17" x14ac:dyDescent="0.3">
      <c r="A1163">
        <v>38</v>
      </c>
      <c r="B1163">
        <v>0</v>
      </c>
      <c r="C1163">
        <v>2</v>
      </c>
      <c r="D1163">
        <v>7756</v>
      </c>
      <c r="E1163">
        <v>14199</v>
      </c>
      <c r="F1163">
        <v>3</v>
      </c>
      <c r="G1163">
        <v>1</v>
      </c>
      <c r="H1163">
        <v>19</v>
      </c>
      <c r="I1163">
        <v>3</v>
      </c>
      <c r="J1163">
        <v>4</v>
      </c>
      <c r="K1163">
        <v>10</v>
      </c>
      <c r="L1163">
        <v>6</v>
      </c>
      <c r="M1163">
        <v>4</v>
      </c>
      <c r="N1163">
        <v>5</v>
      </c>
      <c r="O1163">
        <v>4</v>
      </c>
      <c r="P1163">
        <v>0</v>
      </c>
      <c r="Q1163">
        <v>2</v>
      </c>
    </row>
    <row r="1164" spans="1:17" x14ac:dyDescent="0.3">
      <c r="A1164">
        <v>35</v>
      </c>
      <c r="B1164">
        <v>1</v>
      </c>
      <c r="C1164">
        <v>2</v>
      </c>
      <c r="D1164">
        <v>10306</v>
      </c>
      <c r="E1164">
        <v>21530</v>
      </c>
      <c r="F1164">
        <v>9</v>
      </c>
      <c r="G1164">
        <v>0</v>
      </c>
      <c r="H1164">
        <v>17</v>
      </c>
      <c r="I1164">
        <v>3</v>
      </c>
      <c r="J1164">
        <v>3</v>
      </c>
      <c r="K1164">
        <v>15</v>
      </c>
      <c r="L1164">
        <v>3</v>
      </c>
      <c r="M1164">
        <v>3</v>
      </c>
      <c r="N1164">
        <v>13</v>
      </c>
      <c r="O1164">
        <v>12</v>
      </c>
      <c r="P1164">
        <v>6</v>
      </c>
      <c r="Q1164">
        <v>0</v>
      </c>
    </row>
    <row r="1165" spans="1:17" x14ac:dyDescent="0.3">
      <c r="A1165">
        <v>37</v>
      </c>
      <c r="B1165">
        <v>0</v>
      </c>
      <c r="C1165">
        <v>2</v>
      </c>
      <c r="D1165">
        <v>3936</v>
      </c>
      <c r="E1165">
        <v>9953</v>
      </c>
      <c r="F1165">
        <v>1</v>
      </c>
      <c r="G1165">
        <v>0</v>
      </c>
      <c r="H1165">
        <v>11</v>
      </c>
      <c r="I1165">
        <v>3</v>
      </c>
      <c r="J1165">
        <v>1</v>
      </c>
      <c r="K1165">
        <v>8</v>
      </c>
      <c r="L1165">
        <v>2</v>
      </c>
      <c r="M1165">
        <v>1</v>
      </c>
      <c r="N1165">
        <v>8</v>
      </c>
      <c r="O1165">
        <v>4</v>
      </c>
      <c r="P1165">
        <v>7</v>
      </c>
      <c r="Q1165">
        <v>7</v>
      </c>
    </row>
    <row r="1166" spans="1:17" x14ac:dyDescent="0.3">
      <c r="A1166">
        <v>40</v>
      </c>
      <c r="B1166">
        <v>0</v>
      </c>
      <c r="C1166">
        <v>1</v>
      </c>
      <c r="D1166">
        <v>7945</v>
      </c>
      <c r="E1166">
        <v>19948</v>
      </c>
      <c r="F1166">
        <v>6</v>
      </c>
      <c r="G1166">
        <v>1</v>
      </c>
      <c r="H1166">
        <v>15</v>
      </c>
      <c r="I1166">
        <v>3</v>
      </c>
      <c r="J1166">
        <v>4</v>
      </c>
      <c r="K1166">
        <v>18</v>
      </c>
      <c r="L1166">
        <v>2</v>
      </c>
      <c r="M1166">
        <v>2</v>
      </c>
      <c r="N1166">
        <v>4</v>
      </c>
      <c r="O1166">
        <v>2</v>
      </c>
      <c r="P1166">
        <v>3</v>
      </c>
      <c r="Q1166">
        <v>3</v>
      </c>
    </row>
    <row r="1167" spans="1:17" x14ac:dyDescent="0.3">
      <c r="A1167">
        <v>44</v>
      </c>
      <c r="B1167">
        <v>0</v>
      </c>
      <c r="C1167">
        <v>2</v>
      </c>
      <c r="D1167">
        <v>5743</v>
      </c>
      <c r="E1167">
        <v>10503</v>
      </c>
      <c r="F1167">
        <v>4</v>
      </c>
      <c r="G1167">
        <v>1</v>
      </c>
      <c r="H1167">
        <v>11</v>
      </c>
      <c r="I1167">
        <v>3</v>
      </c>
      <c r="J1167">
        <v>3</v>
      </c>
      <c r="K1167">
        <v>14</v>
      </c>
      <c r="L1167">
        <v>3</v>
      </c>
      <c r="M1167">
        <v>3</v>
      </c>
      <c r="N1167">
        <v>10</v>
      </c>
      <c r="O1167">
        <v>7</v>
      </c>
      <c r="P1167">
        <v>0</v>
      </c>
      <c r="Q1167">
        <v>2</v>
      </c>
    </row>
    <row r="1168" spans="1:17" x14ac:dyDescent="0.3">
      <c r="A1168">
        <v>48</v>
      </c>
      <c r="B1168">
        <v>0</v>
      </c>
      <c r="C1168">
        <v>2</v>
      </c>
      <c r="D1168">
        <v>15202</v>
      </c>
      <c r="E1168">
        <v>5602</v>
      </c>
      <c r="F1168">
        <v>2</v>
      </c>
      <c r="G1168">
        <v>0</v>
      </c>
      <c r="H1168">
        <v>25</v>
      </c>
      <c r="I1168">
        <v>4</v>
      </c>
      <c r="J1168">
        <v>2</v>
      </c>
      <c r="K1168">
        <v>23</v>
      </c>
      <c r="L1168">
        <v>3</v>
      </c>
      <c r="M1168">
        <v>3</v>
      </c>
      <c r="N1168">
        <v>2</v>
      </c>
      <c r="O1168">
        <v>2</v>
      </c>
      <c r="P1168">
        <v>2</v>
      </c>
      <c r="Q1168">
        <v>2</v>
      </c>
    </row>
    <row r="1169" spans="1:17" x14ac:dyDescent="0.3">
      <c r="A1169">
        <v>35</v>
      </c>
      <c r="B1169">
        <v>1</v>
      </c>
      <c r="C1169">
        <v>3</v>
      </c>
      <c r="D1169">
        <v>5440</v>
      </c>
      <c r="E1169">
        <v>22098</v>
      </c>
      <c r="F1169">
        <v>6</v>
      </c>
      <c r="G1169">
        <v>1</v>
      </c>
      <c r="H1169">
        <v>14</v>
      </c>
      <c r="I1169">
        <v>3</v>
      </c>
      <c r="J1169">
        <v>4</v>
      </c>
      <c r="K1169">
        <v>7</v>
      </c>
      <c r="L1169">
        <v>2</v>
      </c>
      <c r="M1169">
        <v>2</v>
      </c>
      <c r="N1169">
        <v>2</v>
      </c>
      <c r="O1169">
        <v>2</v>
      </c>
      <c r="P1169">
        <v>2</v>
      </c>
      <c r="Q1169">
        <v>2</v>
      </c>
    </row>
    <row r="1170" spans="1:17" x14ac:dyDescent="0.3">
      <c r="A1170">
        <v>24</v>
      </c>
      <c r="B1170">
        <v>0</v>
      </c>
      <c r="C1170">
        <v>1</v>
      </c>
      <c r="D1170">
        <v>3760</v>
      </c>
      <c r="E1170">
        <v>17218</v>
      </c>
      <c r="F1170">
        <v>1</v>
      </c>
      <c r="G1170">
        <v>1</v>
      </c>
      <c r="H1170">
        <v>13</v>
      </c>
      <c r="I1170">
        <v>3</v>
      </c>
      <c r="J1170">
        <v>3</v>
      </c>
      <c r="K1170">
        <v>6</v>
      </c>
      <c r="L1170">
        <v>2</v>
      </c>
      <c r="M1170">
        <v>3</v>
      </c>
      <c r="N1170">
        <v>6</v>
      </c>
      <c r="O1170">
        <v>3</v>
      </c>
      <c r="P1170">
        <v>1</v>
      </c>
      <c r="Q1170">
        <v>3</v>
      </c>
    </row>
    <row r="1171" spans="1:17" x14ac:dyDescent="0.3">
      <c r="A1171">
        <v>27</v>
      </c>
      <c r="B1171">
        <v>0</v>
      </c>
      <c r="C1171">
        <v>2</v>
      </c>
      <c r="D1171">
        <v>3517</v>
      </c>
      <c r="E1171">
        <v>22490</v>
      </c>
      <c r="F1171">
        <v>7</v>
      </c>
      <c r="G1171">
        <v>0</v>
      </c>
      <c r="H1171">
        <v>17</v>
      </c>
      <c r="I1171">
        <v>3</v>
      </c>
      <c r="J1171">
        <v>1</v>
      </c>
      <c r="K1171">
        <v>5</v>
      </c>
      <c r="L1171">
        <v>0</v>
      </c>
      <c r="M1171">
        <v>3</v>
      </c>
      <c r="N1171">
        <v>3</v>
      </c>
      <c r="O1171">
        <v>2</v>
      </c>
      <c r="P1171">
        <v>0</v>
      </c>
      <c r="Q1171">
        <v>2</v>
      </c>
    </row>
    <row r="1172" spans="1:17" x14ac:dyDescent="0.3">
      <c r="A1172">
        <v>27</v>
      </c>
      <c r="B1172">
        <v>0</v>
      </c>
      <c r="C1172">
        <v>1</v>
      </c>
      <c r="D1172">
        <v>2580</v>
      </c>
      <c r="E1172">
        <v>6297</v>
      </c>
      <c r="F1172">
        <v>2</v>
      </c>
      <c r="G1172">
        <v>0</v>
      </c>
      <c r="H1172">
        <v>13</v>
      </c>
      <c r="I1172">
        <v>3</v>
      </c>
      <c r="J1172">
        <v>3</v>
      </c>
      <c r="K1172">
        <v>6</v>
      </c>
      <c r="L1172">
        <v>0</v>
      </c>
      <c r="M1172">
        <v>2</v>
      </c>
      <c r="N1172">
        <v>4</v>
      </c>
      <c r="O1172">
        <v>2</v>
      </c>
      <c r="P1172">
        <v>1</v>
      </c>
      <c r="Q1172">
        <v>2</v>
      </c>
    </row>
    <row r="1173" spans="1:17" x14ac:dyDescent="0.3">
      <c r="A1173">
        <v>40</v>
      </c>
      <c r="B1173">
        <v>1</v>
      </c>
      <c r="C1173">
        <v>1</v>
      </c>
      <c r="D1173">
        <v>2166</v>
      </c>
      <c r="E1173">
        <v>3339</v>
      </c>
      <c r="F1173">
        <v>3</v>
      </c>
      <c r="G1173">
        <v>1</v>
      </c>
      <c r="H1173">
        <v>14</v>
      </c>
      <c r="I1173">
        <v>3</v>
      </c>
      <c r="J1173">
        <v>2</v>
      </c>
      <c r="K1173">
        <v>10</v>
      </c>
      <c r="L1173">
        <v>3</v>
      </c>
      <c r="M1173">
        <v>1</v>
      </c>
      <c r="N1173">
        <v>4</v>
      </c>
      <c r="O1173">
        <v>2</v>
      </c>
      <c r="P1173">
        <v>0</v>
      </c>
      <c r="Q1173">
        <v>3</v>
      </c>
    </row>
    <row r="1174" spans="1:17" x14ac:dyDescent="0.3">
      <c r="A1174">
        <v>29</v>
      </c>
      <c r="B1174">
        <v>0</v>
      </c>
      <c r="C1174">
        <v>1</v>
      </c>
      <c r="D1174">
        <v>5869</v>
      </c>
      <c r="E1174">
        <v>23413</v>
      </c>
      <c r="F1174">
        <v>9</v>
      </c>
      <c r="G1174">
        <v>0</v>
      </c>
      <c r="H1174">
        <v>11</v>
      </c>
      <c r="I1174">
        <v>3</v>
      </c>
      <c r="J1174">
        <v>3</v>
      </c>
      <c r="K1174">
        <v>8</v>
      </c>
      <c r="L1174">
        <v>2</v>
      </c>
      <c r="M1174">
        <v>3</v>
      </c>
      <c r="N1174">
        <v>5</v>
      </c>
      <c r="O1174">
        <v>2</v>
      </c>
      <c r="P1174">
        <v>1</v>
      </c>
      <c r="Q1174">
        <v>4</v>
      </c>
    </row>
    <row r="1175" spans="1:17" x14ac:dyDescent="0.3">
      <c r="A1175">
        <v>36</v>
      </c>
      <c r="B1175">
        <v>0</v>
      </c>
      <c r="C1175">
        <v>2</v>
      </c>
      <c r="D1175">
        <v>8008</v>
      </c>
      <c r="E1175">
        <v>22792</v>
      </c>
      <c r="F1175">
        <v>4</v>
      </c>
      <c r="G1175">
        <v>0</v>
      </c>
      <c r="H1175">
        <v>12</v>
      </c>
      <c r="I1175">
        <v>3</v>
      </c>
      <c r="J1175">
        <v>3</v>
      </c>
      <c r="K1175">
        <v>9</v>
      </c>
      <c r="L1175">
        <v>6</v>
      </c>
      <c r="M1175">
        <v>3</v>
      </c>
      <c r="N1175">
        <v>3</v>
      </c>
      <c r="O1175">
        <v>2</v>
      </c>
      <c r="P1175">
        <v>0</v>
      </c>
      <c r="Q1175">
        <v>2</v>
      </c>
    </row>
    <row r="1176" spans="1:17" x14ac:dyDescent="0.3">
      <c r="A1176">
        <v>25</v>
      </c>
      <c r="B1176">
        <v>0</v>
      </c>
      <c r="C1176">
        <v>3</v>
      </c>
      <c r="D1176">
        <v>5206</v>
      </c>
      <c r="E1176">
        <v>4973</v>
      </c>
      <c r="F1176">
        <v>1</v>
      </c>
      <c r="G1176">
        <v>0</v>
      </c>
      <c r="H1176">
        <v>17</v>
      </c>
      <c r="I1176">
        <v>3</v>
      </c>
      <c r="J1176">
        <v>3</v>
      </c>
      <c r="K1176">
        <v>7</v>
      </c>
      <c r="L1176">
        <v>6</v>
      </c>
      <c r="M1176">
        <v>3</v>
      </c>
      <c r="N1176">
        <v>7</v>
      </c>
      <c r="O1176">
        <v>7</v>
      </c>
      <c r="P1176">
        <v>0</v>
      </c>
      <c r="Q1176">
        <v>7</v>
      </c>
    </row>
    <row r="1177" spans="1:17" x14ac:dyDescent="0.3">
      <c r="A1177">
        <v>39</v>
      </c>
      <c r="B1177">
        <v>0</v>
      </c>
      <c r="C1177">
        <v>2</v>
      </c>
      <c r="D1177">
        <v>5295</v>
      </c>
      <c r="E1177">
        <v>7693</v>
      </c>
      <c r="F1177">
        <v>4</v>
      </c>
      <c r="G1177">
        <v>0</v>
      </c>
      <c r="H1177">
        <v>21</v>
      </c>
      <c r="I1177">
        <v>4</v>
      </c>
      <c r="J1177">
        <v>3</v>
      </c>
      <c r="K1177">
        <v>7</v>
      </c>
      <c r="L1177">
        <v>3</v>
      </c>
      <c r="M1177">
        <v>3</v>
      </c>
      <c r="N1177">
        <v>5</v>
      </c>
      <c r="O1177">
        <v>4</v>
      </c>
      <c r="P1177">
        <v>1</v>
      </c>
      <c r="Q1177">
        <v>0</v>
      </c>
    </row>
    <row r="1178" spans="1:17" x14ac:dyDescent="0.3">
      <c r="A1178">
        <v>49</v>
      </c>
      <c r="B1178">
        <v>0</v>
      </c>
      <c r="C1178">
        <v>2</v>
      </c>
      <c r="D1178">
        <v>16413</v>
      </c>
      <c r="E1178">
        <v>3498</v>
      </c>
      <c r="F1178">
        <v>3</v>
      </c>
      <c r="G1178">
        <v>0</v>
      </c>
      <c r="H1178">
        <v>16</v>
      </c>
      <c r="I1178">
        <v>3</v>
      </c>
      <c r="J1178">
        <v>2</v>
      </c>
      <c r="K1178">
        <v>27</v>
      </c>
      <c r="L1178">
        <v>2</v>
      </c>
      <c r="M1178">
        <v>3</v>
      </c>
      <c r="N1178">
        <v>4</v>
      </c>
      <c r="O1178">
        <v>2</v>
      </c>
      <c r="P1178">
        <v>1</v>
      </c>
      <c r="Q1178">
        <v>2</v>
      </c>
    </row>
    <row r="1179" spans="1:17" x14ac:dyDescent="0.3">
      <c r="A1179">
        <v>50</v>
      </c>
      <c r="B1179">
        <v>0</v>
      </c>
      <c r="C1179">
        <v>3</v>
      </c>
      <c r="D1179">
        <v>13269</v>
      </c>
      <c r="E1179">
        <v>21981</v>
      </c>
      <c r="F1179">
        <v>5</v>
      </c>
      <c r="G1179">
        <v>0</v>
      </c>
      <c r="H1179">
        <v>15</v>
      </c>
      <c r="I1179">
        <v>3</v>
      </c>
      <c r="J1179">
        <v>3</v>
      </c>
      <c r="K1179">
        <v>19</v>
      </c>
      <c r="L1179">
        <v>3</v>
      </c>
      <c r="M1179">
        <v>3</v>
      </c>
      <c r="N1179">
        <v>14</v>
      </c>
      <c r="O1179">
        <v>11</v>
      </c>
      <c r="P1179">
        <v>1</v>
      </c>
      <c r="Q1179">
        <v>11</v>
      </c>
    </row>
    <row r="1180" spans="1:17" x14ac:dyDescent="0.3">
      <c r="A1180">
        <v>20</v>
      </c>
      <c r="B1180">
        <v>0</v>
      </c>
      <c r="C1180">
        <v>1</v>
      </c>
      <c r="D1180">
        <v>2783</v>
      </c>
      <c r="E1180">
        <v>13251</v>
      </c>
      <c r="F1180">
        <v>1</v>
      </c>
      <c r="G1180">
        <v>0</v>
      </c>
      <c r="H1180">
        <v>19</v>
      </c>
      <c r="I1180">
        <v>3</v>
      </c>
      <c r="J1180">
        <v>1</v>
      </c>
      <c r="K1180">
        <v>2</v>
      </c>
      <c r="L1180">
        <v>3</v>
      </c>
      <c r="M1180">
        <v>3</v>
      </c>
      <c r="N1180">
        <v>2</v>
      </c>
      <c r="O1180">
        <v>2</v>
      </c>
      <c r="P1180">
        <v>2</v>
      </c>
      <c r="Q1180">
        <v>2</v>
      </c>
    </row>
    <row r="1181" spans="1:17" x14ac:dyDescent="0.3">
      <c r="A1181">
        <v>34</v>
      </c>
      <c r="B1181">
        <v>0</v>
      </c>
      <c r="C1181">
        <v>3</v>
      </c>
      <c r="D1181">
        <v>5433</v>
      </c>
      <c r="E1181">
        <v>19332</v>
      </c>
      <c r="F1181">
        <v>1</v>
      </c>
      <c r="G1181">
        <v>0</v>
      </c>
      <c r="H1181">
        <v>12</v>
      </c>
      <c r="I1181">
        <v>3</v>
      </c>
      <c r="J1181">
        <v>3</v>
      </c>
      <c r="K1181">
        <v>11</v>
      </c>
      <c r="L1181">
        <v>2</v>
      </c>
      <c r="M1181">
        <v>3</v>
      </c>
      <c r="N1181">
        <v>11</v>
      </c>
      <c r="O1181">
        <v>8</v>
      </c>
      <c r="P1181">
        <v>7</v>
      </c>
      <c r="Q1181">
        <v>9</v>
      </c>
    </row>
    <row r="1182" spans="1:17" x14ac:dyDescent="0.3">
      <c r="A1182">
        <v>36</v>
      </c>
      <c r="B1182">
        <v>0</v>
      </c>
      <c r="C1182">
        <v>1</v>
      </c>
      <c r="D1182">
        <v>2013</v>
      </c>
      <c r="E1182">
        <v>10950</v>
      </c>
      <c r="F1182">
        <v>2</v>
      </c>
      <c r="G1182">
        <v>0</v>
      </c>
      <c r="H1182">
        <v>11</v>
      </c>
      <c r="I1182">
        <v>3</v>
      </c>
      <c r="J1182">
        <v>3</v>
      </c>
      <c r="K1182">
        <v>15</v>
      </c>
      <c r="L1182">
        <v>4</v>
      </c>
      <c r="M1182">
        <v>3</v>
      </c>
      <c r="N1182">
        <v>4</v>
      </c>
      <c r="O1182">
        <v>3</v>
      </c>
      <c r="P1182">
        <v>1</v>
      </c>
      <c r="Q1182">
        <v>3</v>
      </c>
    </row>
    <row r="1183" spans="1:17" x14ac:dyDescent="0.3">
      <c r="A1183">
        <v>49</v>
      </c>
      <c r="B1183">
        <v>0</v>
      </c>
      <c r="C1183">
        <v>2</v>
      </c>
      <c r="D1183">
        <v>13966</v>
      </c>
      <c r="E1183">
        <v>11652</v>
      </c>
      <c r="F1183">
        <v>2</v>
      </c>
      <c r="G1183">
        <v>1</v>
      </c>
      <c r="H1183">
        <v>19</v>
      </c>
      <c r="I1183">
        <v>3</v>
      </c>
      <c r="J1183">
        <v>2</v>
      </c>
      <c r="K1183">
        <v>30</v>
      </c>
      <c r="L1183">
        <v>3</v>
      </c>
      <c r="M1183">
        <v>3</v>
      </c>
      <c r="N1183">
        <v>15</v>
      </c>
      <c r="O1183">
        <v>11</v>
      </c>
      <c r="P1183">
        <v>2</v>
      </c>
      <c r="Q1183">
        <v>12</v>
      </c>
    </row>
    <row r="1184" spans="1:17" x14ac:dyDescent="0.3">
      <c r="A1184">
        <v>36</v>
      </c>
      <c r="B1184">
        <v>0</v>
      </c>
      <c r="C1184">
        <v>2</v>
      </c>
      <c r="D1184">
        <v>4374</v>
      </c>
      <c r="E1184">
        <v>15411</v>
      </c>
      <c r="F1184">
        <v>0</v>
      </c>
      <c r="G1184">
        <v>0</v>
      </c>
      <c r="H1184">
        <v>15</v>
      </c>
      <c r="I1184">
        <v>3</v>
      </c>
      <c r="J1184">
        <v>3</v>
      </c>
      <c r="K1184">
        <v>4</v>
      </c>
      <c r="L1184">
        <v>6</v>
      </c>
      <c r="M1184">
        <v>3</v>
      </c>
      <c r="N1184">
        <v>3</v>
      </c>
      <c r="O1184">
        <v>2</v>
      </c>
      <c r="P1184">
        <v>1</v>
      </c>
      <c r="Q1184">
        <v>2</v>
      </c>
    </row>
    <row r="1185" spans="1:17" x14ac:dyDescent="0.3">
      <c r="A1185">
        <v>36</v>
      </c>
      <c r="B1185">
        <v>0</v>
      </c>
      <c r="C1185">
        <v>3</v>
      </c>
      <c r="D1185">
        <v>6842</v>
      </c>
      <c r="E1185">
        <v>26308</v>
      </c>
      <c r="F1185">
        <v>6</v>
      </c>
      <c r="G1185">
        <v>0</v>
      </c>
      <c r="H1185">
        <v>20</v>
      </c>
      <c r="I1185">
        <v>4</v>
      </c>
      <c r="J1185">
        <v>1</v>
      </c>
      <c r="K1185">
        <v>13</v>
      </c>
      <c r="L1185">
        <v>3</v>
      </c>
      <c r="M1185">
        <v>3</v>
      </c>
      <c r="N1185">
        <v>5</v>
      </c>
      <c r="O1185">
        <v>4</v>
      </c>
      <c r="P1185">
        <v>0</v>
      </c>
      <c r="Q1185">
        <v>4</v>
      </c>
    </row>
    <row r="1186" spans="1:17" x14ac:dyDescent="0.3">
      <c r="A1186">
        <v>54</v>
      </c>
      <c r="B1186">
        <v>0</v>
      </c>
      <c r="C1186">
        <v>2</v>
      </c>
      <c r="D1186">
        <v>17426</v>
      </c>
      <c r="E1186">
        <v>18685</v>
      </c>
      <c r="F1186">
        <v>3</v>
      </c>
      <c r="G1186">
        <v>0</v>
      </c>
      <c r="H1186">
        <v>25</v>
      </c>
      <c r="I1186">
        <v>4</v>
      </c>
      <c r="J1186">
        <v>3</v>
      </c>
      <c r="K1186">
        <v>36</v>
      </c>
      <c r="L1186">
        <v>6</v>
      </c>
      <c r="M1186">
        <v>3</v>
      </c>
      <c r="N1186">
        <v>10</v>
      </c>
      <c r="O1186">
        <v>8</v>
      </c>
      <c r="P1186">
        <v>4</v>
      </c>
      <c r="Q1186">
        <v>7</v>
      </c>
    </row>
    <row r="1187" spans="1:17" x14ac:dyDescent="0.3">
      <c r="A1187">
        <v>43</v>
      </c>
      <c r="B1187">
        <v>0</v>
      </c>
      <c r="C1187">
        <v>2</v>
      </c>
      <c r="D1187">
        <v>17603</v>
      </c>
      <c r="E1187">
        <v>3525</v>
      </c>
      <c r="F1187">
        <v>1</v>
      </c>
      <c r="G1187">
        <v>0</v>
      </c>
      <c r="H1187">
        <v>24</v>
      </c>
      <c r="I1187">
        <v>4</v>
      </c>
      <c r="J1187">
        <v>1</v>
      </c>
      <c r="K1187">
        <v>14</v>
      </c>
      <c r="L1187">
        <v>3</v>
      </c>
      <c r="M1187">
        <v>3</v>
      </c>
      <c r="N1187">
        <v>14</v>
      </c>
      <c r="O1187">
        <v>10</v>
      </c>
      <c r="P1187">
        <v>6</v>
      </c>
      <c r="Q1187">
        <v>11</v>
      </c>
    </row>
    <row r="1188" spans="1:17" x14ac:dyDescent="0.3">
      <c r="A1188">
        <v>35</v>
      </c>
      <c r="B1188">
        <v>1</v>
      </c>
      <c r="C1188">
        <v>1</v>
      </c>
      <c r="D1188">
        <v>4581</v>
      </c>
      <c r="E1188">
        <v>10414</v>
      </c>
      <c r="F1188">
        <v>3</v>
      </c>
      <c r="G1188">
        <v>1</v>
      </c>
      <c r="H1188">
        <v>24</v>
      </c>
      <c r="I1188">
        <v>4</v>
      </c>
      <c r="J1188">
        <v>1</v>
      </c>
      <c r="K1188">
        <v>13</v>
      </c>
      <c r="L1188">
        <v>2</v>
      </c>
      <c r="M1188">
        <v>4</v>
      </c>
      <c r="N1188">
        <v>11</v>
      </c>
      <c r="O1188">
        <v>9</v>
      </c>
      <c r="P1188">
        <v>6</v>
      </c>
      <c r="Q1188">
        <v>7</v>
      </c>
    </row>
    <row r="1189" spans="1:17" x14ac:dyDescent="0.3">
      <c r="A1189">
        <v>38</v>
      </c>
      <c r="B1189">
        <v>0</v>
      </c>
      <c r="C1189">
        <v>2</v>
      </c>
      <c r="D1189">
        <v>4735</v>
      </c>
      <c r="E1189">
        <v>9867</v>
      </c>
      <c r="F1189">
        <v>7</v>
      </c>
      <c r="G1189">
        <v>0</v>
      </c>
      <c r="H1189">
        <v>15</v>
      </c>
      <c r="I1189">
        <v>3</v>
      </c>
      <c r="J1189">
        <v>4</v>
      </c>
      <c r="K1189">
        <v>19</v>
      </c>
      <c r="L1189">
        <v>4</v>
      </c>
      <c r="M1189">
        <v>4</v>
      </c>
      <c r="N1189">
        <v>13</v>
      </c>
      <c r="O1189">
        <v>11</v>
      </c>
      <c r="P1189">
        <v>2</v>
      </c>
      <c r="Q1189">
        <v>9</v>
      </c>
    </row>
    <row r="1190" spans="1:17" x14ac:dyDescent="0.3">
      <c r="A1190">
        <v>29</v>
      </c>
      <c r="B1190">
        <v>0</v>
      </c>
      <c r="C1190">
        <v>3</v>
      </c>
      <c r="D1190">
        <v>4187</v>
      </c>
      <c r="E1190">
        <v>3356</v>
      </c>
      <c r="F1190">
        <v>1</v>
      </c>
      <c r="G1190">
        <v>1</v>
      </c>
      <c r="H1190">
        <v>13</v>
      </c>
      <c r="I1190">
        <v>3</v>
      </c>
      <c r="J1190">
        <v>2</v>
      </c>
      <c r="K1190">
        <v>10</v>
      </c>
      <c r="L1190">
        <v>3</v>
      </c>
      <c r="M1190">
        <v>2</v>
      </c>
      <c r="N1190">
        <v>10</v>
      </c>
      <c r="O1190">
        <v>0</v>
      </c>
      <c r="P1190">
        <v>0</v>
      </c>
      <c r="Q1190">
        <v>9</v>
      </c>
    </row>
    <row r="1191" spans="1:17" x14ac:dyDescent="0.3">
      <c r="A1191">
        <v>33</v>
      </c>
      <c r="B1191">
        <v>0</v>
      </c>
      <c r="C1191">
        <v>3</v>
      </c>
      <c r="D1191">
        <v>5505</v>
      </c>
      <c r="E1191">
        <v>3921</v>
      </c>
      <c r="F1191">
        <v>1</v>
      </c>
      <c r="G1191">
        <v>0</v>
      </c>
      <c r="H1191">
        <v>14</v>
      </c>
      <c r="I1191">
        <v>3</v>
      </c>
      <c r="J1191">
        <v>3</v>
      </c>
      <c r="K1191">
        <v>6</v>
      </c>
      <c r="L1191">
        <v>5</v>
      </c>
      <c r="M1191">
        <v>3</v>
      </c>
      <c r="N1191">
        <v>6</v>
      </c>
      <c r="O1191">
        <v>2</v>
      </c>
      <c r="P1191">
        <v>0</v>
      </c>
      <c r="Q1191">
        <v>4</v>
      </c>
    </row>
    <row r="1192" spans="1:17" x14ac:dyDescent="0.3">
      <c r="A1192">
        <v>32</v>
      </c>
      <c r="B1192">
        <v>0</v>
      </c>
      <c r="C1192">
        <v>3</v>
      </c>
      <c r="D1192">
        <v>5470</v>
      </c>
      <c r="E1192">
        <v>25518</v>
      </c>
      <c r="F1192">
        <v>0</v>
      </c>
      <c r="G1192">
        <v>0</v>
      </c>
      <c r="H1192">
        <v>13</v>
      </c>
      <c r="I1192">
        <v>3</v>
      </c>
      <c r="J1192">
        <v>3</v>
      </c>
      <c r="K1192">
        <v>10</v>
      </c>
      <c r="L1192">
        <v>4</v>
      </c>
      <c r="M1192">
        <v>2</v>
      </c>
      <c r="N1192">
        <v>9</v>
      </c>
      <c r="O1192">
        <v>5</v>
      </c>
      <c r="P1192">
        <v>1</v>
      </c>
      <c r="Q1192">
        <v>6</v>
      </c>
    </row>
    <row r="1193" spans="1:17" x14ac:dyDescent="0.3">
      <c r="A1193">
        <v>31</v>
      </c>
      <c r="B1193">
        <v>0</v>
      </c>
      <c r="C1193">
        <v>2</v>
      </c>
      <c r="D1193">
        <v>5476</v>
      </c>
      <c r="E1193">
        <v>22589</v>
      </c>
      <c r="F1193">
        <v>1</v>
      </c>
      <c r="G1193">
        <v>0</v>
      </c>
      <c r="H1193">
        <v>11</v>
      </c>
      <c r="I1193">
        <v>3</v>
      </c>
      <c r="J1193">
        <v>1</v>
      </c>
      <c r="K1193">
        <v>10</v>
      </c>
      <c r="L1193">
        <v>2</v>
      </c>
      <c r="M1193">
        <v>3</v>
      </c>
      <c r="N1193">
        <v>10</v>
      </c>
      <c r="O1193">
        <v>0</v>
      </c>
      <c r="P1193">
        <v>0</v>
      </c>
      <c r="Q1193">
        <v>2</v>
      </c>
    </row>
    <row r="1194" spans="1:17" x14ac:dyDescent="0.3">
      <c r="A1194">
        <v>49</v>
      </c>
      <c r="B1194">
        <v>0</v>
      </c>
      <c r="C1194">
        <v>3</v>
      </c>
      <c r="D1194">
        <v>2587</v>
      </c>
      <c r="E1194">
        <v>24941</v>
      </c>
      <c r="F1194">
        <v>4</v>
      </c>
      <c r="G1194">
        <v>1</v>
      </c>
      <c r="H1194">
        <v>16</v>
      </c>
      <c r="I1194">
        <v>3</v>
      </c>
      <c r="J1194">
        <v>2</v>
      </c>
      <c r="K1194">
        <v>17</v>
      </c>
      <c r="L1194">
        <v>2</v>
      </c>
      <c r="M1194">
        <v>2</v>
      </c>
      <c r="N1194">
        <v>2</v>
      </c>
      <c r="O1194">
        <v>2</v>
      </c>
      <c r="P1194">
        <v>2</v>
      </c>
      <c r="Q1194">
        <v>2</v>
      </c>
    </row>
    <row r="1195" spans="1:17" x14ac:dyDescent="0.3">
      <c r="A1195">
        <v>38</v>
      </c>
      <c r="B1195">
        <v>0</v>
      </c>
      <c r="C1195">
        <v>1</v>
      </c>
      <c r="D1195">
        <v>2440</v>
      </c>
      <c r="E1195">
        <v>23826</v>
      </c>
      <c r="F1195">
        <v>1</v>
      </c>
      <c r="G1195">
        <v>0</v>
      </c>
      <c r="H1195">
        <v>22</v>
      </c>
      <c r="I1195">
        <v>4</v>
      </c>
      <c r="J1195">
        <v>2</v>
      </c>
      <c r="K1195">
        <v>4</v>
      </c>
      <c r="L1195">
        <v>3</v>
      </c>
      <c r="M1195">
        <v>3</v>
      </c>
      <c r="N1195">
        <v>4</v>
      </c>
      <c r="O1195">
        <v>3</v>
      </c>
      <c r="P1195">
        <v>3</v>
      </c>
      <c r="Q1195">
        <v>3</v>
      </c>
    </row>
    <row r="1196" spans="1:17" x14ac:dyDescent="0.3">
      <c r="A1196">
        <v>47</v>
      </c>
      <c r="B1196">
        <v>0</v>
      </c>
      <c r="C1196">
        <v>3</v>
      </c>
      <c r="D1196">
        <v>15972</v>
      </c>
      <c r="E1196">
        <v>21086</v>
      </c>
      <c r="F1196">
        <v>6</v>
      </c>
      <c r="G1196">
        <v>0</v>
      </c>
      <c r="H1196">
        <v>14</v>
      </c>
      <c r="I1196">
        <v>3</v>
      </c>
      <c r="J1196">
        <v>3</v>
      </c>
      <c r="K1196">
        <v>29</v>
      </c>
      <c r="L1196">
        <v>2</v>
      </c>
      <c r="M1196">
        <v>3</v>
      </c>
      <c r="N1196">
        <v>3</v>
      </c>
      <c r="O1196">
        <v>2</v>
      </c>
      <c r="P1196">
        <v>1</v>
      </c>
      <c r="Q1196">
        <v>2</v>
      </c>
    </row>
    <row r="1197" spans="1:17" x14ac:dyDescent="0.3">
      <c r="A1197">
        <v>49</v>
      </c>
      <c r="B1197">
        <v>0</v>
      </c>
      <c r="C1197">
        <v>1</v>
      </c>
      <c r="D1197">
        <v>15379</v>
      </c>
      <c r="E1197">
        <v>22384</v>
      </c>
      <c r="F1197">
        <v>4</v>
      </c>
      <c r="G1197">
        <v>0</v>
      </c>
      <c r="H1197">
        <v>14</v>
      </c>
      <c r="I1197">
        <v>3</v>
      </c>
      <c r="J1197">
        <v>1</v>
      </c>
      <c r="K1197">
        <v>23</v>
      </c>
      <c r="L1197">
        <v>2</v>
      </c>
      <c r="M1197">
        <v>3</v>
      </c>
      <c r="N1197">
        <v>8</v>
      </c>
      <c r="O1197">
        <v>7</v>
      </c>
      <c r="P1197">
        <v>0</v>
      </c>
      <c r="Q1197">
        <v>0</v>
      </c>
    </row>
    <row r="1198" spans="1:17" x14ac:dyDescent="0.3">
      <c r="A1198">
        <v>41</v>
      </c>
      <c r="B1198">
        <v>0</v>
      </c>
      <c r="C1198">
        <v>1</v>
      </c>
      <c r="D1198">
        <v>7082</v>
      </c>
      <c r="E1198">
        <v>11591</v>
      </c>
      <c r="F1198">
        <v>3</v>
      </c>
      <c r="G1198">
        <v>1</v>
      </c>
      <c r="H1198">
        <v>16</v>
      </c>
      <c r="I1198">
        <v>3</v>
      </c>
      <c r="J1198">
        <v>4</v>
      </c>
      <c r="K1198">
        <v>21</v>
      </c>
      <c r="L1198">
        <v>2</v>
      </c>
      <c r="M1198">
        <v>3</v>
      </c>
      <c r="N1198">
        <v>2</v>
      </c>
      <c r="O1198">
        <v>0</v>
      </c>
      <c r="P1198">
        <v>0</v>
      </c>
      <c r="Q1198">
        <v>2</v>
      </c>
    </row>
    <row r="1199" spans="1:17" x14ac:dyDescent="0.3">
      <c r="A1199">
        <v>20</v>
      </c>
      <c r="B1199">
        <v>0</v>
      </c>
      <c r="C1199">
        <v>1</v>
      </c>
      <c r="D1199">
        <v>2728</v>
      </c>
      <c r="E1199">
        <v>21082</v>
      </c>
      <c r="F1199">
        <v>1</v>
      </c>
      <c r="G1199">
        <v>0</v>
      </c>
      <c r="H1199">
        <v>11</v>
      </c>
      <c r="I1199">
        <v>3</v>
      </c>
      <c r="J1199">
        <v>1</v>
      </c>
      <c r="K1199">
        <v>2</v>
      </c>
      <c r="L1199">
        <v>3</v>
      </c>
      <c r="M1199">
        <v>3</v>
      </c>
      <c r="N1199">
        <v>2</v>
      </c>
      <c r="O1199">
        <v>2</v>
      </c>
      <c r="P1199">
        <v>0</v>
      </c>
      <c r="Q1199">
        <v>2</v>
      </c>
    </row>
    <row r="1200" spans="1:17" x14ac:dyDescent="0.3">
      <c r="A1200">
        <v>33</v>
      </c>
      <c r="B1200">
        <v>0</v>
      </c>
      <c r="C1200">
        <v>3</v>
      </c>
      <c r="D1200">
        <v>5368</v>
      </c>
      <c r="E1200">
        <v>16130</v>
      </c>
      <c r="F1200">
        <v>1</v>
      </c>
      <c r="G1200">
        <v>1</v>
      </c>
      <c r="H1200">
        <v>25</v>
      </c>
      <c r="I1200">
        <v>4</v>
      </c>
      <c r="J1200">
        <v>3</v>
      </c>
      <c r="K1200">
        <v>7</v>
      </c>
      <c r="L1200">
        <v>2</v>
      </c>
      <c r="M1200">
        <v>3</v>
      </c>
      <c r="N1200">
        <v>6</v>
      </c>
      <c r="O1200">
        <v>5</v>
      </c>
      <c r="P1200">
        <v>1</v>
      </c>
      <c r="Q1200">
        <v>2</v>
      </c>
    </row>
    <row r="1201" spans="1:17" x14ac:dyDescent="0.3">
      <c r="A1201">
        <v>36</v>
      </c>
      <c r="B1201">
        <v>0</v>
      </c>
      <c r="C1201">
        <v>2</v>
      </c>
      <c r="D1201">
        <v>5347</v>
      </c>
      <c r="E1201">
        <v>7419</v>
      </c>
      <c r="F1201">
        <v>6</v>
      </c>
      <c r="G1201">
        <v>0</v>
      </c>
      <c r="H1201">
        <v>14</v>
      </c>
      <c r="I1201">
        <v>3</v>
      </c>
      <c r="J1201">
        <v>2</v>
      </c>
      <c r="K1201">
        <v>10</v>
      </c>
      <c r="L1201">
        <v>2</v>
      </c>
      <c r="M1201">
        <v>2</v>
      </c>
      <c r="N1201">
        <v>3</v>
      </c>
      <c r="O1201">
        <v>2</v>
      </c>
      <c r="P1201">
        <v>0</v>
      </c>
      <c r="Q1201">
        <v>2</v>
      </c>
    </row>
    <row r="1202" spans="1:17" x14ac:dyDescent="0.3">
      <c r="A1202">
        <v>44</v>
      </c>
      <c r="B1202">
        <v>0</v>
      </c>
      <c r="C1202">
        <v>3</v>
      </c>
      <c r="D1202">
        <v>3195</v>
      </c>
      <c r="E1202">
        <v>4167</v>
      </c>
      <c r="F1202">
        <v>4</v>
      </c>
      <c r="G1202">
        <v>1</v>
      </c>
      <c r="H1202">
        <v>18</v>
      </c>
      <c r="I1202">
        <v>3</v>
      </c>
      <c r="J1202">
        <v>1</v>
      </c>
      <c r="K1202">
        <v>8</v>
      </c>
      <c r="L1202">
        <v>2</v>
      </c>
      <c r="M1202">
        <v>3</v>
      </c>
      <c r="N1202">
        <v>2</v>
      </c>
      <c r="O1202">
        <v>2</v>
      </c>
      <c r="P1202">
        <v>2</v>
      </c>
      <c r="Q1202">
        <v>2</v>
      </c>
    </row>
    <row r="1203" spans="1:17" x14ac:dyDescent="0.3">
      <c r="A1203">
        <v>23</v>
      </c>
      <c r="B1203">
        <v>1</v>
      </c>
      <c r="C1203">
        <v>1</v>
      </c>
      <c r="D1203">
        <v>3989</v>
      </c>
      <c r="E1203">
        <v>20586</v>
      </c>
      <c r="F1203">
        <v>1</v>
      </c>
      <c r="G1203">
        <v>1</v>
      </c>
      <c r="H1203">
        <v>11</v>
      </c>
      <c r="I1203">
        <v>3</v>
      </c>
      <c r="J1203">
        <v>1</v>
      </c>
      <c r="K1203">
        <v>5</v>
      </c>
      <c r="L1203">
        <v>2</v>
      </c>
      <c r="M1203">
        <v>3</v>
      </c>
      <c r="N1203">
        <v>5</v>
      </c>
      <c r="O1203">
        <v>4</v>
      </c>
      <c r="P1203">
        <v>1</v>
      </c>
      <c r="Q1203">
        <v>2</v>
      </c>
    </row>
    <row r="1204" spans="1:17" x14ac:dyDescent="0.3">
      <c r="A1204">
        <v>38</v>
      </c>
      <c r="B1204">
        <v>0</v>
      </c>
      <c r="C1204">
        <v>2</v>
      </c>
      <c r="D1204">
        <v>3306</v>
      </c>
      <c r="E1204">
        <v>26176</v>
      </c>
      <c r="F1204">
        <v>7</v>
      </c>
      <c r="G1204">
        <v>0</v>
      </c>
      <c r="H1204">
        <v>19</v>
      </c>
      <c r="I1204">
        <v>3</v>
      </c>
      <c r="J1204">
        <v>4</v>
      </c>
      <c r="K1204">
        <v>7</v>
      </c>
      <c r="L1204">
        <v>5</v>
      </c>
      <c r="M1204">
        <v>2</v>
      </c>
      <c r="N1204">
        <v>0</v>
      </c>
      <c r="O1204">
        <v>0</v>
      </c>
      <c r="P1204">
        <v>0</v>
      </c>
      <c r="Q1204">
        <v>0</v>
      </c>
    </row>
    <row r="1205" spans="1:17" x14ac:dyDescent="0.3">
      <c r="A1205">
        <v>53</v>
      </c>
      <c r="B1205">
        <v>0</v>
      </c>
      <c r="C1205">
        <v>2</v>
      </c>
      <c r="D1205">
        <v>7005</v>
      </c>
      <c r="E1205">
        <v>3458</v>
      </c>
      <c r="F1205">
        <v>3</v>
      </c>
      <c r="G1205">
        <v>0</v>
      </c>
      <c r="H1205">
        <v>15</v>
      </c>
      <c r="I1205">
        <v>3</v>
      </c>
      <c r="J1205">
        <v>3</v>
      </c>
      <c r="K1205">
        <v>11</v>
      </c>
      <c r="L1205">
        <v>2</v>
      </c>
      <c r="M1205">
        <v>3</v>
      </c>
      <c r="N1205">
        <v>4</v>
      </c>
      <c r="O1205">
        <v>3</v>
      </c>
      <c r="P1205">
        <v>1</v>
      </c>
      <c r="Q1205">
        <v>2</v>
      </c>
    </row>
    <row r="1206" spans="1:17" x14ac:dyDescent="0.3">
      <c r="A1206">
        <v>48</v>
      </c>
      <c r="B1206">
        <v>1</v>
      </c>
      <c r="C1206">
        <v>2</v>
      </c>
      <c r="D1206">
        <v>2655</v>
      </c>
      <c r="E1206">
        <v>11740</v>
      </c>
      <c r="F1206">
        <v>2</v>
      </c>
      <c r="G1206">
        <v>1</v>
      </c>
      <c r="H1206">
        <v>11</v>
      </c>
      <c r="I1206">
        <v>3</v>
      </c>
      <c r="J1206">
        <v>3</v>
      </c>
      <c r="K1206">
        <v>19</v>
      </c>
      <c r="L1206">
        <v>3</v>
      </c>
      <c r="M1206">
        <v>3</v>
      </c>
      <c r="N1206">
        <v>9</v>
      </c>
      <c r="O1206">
        <v>7</v>
      </c>
      <c r="P1206">
        <v>7</v>
      </c>
      <c r="Q1206">
        <v>7</v>
      </c>
    </row>
    <row r="1207" spans="1:17" x14ac:dyDescent="0.3">
      <c r="A1207">
        <v>32</v>
      </c>
      <c r="B1207">
        <v>1</v>
      </c>
      <c r="C1207">
        <v>1</v>
      </c>
      <c r="D1207">
        <v>1393</v>
      </c>
      <c r="E1207">
        <v>24852</v>
      </c>
      <c r="F1207">
        <v>1</v>
      </c>
      <c r="G1207">
        <v>0</v>
      </c>
      <c r="H1207">
        <v>12</v>
      </c>
      <c r="I1207">
        <v>3</v>
      </c>
      <c r="J1207">
        <v>1</v>
      </c>
      <c r="K1207">
        <v>1</v>
      </c>
      <c r="L1207">
        <v>2</v>
      </c>
      <c r="M1207">
        <v>3</v>
      </c>
      <c r="N1207">
        <v>1</v>
      </c>
      <c r="O1207">
        <v>0</v>
      </c>
      <c r="P1207">
        <v>0</v>
      </c>
      <c r="Q1207">
        <v>0</v>
      </c>
    </row>
    <row r="1208" spans="1:17" x14ac:dyDescent="0.3">
      <c r="A1208">
        <v>26</v>
      </c>
      <c r="B1208">
        <v>0</v>
      </c>
      <c r="C1208">
        <v>1</v>
      </c>
      <c r="D1208">
        <v>2570</v>
      </c>
      <c r="E1208">
        <v>11925</v>
      </c>
      <c r="F1208">
        <v>1</v>
      </c>
      <c r="G1208">
        <v>0</v>
      </c>
      <c r="H1208">
        <v>20</v>
      </c>
      <c r="I1208">
        <v>4</v>
      </c>
      <c r="J1208">
        <v>3</v>
      </c>
      <c r="K1208">
        <v>7</v>
      </c>
      <c r="L1208">
        <v>5</v>
      </c>
      <c r="M1208">
        <v>3</v>
      </c>
      <c r="N1208">
        <v>7</v>
      </c>
      <c r="O1208">
        <v>7</v>
      </c>
      <c r="P1208">
        <v>5</v>
      </c>
      <c r="Q1208">
        <v>7</v>
      </c>
    </row>
    <row r="1209" spans="1:17" x14ac:dyDescent="0.3">
      <c r="A1209">
        <v>55</v>
      </c>
      <c r="B1209">
        <v>0</v>
      </c>
      <c r="C1209">
        <v>3</v>
      </c>
      <c r="D1209">
        <v>3537</v>
      </c>
      <c r="E1209">
        <v>23737</v>
      </c>
      <c r="F1209">
        <v>5</v>
      </c>
      <c r="G1209">
        <v>0</v>
      </c>
      <c r="H1209">
        <v>12</v>
      </c>
      <c r="I1209">
        <v>3</v>
      </c>
      <c r="J1209">
        <v>4</v>
      </c>
      <c r="K1209">
        <v>8</v>
      </c>
      <c r="L1209">
        <v>1</v>
      </c>
      <c r="M1209">
        <v>3</v>
      </c>
      <c r="N1209">
        <v>4</v>
      </c>
      <c r="O1209">
        <v>2</v>
      </c>
      <c r="P1209">
        <v>1</v>
      </c>
      <c r="Q1209">
        <v>2</v>
      </c>
    </row>
    <row r="1210" spans="1:17" x14ac:dyDescent="0.3">
      <c r="A1210">
        <v>34</v>
      </c>
      <c r="B1210">
        <v>0</v>
      </c>
      <c r="C1210">
        <v>2</v>
      </c>
      <c r="D1210">
        <v>3986</v>
      </c>
      <c r="E1210">
        <v>11912</v>
      </c>
      <c r="F1210">
        <v>1</v>
      </c>
      <c r="G1210">
        <v>0</v>
      </c>
      <c r="H1210">
        <v>14</v>
      </c>
      <c r="I1210">
        <v>3</v>
      </c>
      <c r="J1210">
        <v>3</v>
      </c>
      <c r="K1210">
        <v>15</v>
      </c>
      <c r="L1210">
        <v>3</v>
      </c>
      <c r="M1210">
        <v>4</v>
      </c>
      <c r="N1210">
        <v>15</v>
      </c>
      <c r="O1210">
        <v>10</v>
      </c>
      <c r="P1210">
        <v>4</v>
      </c>
      <c r="Q1210">
        <v>13</v>
      </c>
    </row>
    <row r="1211" spans="1:17" x14ac:dyDescent="0.3">
      <c r="A1211">
        <v>60</v>
      </c>
      <c r="B1211">
        <v>0</v>
      </c>
      <c r="C1211">
        <v>3</v>
      </c>
      <c r="D1211">
        <v>10883</v>
      </c>
      <c r="E1211">
        <v>20467</v>
      </c>
      <c r="F1211">
        <v>3</v>
      </c>
      <c r="G1211">
        <v>0</v>
      </c>
      <c r="H1211">
        <v>20</v>
      </c>
      <c r="I1211">
        <v>4</v>
      </c>
      <c r="J1211">
        <v>3</v>
      </c>
      <c r="K1211">
        <v>19</v>
      </c>
      <c r="L1211">
        <v>2</v>
      </c>
      <c r="M1211">
        <v>4</v>
      </c>
      <c r="N1211">
        <v>1</v>
      </c>
      <c r="O1211">
        <v>0</v>
      </c>
      <c r="P1211">
        <v>0</v>
      </c>
      <c r="Q1211">
        <v>0</v>
      </c>
    </row>
    <row r="1212" spans="1:17" x14ac:dyDescent="0.3">
      <c r="A1212">
        <v>33</v>
      </c>
      <c r="B1212">
        <v>0</v>
      </c>
      <c r="C1212">
        <v>2</v>
      </c>
      <c r="D1212">
        <v>2028</v>
      </c>
      <c r="E1212">
        <v>13637</v>
      </c>
      <c r="F1212">
        <v>1</v>
      </c>
      <c r="G1212">
        <v>0</v>
      </c>
      <c r="H1212">
        <v>18</v>
      </c>
      <c r="I1212">
        <v>3</v>
      </c>
      <c r="J1212">
        <v>4</v>
      </c>
      <c r="K1212">
        <v>14</v>
      </c>
      <c r="L1212">
        <v>6</v>
      </c>
      <c r="M1212">
        <v>3</v>
      </c>
      <c r="N1212">
        <v>14</v>
      </c>
      <c r="O1212">
        <v>11</v>
      </c>
      <c r="P1212">
        <v>2</v>
      </c>
      <c r="Q1212">
        <v>13</v>
      </c>
    </row>
    <row r="1213" spans="1:17" x14ac:dyDescent="0.3">
      <c r="A1213">
        <v>37</v>
      </c>
      <c r="B1213">
        <v>0</v>
      </c>
      <c r="C1213">
        <v>3</v>
      </c>
      <c r="D1213">
        <v>9525</v>
      </c>
      <c r="E1213">
        <v>7677</v>
      </c>
      <c r="F1213">
        <v>1</v>
      </c>
      <c r="G1213">
        <v>0</v>
      </c>
      <c r="H1213">
        <v>14</v>
      </c>
      <c r="I1213">
        <v>3</v>
      </c>
      <c r="J1213">
        <v>3</v>
      </c>
      <c r="K1213">
        <v>6</v>
      </c>
      <c r="L1213">
        <v>2</v>
      </c>
      <c r="M1213">
        <v>2</v>
      </c>
      <c r="N1213">
        <v>6</v>
      </c>
      <c r="O1213">
        <v>3</v>
      </c>
      <c r="P1213">
        <v>1</v>
      </c>
      <c r="Q1213">
        <v>3</v>
      </c>
    </row>
    <row r="1214" spans="1:17" x14ac:dyDescent="0.3">
      <c r="A1214">
        <v>34</v>
      </c>
      <c r="B1214">
        <v>0</v>
      </c>
      <c r="C1214">
        <v>2</v>
      </c>
      <c r="D1214">
        <v>2929</v>
      </c>
      <c r="E1214">
        <v>20338</v>
      </c>
      <c r="F1214">
        <v>1</v>
      </c>
      <c r="G1214">
        <v>0</v>
      </c>
      <c r="H1214">
        <v>12</v>
      </c>
      <c r="I1214">
        <v>3</v>
      </c>
      <c r="J1214">
        <v>2</v>
      </c>
      <c r="K1214">
        <v>10</v>
      </c>
      <c r="L1214">
        <v>3</v>
      </c>
      <c r="M1214">
        <v>3</v>
      </c>
      <c r="N1214">
        <v>10</v>
      </c>
      <c r="O1214">
        <v>9</v>
      </c>
      <c r="P1214">
        <v>8</v>
      </c>
      <c r="Q1214">
        <v>7</v>
      </c>
    </row>
    <row r="1215" spans="1:17" x14ac:dyDescent="0.3">
      <c r="A1215">
        <v>23</v>
      </c>
      <c r="B1215">
        <v>1</v>
      </c>
      <c r="C1215">
        <v>3</v>
      </c>
      <c r="D1215">
        <v>2275</v>
      </c>
      <c r="E1215">
        <v>25103</v>
      </c>
      <c r="F1215">
        <v>1</v>
      </c>
      <c r="G1215">
        <v>1</v>
      </c>
      <c r="H1215">
        <v>21</v>
      </c>
      <c r="I1215">
        <v>4</v>
      </c>
      <c r="J1215">
        <v>2</v>
      </c>
      <c r="K1215">
        <v>3</v>
      </c>
      <c r="L1215">
        <v>2</v>
      </c>
      <c r="M1215">
        <v>3</v>
      </c>
      <c r="N1215">
        <v>3</v>
      </c>
      <c r="O1215">
        <v>2</v>
      </c>
      <c r="P1215">
        <v>0</v>
      </c>
      <c r="Q1215">
        <v>2</v>
      </c>
    </row>
    <row r="1216" spans="1:17" x14ac:dyDescent="0.3">
      <c r="A1216">
        <v>44</v>
      </c>
      <c r="B1216">
        <v>0</v>
      </c>
      <c r="C1216">
        <v>2</v>
      </c>
      <c r="D1216">
        <v>7879</v>
      </c>
      <c r="E1216">
        <v>14810</v>
      </c>
      <c r="F1216">
        <v>1</v>
      </c>
      <c r="G1216">
        <v>1</v>
      </c>
      <c r="H1216">
        <v>19</v>
      </c>
      <c r="I1216">
        <v>3</v>
      </c>
      <c r="J1216">
        <v>2</v>
      </c>
      <c r="K1216">
        <v>9</v>
      </c>
      <c r="L1216">
        <v>2</v>
      </c>
      <c r="M1216">
        <v>3</v>
      </c>
      <c r="N1216">
        <v>8</v>
      </c>
      <c r="O1216">
        <v>7</v>
      </c>
      <c r="P1216">
        <v>6</v>
      </c>
      <c r="Q1216">
        <v>7</v>
      </c>
    </row>
    <row r="1217" spans="1:17" x14ac:dyDescent="0.3">
      <c r="A1217">
        <v>35</v>
      </c>
      <c r="B1217">
        <v>0</v>
      </c>
      <c r="C1217">
        <v>1</v>
      </c>
      <c r="D1217">
        <v>4930</v>
      </c>
      <c r="E1217">
        <v>13970</v>
      </c>
      <c r="F1217">
        <v>0</v>
      </c>
      <c r="G1217">
        <v>1</v>
      </c>
      <c r="H1217">
        <v>14</v>
      </c>
      <c r="I1217">
        <v>3</v>
      </c>
      <c r="J1217">
        <v>3</v>
      </c>
      <c r="K1217">
        <v>6</v>
      </c>
      <c r="L1217">
        <v>2</v>
      </c>
      <c r="M1217">
        <v>4</v>
      </c>
      <c r="N1217">
        <v>5</v>
      </c>
      <c r="O1217">
        <v>4</v>
      </c>
      <c r="P1217">
        <v>1</v>
      </c>
      <c r="Q1217">
        <v>4</v>
      </c>
    </row>
    <row r="1218" spans="1:17" x14ac:dyDescent="0.3">
      <c r="A1218">
        <v>43</v>
      </c>
      <c r="B1218">
        <v>0</v>
      </c>
      <c r="C1218">
        <v>2</v>
      </c>
      <c r="D1218">
        <v>7847</v>
      </c>
      <c r="E1218">
        <v>6069</v>
      </c>
      <c r="F1218">
        <v>1</v>
      </c>
      <c r="G1218">
        <v>1</v>
      </c>
      <c r="H1218">
        <v>17</v>
      </c>
      <c r="I1218">
        <v>3</v>
      </c>
      <c r="J1218">
        <v>1</v>
      </c>
      <c r="K1218">
        <v>10</v>
      </c>
      <c r="L1218">
        <v>3</v>
      </c>
      <c r="M1218">
        <v>3</v>
      </c>
      <c r="N1218">
        <v>10</v>
      </c>
      <c r="O1218">
        <v>9</v>
      </c>
      <c r="P1218">
        <v>8</v>
      </c>
      <c r="Q1218">
        <v>8</v>
      </c>
    </row>
    <row r="1219" spans="1:17" x14ac:dyDescent="0.3">
      <c r="A1219">
        <v>24</v>
      </c>
      <c r="B1219">
        <v>0</v>
      </c>
      <c r="C1219">
        <v>2</v>
      </c>
      <c r="D1219">
        <v>4401</v>
      </c>
      <c r="E1219">
        <v>17616</v>
      </c>
      <c r="F1219">
        <v>1</v>
      </c>
      <c r="G1219">
        <v>0</v>
      </c>
      <c r="H1219">
        <v>16</v>
      </c>
      <c r="I1219">
        <v>3</v>
      </c>
      <c r="J1219">
        <v>4</v>
      </c>
      <c r="K1219">
        <v>5</v>
      </c>
      <c r="L1219">
        <v>1</v>
      </c>
      <c r="M1219">
        <v>3</v>
      </c>
      <c r="N1219">
        <v>5</v>
      </c>
      <c r="O1219">
        <v>3</v>
      </c>
      <c r="P1219">
        <v>0</v>
      </c>
      <c r="Q1219">
        <v>4</v>
      </c>
    </row>
    <row r="1220" spans="1:17" x14ac:dyDescent="0.3">
      <c r="A1220">
        <v>41</v>
      </c>
      <c r="B1220">
        <v>0</v>
      </c>
      <c r="C1220">
        <v>1</v>
      </c>
      <c r="D1220">
        <v>9241</v>
      </c>
      <c r="E1220">
        <v>15869</v>
      </c>
      <c r="F1220">
        <v>1</v>
      </c>
      <c r="G1220">
        <v>0</v>
      </c>
      <c r="H1220">
        <v>12</v>
      </c>
      <c r="I1220">
        <v>3</v>
      </c>
      <c r="J1220">
        <v>2</v>
      </c>
      <c r="K1220">
        <v>10</v>
      </c>
      <c r="L1220">
        <v>3</v>
      </c>
      <c r="M1220">
        <v>3</v>
      </c>
      <c r="N1220">
        <v>10</v>
      </c>
      <c r="O1220">
        <v>8</v>
      </c>
      <c r="P1220">
        <v>8</v>
      </c>
      <c r="Q1220">
        <v>7</v>
      </c>
    </row>
    <row r="1221" spans="1:17" x14ac:dyDescent="0.3">
      <c r="A1221">
        <v>29</v>
      </c>
      <c r="B1221">
        <v>0</v>
      </c>
      <c r="C1221">
        <v>2</v>
      </c>
      <c r="D1221">
        <v>2974</v>
      </c>
      <c r="E1221">
        <v>25412</v>
      </c>
      <c r="F1221">
        <v>9</v>
      </c>
      <c r="G1221">
        <v>0</v>
      </c>
      <c r="H1221">
        <v>17</v>
      </c>
      <c r="I1221">
        <v>3</v>
      </c>
      <c r="J1221">
        <v>3</v>
      </c>
      <c r="K1221">
        <v>9</v>
      </c>
      <c r="L1221">
        <v>2</v>
      </c>
      <c r="M1221">
        <v>3</v>
      </c>
      <c r="N1221">
        <v>5</v>
      </c>
      <c r="O1221">
        <v>3</v>
      </c>
      <c r="P1221">
        <v>1</v>
      </c>
      <c r="Q1221">
        <v>2</v>
      </c>
    </row>
    <row r="1222" spans="1:17" x14ac:dyDescent="0.3">
      <c r="A1222">
        <v>36</v>
      </c>
      <c r="B1222">
        <v>0</v>
      </c>
      <c r="C1222">
        <v>1</v>
      </c>
      <c r="D1222">
        <v>4502</v>
      </c>
      <c r="E1222">
        <v>7439</v>
      </c>
      <c r="F1222">
        <v>3</v>
      </c>
      <c r="G1222">
        <v>0</v>
      </c>
      <c r="H1222">
        <v>15</v>
      </c>
      <c r="I1222">
        <v>3</v>
      </c>
      <c r="J1222">
        <v>3</v>
      </c>
      <c r="K1222">
        <v>17</v>
      </c>
      <c r="L1222">
        <v>2</v>
      </c>
      <c r="M1222">
        <v>2</v>
      </c>
      <c r="N1222">
        <v>13</v>
      </c>
      <c r="O1222">
        <v>7</v>
      </c>
      <c r="P1222">
        <v>6</v>
      </c>
      <c r="Q1222">
        <v>7</v>
      </c>
    </row>
    <row r="1223" spans="1:17" x14ac:dyDescent="0.3">
      <c r="A1223">
        <v>45</v>
      </c>
      <c r="B1223">
        <v>0</v>
      </c>
      <c r="C1223">
        <v>2</v>
      </c>
      <c r="D1223">
        <v>10748</v>
      </c>
      <c r="E1223">
        <v>3395</v>
      </c>
      <c r="F1223">
        <v>3</v>
      </c>
      <c r="G1223">
        <v>0</v>
      </c>
      <c r="H1223">
        <v>23</v>
      </c>
      <c r="I1223">
        <v>4</v>
      </c>
      <c r="J1223">
        <v>4</v>
      </c>
      <c r="K1223">
        <v>25</v>
      </c>
      <c r="L1223">
        <v>3</v>
      </c>
      <c r="M1223">
        <v>2</v>
      </c>
      <c r="N1223">
        <v>23</v>
      </c>
      <c r="O1223">
        <v>15</v>
      </c>
      <c r="P1223">
        <v>14</v>
      </c>
      <c r="Q1223">
        <v>4</v>
      </c>
    </row>
    <row r="1224" spans="1:17" x14ac:dyDescent="0.3">
      <c r="A1224">
        <v>24</v>
      </c>
      <c r="B1224">
        <v>1</v>
      </c>
      <c r="C1224">
        <v>2</v>
      </c>
      <c r="D1224">
        <v>1555</v>
      </c>
      <c r="E1224">
        <v>11585</v>
      </c>
      <c r="F1224">
        <v>1</v>
      </c>
      <c r="G1224">
        <v>0</v>
      </c>
      <c r="H1224">
        <v>11</v>
      </c>
      <c r="I1224">
        <v>3</v>
      </c>
      <c r="J1224">
        <v>3</v>
      </c>
      <c r="K1224">
        <v>1</v>
      </c>
      <c r="L1224">
        <v>2</v>
      </c>
      <c r="M1224">
        <v>3</v>
      </c>
      <c r="N1224">
        <v>1</v>
      </c>
      <c r="O1224">
        <v>0</v>
      </c>
      <c r="P1224">
        <v>0</v>
      </c>
      <c r="Q1224">
        <v>0</v>
      </c>
    </row>
    <row r="1225" spans="1:17" x14ac:dyDescent="0.3">
      <c r="A1225">
        <v>47</v>
      </c>
      <c r="B1225">
        <v>1</v>
      </c>
      <c r="C1225">
        <v>2</v>
      </c>
      <c r="D1225">
        <v>12936</v>
      </c>
      <c r="E1225">
        <v>24164</v>
      </c>
      <c r="F1225">
        <v>7</v>
      </c>
      <c r="G1225">
        <v>0</v>
      </c>
      <c r="H1225">
        <v>11</v>
      </c>
      <c r="I1225">
        <v>3</v>
      </c>
      <c r="J1225">
        <v>3</v>
      </c>
      <c r="K1225">
        <v>25</v>
      </c>
      <c r="L1225">
        <v>3</v>
      </c>
      <c r="M1225">
        <v>1</v>
      </c>
      <c r="N1225">
        <v>23</v>
      </c>
      <c r="O1225">
        <v>5</v>
      </c>
      <c r="P1225">
        <v>14</v>
      </c>
      <c r="Q1225">
        <v>10</v>
      </c>
    </row>
    <row r="1226" spans="1:17" x14ac:dyDescent="0.3">
      <c r="A1226">
        <v>26</v>
      </c>
      <c r="B1226">
        <v>0</v>
      </c>
      <c r="C1226">
        <v>2</v>
      </c>
      <c r="D1226">
        <v>2305</v>
      </c>
      <c r="E1226">
        <v>6217</v>
      </c>
      <c r="F1226">
        <v>1</v>
      </c>
      <c r="G1226">
        <v>0</v>
      </c>
      <c r="H1226">
        <v>15</v>
      </c>
      <c r="I1226">
        <v>3</v>
      </c>
      <c r="J1226">
        <v>3</v>
      </c>
      <c r="K1226">
        <v>3</v>
      </c>
      <c r="L1226">
        <v>3</v>
      </c>
      <c r="M1226">
        <v>4</v>
      </c>
      <c r="N1226">
        <v>3</v>
      </c>
      <c r="O1226">
        <v>2</v>
      </c>
      <c r="P1226">
        <v>0</v>
      </c>
      <c r="Q1226">
        <v>2</v>
      </c>
    </row>
    <row r="1227" spans="1:17" x14ac:dyDescent="0.3">
      <c r="A1227">
        <v>45</v>
      </c>
      <c r="B1227">
        <v>0</v>
      </c>
      <c r="C1227">
        <v>1</v>
      </c>
      <c r="D1227">
        <v>16704</v>
      </c>
      <c r="E1227">
        <v>17119</v>
      </c>
      <c r="F1227">
        <v>1</v>
      </c>
      <c r="G1227">
        <v>0</v>
      </c>
      <c r="H1227">
        <v>11</v>
      </c>
      <c r="I1227">
        <v>3</v>
      </c>
      <c r="J1227">
        <v>3</v>
      </c>
      <c r="K1227">
        <v>21</v>
      </c>
      <c r="L1227">
        <v>2</v>
      </c>
      <c r="M1227">
        <v>3</v>
      </c>
      <c r="N1227">
        <v>21</v>
      </c>
      <c r="O1227">
        <v>6</v>
      </c>
      <c r="P1227">
        <v>8</v>
      </c>
      <c r="Q1227">
        <v>6</v>
      </c>
    </row>
    <row r="1228" spans="1:17" x14ac:dyDescent="0.3">
      <c r="A1228">
        <v>32</v>
      </c>
      <c r="B1228">
        <v>0</v>
      </c>
      <c r="C1228">
        <v>2</v>
      </c>
      <c r="D1228">
        <v>3433</v>
      </c>
      <c r="E1228">
        <v>17360</v>
      </c>
      <c r="F1228">
        <v>6</v>
      </c>
      <c r="G1228">
        <v>0</v>
      </c>
      <c r="H1228">
        <v>13</v>
      </c>
      <c r="I1228">
        <v>3</v>
      </c>
      <c r="J1228">
        <v>1</v>
      </c>
      <c r="K1228">
        <v>10</v>
      </c>
      <c r="L1228">
        <v>3</v>
      </c>
      <c r="M1228">
        <v>2</v>
      </c>
      <c r="N1228">
        <v>5</v>
      </c>
      <c r="O1228">
        <v>2</v>
      </c>
      <c r="P1228">
        <v>1</v>
      </c>
      <c r="Q1228">
        <v>3</v>
      </c>
    </row>
    <row r="1229" spans="1:17" x14ac:dyDescent="0.3">
      <c r="A1229">
        <v>31</v>
      </c>
      <c r="B1229">
        <v>0</v>
      </c>
      <c r="C1229">
        <v>2</v>
      </c>
      <c r="D1229">
        <v>3477</v>
      </c>
      <c r="E1229">
        <v>18103</v>
      </c>
      <c r="F1229">
        <v>1</v>
      </c>
      <c r="G1229">
        <v>0</v>
      </c>
      <c r="H1229">
        <v>14</v>
      </c>
      <c r="I1229">
        <v>3</v>
      </c>
      <c r="J1229">
        <v>4</v>
      </c>
      <c r="K1229">
        <v>6</v>
      </c>
      <c r="L1229">
        <v>2</v>
      </c>
      <c r="M1229">
        <v>4</v>
      </c>
      <c r="N1229">
        <v>5</v>
      </c>
      <c r="O1229">
        <v>2</v>
      </c>
      <c r="P1229">
        <v>0</v>
      </c>
      <c r="Q1229">
        <v>3</v>
      </c>
    </row>
    <row r="1230" spans="1:17" x14ac:dyDescent="0.3">
      <c r="A1230">
        <v>41</v>
      </c>
      <c r="B1230">
        <v>0</v>
      </c>
      <c r="C1230">
        <v>2</v>
      </c>
      <c r="D1230">
        <v>6430</v>
      </c>
      <c r="E1230">
        <v>20794</v>
      </c>
      <c r="F1230">
        <v>6</v>
      </c>
      <c r="G1230">
        <v>0</v>
      </c>
      <c r="H1230">
        <v>19</v>
      </c>
      <c r="I1230">
        <v>3</v>
      </c>
      <c r="J1230">
        <v>2</v>
      </c>
      <c r="K1230">
        <v>10</v>
      </c>
      <c r="L1230">
        <v>4</v>
      </c>
      <c r="M1230">
        <v>3</v>
      </c>
      <c r="N1230">
        <v>3</v>
      </c>
      <c r="O1230">
        <v>2</v>
      </c>
      <c r="P1230">
        <v>1</v>
      </c>
      <c r="Q1230">
        <v>2</v>
      </c>
    </row>
    <row r="1231" spans="1:17" x14ac:dyDescent="0.3">
      <c r="A1231">
        <v>40</v>
      </c>
      <c r="B1231">
        <v>0</v>
      </c>
      <c r="C1231">
        <v>2</v>
      </c>
      <c r="D1231">
        <v>6516</v>
      </c>
      <c r="E1231">
        <v>5041</v>
      </c>
      <c r="F1231">
        <v>2</v>
      </c>
      <c r="G1231">
        <v>1</v>
      </c>
      <c r="H1231">
        <v>16</v>
      </c>
      <c r="I1231">
        <v>3</v>
      </c>
      <c r="J1231">
        <v>2</v>
      </c>
      <c r="K1231">
        <v>18</v>
      </c>
      <c r="L1231">
        <v>3</v>
      </c>
      <c r="M1231">
        <v>3</v>
      </c>
      <c r="N1231">
        <v>1</v>
      </c>
      <c r="O1231">
        <v>0</v>
      </c>
      <c r="P1231">
        <v>0</v>
      </c>
      <c r="Q1231">
        <v>0</v>
      </c>
    </row>
    <row r="1232" spans="1:17" x14ac:dyDescent="0.3">
      <c r="A1232">
        <v>24</v>
      </c>
      <c r="B1232">
        <v>0</v>
      </c>
      <c r="C1232">
        <v>3</v>
      </c>
      <c r="D1232">
        <v>3907</v>
      </c>
      <c r="E1232">
        <v>3622</v>
      </c>
      <c r="F1232">
        <v>1</v>
      </c>
      <c r="G1232">
        <v>0</v>
      </c>
      <c r="H1232">
        <v>13</v>
      </c>
      <c r="I1232">
        <v>3</v>
      </c>
      <c r="J1232">
        <v>2</v>
      </c>
      <c r="K1232">
        <v>6</v>
      </c>
      <c r="L1232">
        <v>2</v>
      </c>
      <c r="M1232">
        <v>4</v>
      </c>
      <c r="N1232">
        <v>6</v>
      </c>
      <c r="O1232">
        <v>2</v>
      </c>
      <c r="P1232">
        <v>1</v>
      </c>
      <c r="Q1232">
        <v>2</v>
      </c>
    </row>
    <row r="1233" spans="1:17" x14ac:dyDescent="0.3">
      <c r="A1233">
        <v>46</v>
      </c>
      <c r="B1233">
        <v>0</v>
      </c>
      <c r="C1233">
        <v>1</v>
      </c>
      <c r="D1233">
        <v>5562</v>
      </c>
      <c r="E1233">
        <v>9697</v>
      </c>
      <c r="F1233">
        <v>6</v>
      </c>
      <c r="G1233">
        <v>0</v>
      </c>
      <c r="H1233">
        <v>14</v>
      </c>
      <c r="I1233">
        <v>3</v>
      </c>
      <c r="J1233">
        <v>4</v>
      </c>
      <c r="K1233">
        <v>19</v>
      </c>
      <c r="L1233">
        <v>3</v>
      </c>
      <c r="M1233">
        <v>3</v>
      </c>
      <c r="N1233">
        <v>10</v>
      </c>
      <c r="O1233">
        <v>7</v>
      </c>
      <c r="P1233">
        <v>0</v>
      </c>
      <c r="Q1233">
        <v>9</v>
      </c>
    </row>
    <row r="1234" spans="1:17" x14ac:dyDescent="0.3">
      <c r="A1234">
        <v>35</v>
      </c>
      <c r="B1234">
        <v>0</v>
      </c>
      <c r="C1234">
        <v>2</v>
      </c>
      <c r="D1234">
        <v>6883</v>
      </c>
      <c r="E1234">
        <v>5151</v>
      </c>
      <c r="F1234">
        <v>2</v>
      </c>
      <c r="G1234">
        <v>0</v>
      </c>
      <c r="H1234">
        <v>16</v>
      </c>
      <c r="I1234">
        <v>3</v>
      </c>
      <c r="J1234">
        <v>2</v>
      </c>
      <c r="K1234">
        <v>17</v>
      </c>
      <c r="L1234">
        <v>3</v>
      </c>
      <c r="M1234">
        <v>3</v>
      </c>
      <c r="N1234">
        <v>7</v>
      </c>
      <c r="O1234">
        <v>7</v>
      </c>
      <c r="P1234">
        <v>0</v>
      </c>
      <c r="Q1234">
        <v>7</v>
      </c>
    </row>
    <row r="1235" spans="1:17" x14ac:dyDescent="0.3">
      <c r="A1235">
        <v>30</v>
      </c>
      <c r="B1235">
        <v>0</v>
      </c>
      <c r="C1235">
        <v>2</v>
      </c>
      <c r="D1235">
        <v>2862</v>
      </c>
      <c r="E1235">
        <v>3811</v>
      </c>
      <c r="F1235">
        <v>1</v>
      </c>
      <c r="G1235">
        <v>0</v>
      </c>
      <c r="H1235">
        <v>12</v>
      </c>
      <c r="I1235">
        <v>3</v>
      </c>
      <c r="J1235">
        <v>2</v>
      </c>
      <c r="K1235">
        <v>10</v>
      </c>
      <c r="L1235">
        <v>2</v>
      </c>
      <c r="M1235">
        <v>2</v>
      </c>
      <c r="N1235">
        <v>10</v>
      </c>
      <c r="O1235">
        <v>0</v>
      </c>
      <c r="P1235">
        <v>0</v>
      </c>
      <c r="Q1235">
        <v>8</v>
      </c>
    </row>
    <row r="1236" spans="1:17" x14ac:dyDescent="0.3">
      <c r="A1236">
        <v>47</v>
      </c>
      <c r="B1236">
        <v>0</v>
      </c>
      <c r="C1236">
        <v>2</v>
      </c>
      <c r="D1236">
        <v>4978</v>
      </c>
      <c r="E1236">
        <v>3536</v>
      </c>
      <c r="F1236">
        <v>7</v>
      </c>
      <c r="G1236">
        <v>0</v>
      </c>
      <c r="H1236">
        <v>11</v>
      </c>
      <c r="I1236">
        <v>3</v>
      </c>
      <c r="J1236">
        <v>4</v>
      </c>
      <c r="K1236">
        <v>4</v>
      </c>
      <c r="L1236">
        <v>3</v>
      </c>
      <c r="M1236">
        <v>1</v>
      </c>
      <c r="N1236">
        <v>1</v>
      </c>
      <c r="O1236">
        <v>0</v>
      </c>
      <c r="P1236">
        <v>0</v>
      </c>
      <c r="Q1236">
        <v>0</v>
      </c>
    </row>
    <row r="1237" spans="1:17" x14ac:dyDescent="0.3">
      <c r="A1237">
        <v>46</v>
      </c>
      <c r="B1237">
        <v>0</v>
      </c>
      <c r="C1237">
        <v>3</v>
      </c>
      <c r="D1237">
        <v>10368</v>
      </c>
      <c r="E1237">
        <v>5596</v>
      </c>
      <c r="F1237">
        <v>4</v>
      </c>
      <c r="G1237">
        <v>1</v>
      </c>
      <c r="H1237">
        <v>12</v>
      </c>
      <c r="I1237">
        <v>3</v>
      </c>
      <c r="J1237">
        <v>2</v>
      </c>
      <c r="K1237">
        <v>13</v>
      </c>
      <c r="L1237">
        <v>5</v>
      </c>
      <c r="M1237">
        <v>2</v>
      </c>
      <c r="N1237">
        <v>10</v>
      </c>
      <c r="O1237">
        <v>6</v>
      </c>
      <c r="P1237">
        <v>0</v>
      </c>
      <c r="Q1237">
        <v>3</v>
      </c>
    </row>
    <row r="1238" spans="1:17" x14ac:dyDescent="0.3">
      <c r="A1238">
        <v>36</v>
      </c>
      <c r="B1238">
        <v>1</v>
      </c>
      <c r="C1238">
        <v>3</v>
      </c>
      <c r="D1238">
        <v>6134</v>
      </c>
      <c r="E1238">
        <v>8658</v>
      </c>
      <c r="F1238">
        <v>5</v>
      </c>
      <c r="G1238">
        <v>1</v>
      </c>
      <c r="H1238">
        <v>13</v>
      </c>
      <c r="I1238">
        <v>3</v>
      </c>
      <c r="J1238">
        <v>2</v>
      </c>
      <c r="K1238">
        <v>16</v>
      </c>
      <c r="L1238">
        <v>3</v>
      </c>
      <c r="M1238">
        <v>3</v>
      </c>
      <c r="N1238">
        <v>2</v>
      </c>
      <c r="O1238">
        <v>2</v>
      </c>
      <c r="P1238">
        <v>2</v>
      </c>
      <c r="Q1238">
        <v>2</v>
      </c>
    </row>
    <row r="1239" spans="1:17" x14ac:dyDescent="0.3">
      <c r="A1239">
        <v>32</v>
      </c>
      <c r="B1239">
        <v>1</v>
      </c>
      <c r="C1239">
        <v>1</v>
      </c>
      <c r="D1239">
        <v>6735</v>
      </c>
      <c r="E1239">
        <v>12147</v>
      </c>
      <c r="F1239">
        <v>6</v>
      </c>
      <c r="G1239">
        <v>0</v>
      </c>
      <c r="H1239">
        <v>15</v>
      </c>
      <c r="I1239">
        <v>3</v>
      </c>
      <c r="J1239">
        <v>2</v>
      </c>
      <c r="K1239">
        <v>10</v>
      </c>
      <c r="L1239">
        <v>2</v>
      </c>
      <c r="M1239">
        <v>3</v>
      </c>
      <c r="N1239">
        <v>0</v>
      </c>
      <c r="O1239">
        <v>0</v>
      </c>
      <c r="P1239">
        <v>0</v>
      </c>
      <c r="Q1239">
        <v>0</v>
      </c>
    </row>
    <row r="1240" spans="1:17" x14ac:dyDescent="0.3">
      <c r="A1240">
        <v>23</v>
      </c>
      <c r="B1240">
        <v>0</v>
      </c>
      <c r="C1240">
        <v>1</v>
      </c>
      <c r="D1240">
        <v>3295</v>
      </c>
      <c r="E1240">
        <v>12862</v>
      </c>
      <c r="F1240">
        <v>1</v>
      </c>
      <c r="G1240">
        <v>0</v>
      </c>
      <c r="H1240">
        <v>13</v>
      </c>
      <c r="I1240">
        <v>3</v>
      </c>
      <c r="J1240">
        <v>3</v>
      </c>
      <c r="K1240">
        <v>3</v>
      </c>
      <c r="L1240">
        <v>3</v>
      </c>
      <c r="M1240">
        <v>1</v>
      </c>
      <c r="N1240">
        <v>3</v>
      </c>
      <c r="O1240">
        <v>2</v>
      </c>
      <c r="P1240">
        <v>1</v>
      </c>
      <c r="Q1240">
        <v>2</v>
      </c>
    </row>
    <row r="1241" spans="1:17" x14ac:dyDescent="0.3">
      <c r="A1241">
        <v>31</v>
      </c>
      <c r="B1241">
        <v>0</v>
      </c>
      <c r="C1241">
        <v>1</v>
      </c>
      <c r="D1241">
        <v>5238</v>
      </c>
      <c r="E1241">
        <v>6670</v>
      </c>
      <c r="F1241">
        <v>2</v>
      </c>
      <c r="G1241">
        <v>0</v>
      </c>
      <c r="H1241">
        <v>20</v>
      </c>
      <c r="I1241">
        <v>4</v>
      </c>
      <c r="J1241">
        <v>4</v>
      </c>
      <c r="K1241">
        <v>9</v>
      </c>
      <c r="L1241">
        <v>3</v>
      </c>
      <c r="M1241">
        <v>2</v>
      </c>
      <c r="N1241">
        <v>5</v>
      </c>
      <c r="O1241">
        <v>4</v>
      </c>
      <c r="P1241">
        <v>1</v>
      </c>
      <c r="Q1241">
        <v>4</v>
      </c>
    </row>
    <row r="1242" spans="1:17" x14ac:dyDescent="0.3">
      <c r="A1242">
        <v>39</v>
      </c>
      <c r="B1242">
        <v>0</v>
      </c>
      <c r="C1242">
        <v>2</v>
      </c>
      <c r="D1242">
        <v>6472</v>
      </c>
      <c r="E1242">
        <v>8989</v>
      </c>
      <c r="F1242">
        <v>1</v>
      </c>
      <c r="G1242">
        <v>1</v>
      </c>
      <c r="H1242">
        <v>15</v>
      </c>
      <c r="I1242">
        <v>3</v>
      </c>
      <c r="J1242">
        <v>4</v>
      </c>
      <c r="K1242">
        <v>9</v>
      </c>
      <c r="L1242">
        <v>2</v>
      </c>
      <c r="M1242">
        <v>3</v>
      </c>
      <c r="N1242">
        <v>9</v>
      </c>
      <c r="O1242">
        <v>8</v>
      </c>
      <c r="P1242">
        <v>5</v>
      </c>
      <c r="Q1242">
        <v>8</v>
      </c>
    </row>
    <row r="1243" spans="1:17" x14ac:dyDescent="0.3">
      <c r="A1243">
        <v>32</v>
      </c>
      <c r="B1243">
        <v>0</v>
      </c>
      <c r="C1243">
        <v>2</v>
      </c>
      <c r="D1243">
        <v>9610</v>
      </c>
      <c r="E1243">
        <v>3840</v>
      </c>
      <c r="F1243">
        <v>3</v>
      </c>
      <c r="G1243">
        <v>0</v>
      </c>
      <c r="H1243">
        <v>13</v>
      </c>
      <c r="I1243">
        <v>3</v>
      </c>
      <c r="J1243">
        <v>3</v>
      </c>
      <c r="K1243">
        <v>10</v>
      </c>
      <c r="L1243">
        <v>2</v>
      </c>
      <c r="M1243">
        <v>1</v>
      </c>
      <c r="N1243">
        <v>4</v>
      </c>
      <c r="O1243">
        <v>3</v>
      </c>
      <c r="P1243">
        <v>0</v>
      </c>
      <c r="Q1243">
        <v>2</v>
      </c>
    </row>
    <row r="1244" spans="1:17" x14ac:dyDescent="0.3">
      <c r="A1244">
        <v>40</v>
      </c>
      <c r="B1244">
        <v>0</v>
      </c>
      <c r="C1244">
        <v>1</v>
      </c>
      <c r="D1244">
        <v>19833</v>
      </c>
      <c r="E1244">
        <v>4349</v>
      </c>
      <c r="F1244">
        <v>1</v>
      </c>
      <c r="G1244">
        <v>0</v>
      </c>
      <c r="H1244">
        <v>14</v>
      </c>
      <c r="I1244">
        <v>3</v>
      </c>
      <c r="J1244">
        <v>2</v>
      </c>
      <c r="K1244">
        <v>21</v>
      </c>
      <c r="L1244">
        <v>3</v>
      </c>
      <c r="M1244">
        <v>2</v>
      </c>
      <c r="N1244">
        <v>21</v>
      </c>
      <c r="O1244">
        <v>8</v>
      </c>
      <c r="P1244">
        <v>12</v>
      </c>
      <c r="Q1244">
        <v>8</v>
      </c>
    </row>
    <row r="1245" spans="1:17" x14ac:dyDescent="0.3">
      <c r="A1245">
        <v>45</v>
      </c>
      <c r="B1245">
        <v>0</v>
      </c>
      <c r="C1245">
        <v>2</v>
      </c>
      <c r="D1245">
        <v>9756</v>
      </c>
      <c r="E1245">
        <v>6595</v>
      </c>
      <c r="F1245">
        <v>4</v>
      </c>
      <c r="G1245">
        <v>0</v>
      </c>
      <c r="H1245">
        <v>21</v>
      </c>
      <c r="I1245">
        <v>4</v>
      </c>
      <c r="J1245">
        <v>3</v>
      </c>
      <c r="K1245">
        <v>9</v>
      </c>
      <c r="L1245">
        <v>2</v>
      </c>
      <c r="M1245">
        <v>4</v>
      </c>
      <c r="N1245">
        <v>5</v>
      </c>
      <c r="O1245">
        <v>0</v>
      </c>
      <c r="P1245">
        <v>0</v>
      </c>
      <c r="Q1245">
        <v>3</v>
      </c>
    </row>
    <row r="1246" spans="1:17" x14ac:dyDescent="0.3">
      <c r="A1246">
        <v>30</v>
      </c>
      <c r="B1246">
        <v>0</v>
      </c>
      <c r="C1246">
        <v>1</v>
      </c>
      <c r="D1246">
        <v>4968</v>
      </c>
      <c r="E1246">
        <v>26427</v>
      </c>
      <c r="F1246">
        <v>0</v>
      </c>
      <c r="G1246">
        <v>0</v>
      </c>
      <c r="H1246">
        <v>16</v>
      </c>
      <c r="I1246">
        <v>3</v>
      </c>
      <c r="J1246">
        <v>4</v>
      </c>
      <c r="K1246">
        <v>10</v>
      </c>
      <c r="L1246">
        <v>2</v>
      </c>
      <c r="M1246">
        <v>3</v>
      </c>
      <c r="N1246">
        <v>9</v>
      </c>
      <c r="O1246">
        <v>7</v>
      </c>
      <c r="P1246">
        <v>0</v>
      </c>
      <c r="Q1246">
        <v>7</v>
      </c>
    </row>
    <row r="1247" spans="1:17" x14ac:dyDescent="0.3">
      <c r="A1247">
        <v>24</v>
      </c>
      <c r="B1247">
        <v>0</v>
      </c>
      <c r="C1247">
        <v>2</v>
      </c>
      <c r="D1247">
        <v>2145</v>
      </c>
      <c r="E1247">
        <v>2097</v>
      </c>
      <c r="F1247">
        <v>0</v>
      </c>
      <c r="G1247">
        <v>0</v>
      </c>
      <c r="H1247">
        <v>14</v>
      </c>
      <c r="I1247">
        <v>3</v>
      </c>
      <c r="J1247">
        <v>4</v>
      </c>
      <c r="K1247">
        <v>3</v>
      </c>
      <c r="L1247">
        <v>2</v>
      </c>
      <c r="M1247">
        <v>3</v>
      </c>
      <c r="N1247">
        <v>2</v>
      </c>
      <c r="O1247">
        <v>2</v>
      </c>
      <c r="P1247">
        <v>2</v>
      </c>
      <c r="Q1247">
        <v>1</v>
      </c>
    </row>
    <row r="1248" spans="1:17" x14ac:dyDescent="0.3">
      <c r="A1248">
        <v>30</v>
      </c>
      <c r="B1248">
        <v>1</v>
      </c>
      <c r="C1248">
        <v>3</v>
      </c>
      <c r="D1248">
        <v>2180</v>
      </c>
      <c r="E1248">
        <v>9732</v>
      </c>
      <c r="F1248">
        <v>6</v>
      </c>
      <c r="G1248">
        <v>0</v>
      </c>
      <c r="H1248">
        <v>11</v>
      </c>
      <c r="I1248">
        <v>3</v>
      </c>
      <c r="J1248">
        <v>3</v>
      </c>
      <c r="K1248">
        <v>6</v>
      </c>
      <c r="L1248">
        <v>0</v>
      </c>
      <c r="M1248">
        <v>2</v>
      </c>
      <c r="N1248">
        <v>4</v>
      </c>
      <c r="O1248">
        <v>2</v>
      </c>
      <c r="P1248">
        <v>1</v>
      </c>
      <c r="Q1248">
        <v>2</v>
      </c>
    </row>
    <row r="1249" spans="1:17" x14ac:dyDescent="0.3">
      <c r="A1249">
        <v>31</v>
      </c>
      <c r="B1249">
        <v>0</v>
      </c>
      <c r="C1249">
        <v>2</v>
      </c>
      <c r="D1249">
        <v>8346</v>
      </c>
      <c r="E1249">
        <v>20943</v>
      </c>
      <c r="F1249">
        <v>1</v>
      </c>
      <c r="G1249">
        <v>0</v>
      </c>
      <c r="H1249">
        <v>19</v>
      </c>
      <c r="I1249">
        <v>3</v>
      </c>
      <c r="J1249">
        <v>3</v>
      </c>
      <c r="K1249">
        <v>6</v>
      </c>
      <c r="L1249">
        <v>3</v>
      </c>
      <c r="M1249">
        <v>3</v>
      </c>
      <c r="N1249">
        <v>5</v>
      </c>
      <c r="O1249">
        <v>2</v>
      </c>
      <c r="P1249">
        <v>0</v>
      </c>
      <c r="Q1249">
        <v>2</v>
      </c>
    </row>
    <row r="1250" spans="1:17" x14ac:dyDescent="0.3">
      <c r="A1250">
        <v>27</v>
      </c>
      <c r="B1250">
        <v>0</v>
      </c>
      <c r="C1250">
        <v>1</v>
      </c>
      <c r="D1250">
        <v>3445</v>
      </c>
      <c r="E1250">
        <v>6152</v>
      </c>
      <c r="F1250">
        <v>1</v>
      </c>
      <c r="G1250">
        <v>0</v>
      </c>
      <c r="H1250">
        <v>11</v>
      </c>
      <c r="I1250">
        <v>3</v>
      </c>
      <c r="J1250">
        <v>3</v>
      </c>
      <c r="K1250">
        <v>6</v>
      </c>
      <c r="L1250">
        <v>5</v>
      </c>
      <c r="M1250">
        <v>2</v>
      </c>
      <c r="N1250">
        <v>6</v>
      </c>
      <c r="O1250">
        <v>2</v>
      </c>
      <c r="P1250">
        <v>1</v>
      </c>
      <c r="Q1250">
        <v>4</v>
      </c>
    </row>
    <row r="1251" spans="1:17" x14ac:dyDescent="0.3">
      <c r="A1251">
        <v>29</v>
      </c>
      <c r="B1251">
        <v>1</v>
      </c>
      <c r="C1251">
        <v>1</v>
      </c>
      <c r="D1251">
        <v>2760</v>
      </c>
      <c r="E1251">
        <v>14630</v>
      </c>
      <c r="F1251">
        <v>1</v>
      </c>
      <c r="G1251">
        <v>0</v>
      </c>
      <c r="H1251">
        <v>13</v>
      </c>
      <c r="I1251">
        <v>3</v>
      </c>
      <c r="J1251">
        <v>3</v>
      </c>
      <c r="K1251">
        <v>2</v>
      </c>
      <c r="L1251">
        <v>3</v>
      </c>
      <c r="M1251">
        <v>3</v>
      </c>
      <c r="N1251">
        <v>2</v>
      </c>
      <c r="O1251">
        <v>2</v>
      </c>
      <c r="P1251">
        <v>2</v>
      </c>
      <c r="Q1251">
        <v>2</v>
      </c>
    </row>
    <row r="1252" spans="1:17" x14ac:dyDescent="0.3">
      <c r="A1252">
        <v>29</v>
      </c>
      <c r="B1252">
        <v>0</v>
      </c>
      <c r="C1252">
        <v>1</v>
      </c>
      <c r="D1252">
        <v>6294</v>
      </c>
      <c r="E1252">
        <v>23060</v>
      </c>
      <c r="F1252">
        <v>8</v>
      </c>
      <c r="G1252">
        <v>1</v>
      </c>
      <c r="H1252">
        <v>12</v>
      </c>
      <c r="I1252">
        <v>3</v>
      </c>
      <c r="J1252">
        <v>4</v>
      </c>
      <c r="K1252">
        <v>10</v>
      </c>
      <c r="L1252">
        <v>5</v>
      </c>
      <c r="M1252">
        <v>4</v>
      </c>
      <c r="N1252">
        <v>3</v>
      </c>
      <c r="O1252">
        <v>2</v>
      </c>
      <c r="P1252">
        <v>0</v>
      </c>
      <c r="Q1252">
        <v>2</v>
      </c>
    </row>
    <row r="1253" spans="1:17" x14ac:dyDescent="0.3">
      <c r="A1253">
        <v>30</v>
      </c>
      <c r="B1253">
        <v>0</v>
      </c>
      <c r="C1253">
        <v>3</v>
      </c>
      <c r="D1253">
        <v>7140</v>
      </c>
      <c r="E1253">
        <v>3088</v>
      </c>
      <c r="F1253">
        <v>2</v>
      </c>
      <c r="G1253">
        <v>0</v>
      </c>
      <c r="H1253">
        <v>11</v>
      </c>
      <c r="I1253">
        <v>3</v>
      </c>
      <c r="J1253">
        <v>1</v>
      </c>
      <c r="K1253">
        <v>12</v>
      </c>
      <c r="L1253">
        <v>2</v>
      </c>
      <c r="M1253">
        <v>3</v>
      </c>
      <c r="N1253">
        <v>7</v>
      </c>
      <c r="O1253">
        <v>7</v>
      </c>
      <c r="P1253">
        <v>1</v>
      </c>
      <c r="Q1253">
        <v>7</v>
      </c>
    </row>
    <row r="1254" spans="1:17" x14ac:dyDescent="0.3">
      <c r="A1254">
        <v>34</v>
      </c>
      <c r="B1254">
        <v>0</v>
      </c>
      <c r="C1254">
        <v>2</v>
      </c>
      <c r="D1254">
        <v>2932</v>
      </c>
      <c r="E1254">
        <v>5586</v>
      </c>
      <c r="F1254">
        <v>0</v>
      </c>
      <c r="G1254">
        <v>1</v>
      </c>
      <c r="H1254">
        <v>14</v>
      </c>
      <c r="I1254">
        <v>3</v>
      </c>
      <c r="J1254">
        <v>1</v>
      </c>
      <c r="K1254">
        <v>6</v>
      </c>
      <c r="L1254">
        <v>3</v>
      </c>
      <c r="M1254">
        <v>3</v>
      </c>
      <c r="N1254">
        <v>5</v>
      </c>
      <c r="O1254">
        <v>0</v>
      </c>
      <c r="P1254">
        <v>1</v>
      </c>
      <c r="Q1254">
        <v>2</v>
      </c>
    </row>
    <row r="1255" spans="1:17" x14ac:dyDescent="0.3">
      <c r="A1255">
        <v>33</v>
      </c>
      <c r="B1255">
        <v>0</v>
      </c>
      <c r="C1255">
        <v>1</v>
      </c>
      <c r="D1255">
        <v>5147</v>
      </c>
      <c r="E1255">
        <v>10697</v>
      </c>
      <c r="F1255">
        <v>8</v>
      </c>
      <c r="G1255">
        <v>0</v>
      </c>
      <c r="H1255">
        <v>15</v>
      </c>
      <c r="I1255">
        <v>3</v>
      </c>
      <c r="J1255">
        <v>4</v>
      </c>
      <c r="K1255">
        <v>13</v>
      </c>
      <c r="L1255">
        <v>2</v>
      </c>
      <c r="M1255">
        <v>2</v>
      </c>
      <c r="N1255">
        <v>11</v>
      </c>
      <c r="O1255">
        <v>7</v>
      </c>
      <c r="P1255">
        <v>1</v>
      </c>
      <c r="Q1255">
        <v>7</v>
      </c>
    </row>
    <row r="1256" spans="1:17" x14ac:dyDescent="0.3">
      <c r="A1256">
        <v>49</v>
      </c>
      <c r="B1256">
        <v>0</v>
      </c>
      <c r="C1256">
        <v>1</v>
      </c>
      <c r="D1256">
        <v>4507</v>
      </c>
      <c r="E1256">
        <v>8191</v>
      </c>
      <c r="F1256">
        <v>3</v>
      </c>
      <c r="G1256">
        <v>0</v>
      </c>
      <c r="H1256">
        <v>12</v>
      </c>
      <c r="I1256">
        <v>3</v>
      </c>
      <c r="J1256">
        <v>3</v>
      </c>
      <c r="K1256">
        <v>8</v>
      </c>
      <c r="L1256">
        <v>1</v>
      </c>
      <c r="M1256">
        <v>4</v>
      </c>
      <c r="N1256">
        <v>5</v>
      </c>
      <c r="O1256">
        <v>1</v>
      </c>
      <c r="P1256">
        <v>0</v>
      </c>
      <c r="Q1256">
        <v>4</v>
      </c>
    </row>
    <row r="1257" spans="1:17" x14ac:dyDescent="0.3">
      <c r="A1257">
        <v>33</v>
      </c>
      <c r="B1257">
        <v>1</v>
      </c>
      <c r="C1257">
        <v>1</v>
      </c>
      <c r="D1257">
        <v>8564</v>
      </c>
      <c r="E1257">
        <v>10092</v>
      </c>
      <c r="F1257">
        <v>2</v>
      </c>
      <c r="G1257">
        <v>1</v>
      </c>
      <c r="H1257">
        <v>20</v>
      </c>
      <c r="I1257">
        <v>4</v>
      </c>
      <c r="J1257">
        <v>3</v>
      </c>
      <c r="K1257">
        <v>11</v>
      </c>
      <c r="L1257">
        <v>2</v>
      </c>
      <c r="M1257">
        <v>2</v>
      </c>
      <c r="N1257">
        <v>0</v>
      </c>
      <c r="O1257">
        <v>0</v>
      </c>
      <c r="P1257">
        <v>0</v>
      </c>
      <c r="Q1257">
        <v>0</v>
      </c>
    </row>
    <row r="1258" spans="1:17" x14ac:dyDescent="0.3">
      <c r="A1258">
        <v>38</v>
      </c>
      <c r="B1258">
        <v>0</v>
      </c>
      <c r="C1258">
        <v>2</v>
      </c>
      <c r="D1258">
        <v>2468</v>
      </c>
      <c r="E1258">
        <v>15963</v>
      </c>
      <c r="F1258">
        <v>4</v>
      </c>
      <c r="G1258">
        <v>0</v>
      </c>
      <c r="H1258">
        <v>14</v>
      </c>
      <c r="I1258">
        <v>3</v>
      </c>
      <c r="J1258">
        <v>2</v>
      </c>
      <c r="K1258">
        <v>9</v>
      </c>
      <c r="L1258">
        <v>4</v>
      </c>
      <c r="M1258">
        <v>2</v>
      </c>
      <c r="N1258">
        <v>6</v>
      </c>
      <c r="O1258">
        <v>1</v>
      </c>
      <c r="P1258">
        <v>0</v>
      </c>
      <c r="Q1258">
        <v>5</v>
      </c>
    </row>
    <row r="1259" spans="1:17" x14ac:dyDescent="0.3">
      <c r="A1259">
        <v>31</v>
      </c>
      <c r="B1259">
        <v>1</v>
      </c>
      <c r="C1259">
        <v>2</v>
      </c>
      <c r="D1259">
        <v>8161</v>
      </c>
      <c r="E1259">
        <v>19002</v>
      </c>
      <c r="F1259">
        <v>2</v>
      </c>
      <c r="G1259">
        <v>0</v>
      </c>
      <c r="H1259">
        <v>13</v>
      </c>
      <c r="I1259">
        <v>3</v>
      </c>
      <c r="J1259">
        <v>1</v>
      </c>
      <c r="K1259">
        <v>10</v>
      </c>
      <c r="L1259">
        <v>2</v>
      </c>
      <c r="M1259">
        <v>3</v>
      </c>
      <c r="N1259">
        <v>1</v>
      </c>
      <c r="O1259">
        <v>0</v>
      </c>
      <c r="P1259">
        <v>0</v>
      </c>
      <c r="Q1259">
        <v>0</v>
      </c>
    </row>
    <row r="1260" spans="1:17" x14ac:dyDescent="0.3">
      <c r="A1260">
        <v>29</v>
      </c>
      <c r="B1260">
        <v>0</v>
      </c>
      <c r="C1260">
        <v>3</v>
      </c>
      <c r="D1260">
        <v>2109</v>
      </c>
      <c r="E1260">
        <v>10007</v>
      </c>
      <c r="F1260">
        <v>1</v>
      </c>
      <c r="G1260">
        <v>0</v>
      </c>
      <c r="H1260">
        <v>13</v>
      </c>
      <c r="I1260">
        <v>3</v>
      </c>
      <c r="J1260">
        <v>3</v>
      </c>
      <c r="K1260">
        <v>1</v>
      </c>
      <c r="L1260">
        <v>2</v>
      </c>
      <c r="M1260">
        <v>3</v>
      </c>
      <c r="N1260">
        <v>1</v>
      </c>
      <c r="O1260">
        <v>0</v>
      </c>
      <c r="P1260">
        <v>0</v>
      </c>
      <c r="Q1260">
        <v>0</v>
      </c>
    </row>
    <row r="1261" spans="1:17" x14ac:dyDescent="0.3">
      <c r="A1261">
        <v>30</v>
      </c>
      <c r="B1261">
        <v>0</v>
      </c>
      <c r="C1261">
        <v>2</v>
      </c>
      <c r="D1261">
        <v>5294</v>
      </c>
      <c r="E1261">
        <v>9128</v>
      </c>
      <c r="F1261">
        <v>3</v>
      </c>
      <c r="G1261">
        <v>0</v>
      </c>
      <c r="H1261">
        <v>16</v>
      </c>
      <c r="I1261">
        <v>3</v>
      </c>
      <c r="J1261">
        <v>3</v>
      </c>
      <c r="K1261">
        <v>10</v>
      </c>
      <c r="L1261">
        <v>3</v>
      </c>
      <c r="M1261">
        <v>3</v>
      </c>
      <c r="N1261">
        <v>7</v>
      </c>
      <c r="O1261">
        <v>0</v>
      </c>
      <c r="P1261">
        <v>1</v>
      </c>
      <c r="Q1261">
        <v>7</v>
      </c>
    </row>
    <row r="1262" spans="1:17" x14ac:dyDescent="0.3">
      <c r="A1262">
        <v>32</v>
      </c>
      <c r="B1262">
        <v>0</v>
      </c>
      <c r="C1262">
        <v>1</v>
      </c>
      <c r="D1262">
        <v>2718</v>
      </c>
      <c r="E1262">
        <v>17674</v>
      </c>
      <c r="F1262">
        <v>2</v>
      </c>
      <c r="G1262">
        <v>0</v>
      </c>
      <c r="H1262">
        <v>14</v>
      </c>
      <c r="I1262">
        <v>3</v>
      </c>
      <c r="J1262">
        <v>2</v>
      </c>
      <c r="K1262">
        <v>12</v>
      </c>
      <c r="L1262">
        <v>3</v>
      </c>
      <c r="M1262">
        <v>3</v>
      </c>
      <c r="N1262">
        <v>7</v>
      </c>
      <c r="O1262">
        <v>7</v>
      </c>
      <c r="P1262">
        <v>0</v>
      </c>
      <c r="Q1262">
        <v>7</v>
      </c>
    </row>
    <row r="1263" spans="1:17" x14ac:dyDescent="0.3">
      <c r="A1263">
        <v>38</v>
      </c>
      <c r="B1263">
        <v>0</v>
      </c>
      <c r="C1263">
        <v>2</v>
      </c>
      <c r="D1263">
        <v>5811</v>
      </c>
      <c r="E1263">
        <v>24539</v>
      </c>
      <c r="F1263">
        <v>3</v>
      </c>
      <c r="G1263">
        <v>1</v>
      </c>
      <c r="H1263">
        <v>16</v>
      </c>
      <c r="I1263">
        <v>3</v>
      </c>
      <c r="J1263">
        <v>3</v>
      </c>
      <c r="K1263">
        <v>15</v>
      </c>
      <c r="L1263">
        <v>2</v>
      </c>
      <c r="M1263">
        <v>3</v>
      </c>
      <c r="N1263">
        <v>1</v>
      </c>
      <c r="O1263">
        <v>0</v>
      </c>
      <c r="P1263">
        <v>1</v>
      </c>
      <c r="Q1263">
        <v>0</v>
      </c>
    </row>
    <row r="1264" spans="1:17" x14ac:dyDescent="0.3">
      <c r="A1264">
        <v>43</v>
      </c>
      <c r="B1264">
        <v>1</v>
      </c>
      <c r="C1264">
        <v>2</v>
      </c>
      <c r="D1264">
        <v>2437</v>
      </c>
      <c r="E1264">
        <v>15587</v>
      </c>
      <c r="F1264">
        <v>9</v>
      </c>
      <c r="G1264">
        <v>1</v>
      </c>
      <c r="H1264">
        <v>16</v>
      </c>
      <c r="I1264">
        <v>3</v>
      </c>
      <c r="J1264">
        <v>4</v>
      </c>
      <c r="K1264">
        <v>6</v>
      </c>
      <c r="L1264">
        <v>4</v>
      </c>
      <c r="M1264">
        <v>3</v>
      </c>
      <c r="N1264">
        <v>1</v>
      </c>
      <c r="O1264">
        <v>0</v>
      </c>
      <c r="P1264">
        <v>0</v>
      </c>
      <c r="Q1264">
        <v>0</v>
      </c>
    </row>
    <row r="1265" spans="1:17" x14ac:dyDescent="0.3">
      <c r="A1265">
        <v>42</v>
      </c>
      <c r="B1265">
        <v>0</v>
      </c>
      <c r="C1265">
        <v>3</v>
      </c>
      <c r="D1265">
        <v>2766</v>
      </c>
      <c r="E1265">
        <v>8952</v>
      </c>
      <c r="F1265">
        <v>8</v>
      </c>
      <c r="G1265">
        <v>0</v>
      </c>
      <c r="H1265">
        <v>22</v>
      </c>
      <c r="I1265">
        <v>4</v>
      </c>
      <c r="J1265">
        <v>2</v>
      </c>
      <c r="K1265">
        <v>7</v>
      </c>
      <c r="L1265">
        <v>6</v>
      </c>
      <c r="M1265">
        <v>2</v>
      </c>
      <c r="N1265">
        <v>5</v>
      </c>
      <c r="O1265">
        <v>3</v>
      </c>
      <c r="P1265">
        <v>0</v>
      </c>
      <c r="Q1265">
        <v>4</v>
      </c>
    </row>
    <row r="1266" spans="1:17" x14ac:dyDescent="0.3">
      <c r="A1266">
        <v>55</v>
      </c>
      <c r="B1266">
        <v>0</v>
      </c>
      <c r="C1266">
        <v>2</v>
      </c>
      <c r="D1266">
        <v>19038</v>
      </c>
      <c r="E1266">
        <v>19805</v>
      </c>
      <c r="F1266">
        <v>8</v>
      </c>
      <c r="G1266">
        <v>0</v>
      </c>
      <c r="H1266">
        <v>12</v>
      </c>
      <c r="I1266">
        <v>3</v>
      </c>
      <c r="J1266">
        <v>2</v>
      </c>
      <c r="K1266">
        <v>34</v>
      </c>
      <c r="L1266">
        <v>2</v>
      </c>
      <c r="M1266">
        <v>3</v>
      </c>
      <c r="N1266">
        <v>1</v>
      </c>
      <c r="O1266">
        <v>0</v>
      </c>
      <c r="P1266">
        <v>0</v>
      </c>
      <c r="Q1266">
        <v>0</v>
      </c>
    </row>
    <row r="1267" spans="1:17" x14ac:dyDescent="0.3">
      <c r="A1267">
        <v>33</v>
      </c>
      <c r="B1267">
        <v>0</v>
      </c>
      <c r="C1267">
        <v>3</v>
      </c>
      <c r="D1267">
        <v>3055</v>
      </c>
      <c r="E1267">
        <v>6194</v>
      </c>
      <c r="F1267">
        <v>5</v>
      </c>
      <c r="G1267">
        <v>0</v>
      </c>
      <c r="H1267">
        <v>15</v>
      </c>
      <c r="I1267">
        <v>3</v>
      </c>
      <c r="J1267">
        <v>4</v>
      </c>
      <c r="K1267">
        <v>11</v>
      </c>
      <c r="L1267">
        <v>2</v>
      </c>
      <c r="M1267">
        <v>2</v>
      </c>
      <c r="N1267">
        <v>9</v>
      </c>
      <c r="O1267">
        <v>8</v>
      </c>
      <c r="P1267">
        <v>1</v>
      </c>
      <c r="Q1267">
        <v>7</v>
      </c>
    </row>
    <row r="1268" spans="1:17" x14ac:dyDescent="0.3">
      <c r="A1268">
        <v>41</v>
      </c>
      <c r="B1268">
        <v>0</v>
      </c>
      <c r="C1268">
        <v>3</v>
      </c>
      <c r="D1268">
        <v>2289</v>
      </c>
      <c r="E1268">
        <v>20520</v>
      </c>
      <c r="F1268">
        <v>1</v>
      </c>
      <c r="G1268">
        <v>0</v>
      </c>
      <c r="H1268">
        <v>20</v>
      </c>
      <c r="I1268">
        <v>4</v>
      </c>
      <c r="J1268">
        <v>2</v>
      </c>
      <c r="K1268">
        <v>5</v>
      </c>
      <c r="L1268">
        <v>2</v>
      </c>
      <c r="M1268">
        <v>3</v>
      </c>
      <c r="N1268">
        <v>5</v>
      </c>
      <c r="O1268">
        <v>3</v>
      </c>
      <c r="P1268">
        <v>0</v>
      </c>
      <c r="Q1268">
        <v>4</v>
      </c>
    </row>
    <row r="1269" spans="1:17" x14ac:dyDescent="0.3">
      <c r="A1269">
        <v>34</v>
      </c>
      <c r="B1269">
        <v>0</v>
      </c>
      <c r="C1269">
        <v>3</v>
      </c>
      <c r="D1269">
        <v>4001</v>
      </c>
      <c r="E1269">
        <v>12313</v>
      </c>
      <c r="F1269">
        <v>1</v>
      </c>
      <c r="G1269">
        <v>1</v>
      </c>
      <c r="H1269">
        <v>14</v>
      </c>
      <c r="I1269">
        <v>3</v>
      </c>
      <c r="J1269">
        <v>3</v>
      </c>
      <c r="K1269">
        <v>15</v>
      </c>
      <c r="L1269">
        <v>3</v>
      </c>
      <c r="M1269">
        <v>3</v>
      </c>
      <c r="N1269">
        <v>15</v>
      </c>
      <c r="O1269">
        <v>14</v>
      </c>
      <c r="P1269">
        <v>0</v>
      </c>
      <c r="Q1269">
        <v>7</v>
      </c>
    </row>
    <row r="1270" spans="1:17" x14ac:dyDescent="0.3">
      <c r="A1270">
        <v>53</v>
      </c>
      <c r="B1270">
        <v>0</v>
      </c>
      <c r="C1270">
        <v>2</v>
      </c>
      <c r="D1270">
        <v>12965</v>
      </c>
      <c r="E1270">
        <v>22308</v>
      </c>
      <c r="F1270">
        <v>4</v>
      </c>
      <c r="G1270">
        <v>1</v>
      </c>
      <c r="H1270">
        <v>20</v>
      </c>
      <c r="I1270">
        <v>4</v>
      </c>
      <c r="J1270">
        <v>4</v>
      </c>
      <c r="K1270">
        <v>27</v>
      </c>
      <c r="L1270">
        <v>2</v>
      </c>
      <c r="M1270">
        <v>2</v>
      </c>
      <c r="N1270">
        <v>3</v>
      </c>
      <c r="O1270">
        <v>2</v>
      </c>
      <c r="P1270">
        <v>0</v>
      </c>
      <c r="Q1270">
        <v>2</v>
      </c>
    </row>
    <row r="1271" spans="1:17" x14ac:dyDescent="0.3">
      <c r="A1271">
        <v>43</v>
      </c>
      <c r="B1271">
        <v>0</v>
      </c>
      <c r="C1271">
        <v>1</v>
      </c>
      <c r="D1271">
        <v>3539</v>
      </c>
      <c r="E1271">
        <v>5033</v>
      </c>
      <c r="F1271">
        <v>0</v>
      </c>
      <c r="G1271">
        <v>0</v>
      </c>
      <c r="H1271">
        <v>13</v>
      </c>
      <c r="I1271">
        <v>3</v>
      </c>
      <c r="J1271">
        <v>2</v>
      </c>
      <c r="K1271">
        <v>10</v>
      </c>
      <c r="L1271">
        <v>5</v>
      </c>
      <c r="M1271">
        <v>3</v>
      </c>
      <c r="N1271">
        <v>9</v>
      </c>
      <c r="O1271">
        <v>7</v>
      </c>
      <c r="P1271">
        <v>1</v>
      </c>
      <c r="Q1271">
        <v>8</v>
      </c>
    </row>
    <row r="1272" spans="1:17" x14ac:dyDescent="0.3">
      <c r="A1272">
        <v>34</v>
      </c>
      <c r="B1272">
        <v>0</v>
      </c>
      <c r="C1272">
        <v>1</v>
      </c>
      <c r="D1272">
        <v>6029</v>
      </c>
      <c r="E1272">
        <v>25353</v>
      </c>
      <c r="F1272">
        <v>5</v>
      </c>
      <c r="G1272">
        <v>0</v>
      </c>
      <c r="H1272">
        <v>12</v>
      </c>
      <c r="I1272">
        <v>3</v>
      </c>
      <c r="J1272">
        <v>1</v>
      </c>
      <c r="K1272">
        <v>6</v>
      </c>
      <c r="L1272">
        <v>3</v>
      </c>
      <c r="M1272">
        <v>3</v>
      </c>
      <c r="N1272">
        <v>2</v>
      </c>
      <c r="O1272">
        <v>2</v>
      </c>
      <c r="P1272">
        <v>2</v>
      </c>
      <c r="Q1272">
        <v>2</v>
      </c>
    </row>
    <row r="1273" spans="1:17" x14ac:dyDescent="0.3">
      <c r="A1273">
        <v>21</v>
      </c>
      <c r="B1273">
        <v>1</v>
      </c>
      <c r="C1273">
        <v>1</v>
      </c>
      <c r="D1273">
        <v>2679</v>
      </c>
      <c r="E1273">
        <v>4567</v>
      </c>
      <c r="F1273">
        <v>1</v>
      </c>
      <c r="G1273">
        <v>0</v>
      </c>
      <c r="H1273">
        <v>13</v>
      </c>
      <c r="I1273">
        <v>3</v>
      </c>
      <c r="J1273">
        <v>2</v>
      </c>
      <c r="K1273">
        <v>1</v>
      </c>
      <c r="L1273">
        <v>3</v>
      </c>
      <c r="M1273">
        <v>3</v>
      </c>
      <c r="N1273">
        <v>1</v>
      </c>
      <c r="O1273">
        <v>0</v>
      </c>
      <c r="P1273">
        <v>1</v>
      </c>
      <c r="Q1273">
        <v>0</v>
      </c>
    </row>
    <row r="1274" spans="1:17" x14ac:dyDescent="0.3">
      <c r="A1274">
        <v>38</v>
      </c>
      <c r="B1274">
        <v>0</v>
      </c>
      <c r="C1274">
        <v>2</v>
      </c>
      <c r="D1274">
        <v>3702</v>
      </c>
      <c r="E1274">
        <v>16376</v>
      </c>
      <c r="F1274">
        <v>1</v>
      </c>
      <c r="G1274">
        <v>0</v>
      </c>
      <c r="H1274">
        <v>11</v>
      </c>
      <c r="I1274">
        <v>3</v>
      </c>
      <c r="J1274">
        <v>2</v>
      </c>
      <c r="K1274">
        <v>5</v>
      </c>
      <c r="L1274">
        <v>3</v>
      </c>
      <c r="M1274">
        <v>3</v>
      </c>
      <c r="N1274">
        <v>5</v>
      </c>
      <c r="O1274">
        <v>4</v>
      </c>
      <c r="P1274">
        <v>0</v>
      </c>
      <c r="Q1274">
        <v>4</v>
      </c>
    </row>
    <row r="1275" spans="1:17" x14ac:dyDescent="0.3">
      <c r="A1275">
        <v>22</v>
      </c>
      <c r="B1275">
        <v>1</v>
      </c>
      <c r="C1275">
        <v>2</v>
      </c>
      <c r="D1275">
        <v>2398</v>
      </c>
      <c r="E1275">
        <v>15999</v>
      </c>
      <c r="F1275">
        <v>1</v>
      </c>
      <c r="G1275">
        <v>1</v>
      </c>
      <c r="H1275">
        <v>17</v>
      </c>
      <c r="I1275">
        <v>3</v>
      </c>
      <c r="J1275">
        <v>3</v>
      </c>
      <c r="K1275">
        <v>1</v>
      </c>
      <c r="L1275">
        <v>6</v>
      </c>
      <c r="M1275">
        <v>3</v>
      </c>
      <c r="N1275">
        <v>1</v>
      </c>
      <c r="O1275">
        <v>0</v>
      </c>
      <c r="P1275">
        <v>0</v>
      </c>
      <c r="Q1275">
        <v>0</v>
      </c>
    </row>
    <row r="1276" spans="1:17" x14ac:dyDescent="0.3">
      <c r="A1276">
        <v>31</v>
      </c>
      <c r="B1276">
        <v>0</v>
      </c>
      <c r="C1276">
        <v>2</v>
      </c>
      <c r="D1276">
        <v>5468</v>
      </c>
      <c r="E1276">
        <v>13402</v>
      </c>
      <c r="F1276">
        <v>1</v>
      </c>
      <c r="G1276">
        <v>0</v>
      </c>
      <c r="H1276">
        <v>14</v>
      </c>
      <c r="I1276">
        <v>3</v>
      </c>
      <c r="J1276">
        <v>1</v>
      </c>
      <c r="K1276">
        <v>13</v>
      </c>
      <c r="L1276">
        <v>3</v>
      </c>
      <c r="M1276">
        <v>3</v>
      </c>
      <c r="N1276">
        <v>12</v>
      </c>
      <c r="O1276">
        <v>7</v>
      </c>
      <c r="P1276">
        <v>5</v>
      </c>
      <c r="Q1276">
        <v>7</v>
      </c>
    </row>
    <row r="1277" spans="1:17" x14ac:dyDescent="0.3">
      <c r="A1277">
        <v>51</v>
      </c>
      <c r="B1277">
        <v>0</v>
      </c>
      <c r="C1277">
        <v>2</v>
      </c>
      <c r="D1277">
        <v>13116</v>
      </c>
      <c r="E1277">
        <v>22984</v>
      </c>
      <c r="F1277">
        <v>2</v>
      </c>
      <c r="G1277">
        <v>0</v>
      </c>
      <c r="H1277">
        <v>11</v>
      </c>
      <c r="I1277">
        <v>3</v>
      </c>
      <c r="J1277">
        <v>4</v>
      </c>
      <c r="K1277">
        <v>15</v>
      </c>
      <c r="L1277">
        <v>2</v>
      </c>
      <c r="M1277">
        <v>3</v>
      </c>
      <c r="N1277">
        <v>2</v>
      </c>
      <c r="O1277">
        <v>2</v>
      </c>
      <c r="P1277">
        <v>2</v>
      </c>
      <c r="Q1277">
        <v>2</v>
      </c>
    </row>
    <row r="1278" spans="1:17" x14ac:dyDescent="0.3">
      <c r="A1278">
        <v>37</v>
      </c>
      <c r="B1278">
        <v>0</v>
      </c>
      <c r="C1278">
        <v>2</v>
      </c>
      <c r="D1278">
        <v>4189</v>
      </c>
      <c r="E1278">
        <v>8800</v>
      </c>
      <c r="F1278">
        <v>1</v>
      </c>
      <c r="G1278">
        <v>0</v>
      </c>
      <c r="H1278">
        <v>14</v>
      </c>
      <c r="I1278">
        <v>3</v>
      </c>
      <c r="J1278">
        <v>1</v>
      </c>
      <c r="K1278">
        <v>5</v>
      </c>
      <c r="L1278">
        <v>2</v>
      </c>
      <c r="M1278">
        <v>3</v>
      </c>
      <c r="N1278">
        <v>5</v>
      </c>
      <c r="O1278">
        <v>2</v>
      </c>
      <c r="P1278">
        <v>0</v>
      </c>
      <c r="Q1278">
        <v>3</v>
      </c>
    </row>
    <row r="1279" spans="1:17" x14ac:dyDescent="0.3">
      <c r="A1279">
        <v>46</v>
      </c>
      <c r="B1279">
        <v>0</v>
      </c>
      <c r="C1279">
        <v>3</v>
      </c>
      <c r="D1279">
        <v>19328</v>
      </c>
      <c r="E1279">
        <v>14218</v>
      </c>
      <c r="F1279">
        <v>7</v>
      </c>
      <c r="G1279">
        <v>1</v>
      </c>
      <c r="H1279">
        <v>17</v>
      </c>
      <c r="I1279">
        <v>3</v>
      </c>
      <c r="J1279">
        <v>3</v>
      </c>
      <c r="K1279">
        <v>24</v>
      </c>
      <c r="L1279">
        <v>3</v>
      </c>
      <c r="M1279">
        <v>3</v>
      </c>
      <c r="N1279">
        <v>2</v>
      </c>
      <c r="O1279">
        <v>1</v>
      </c>
      <c r="P1279">
        <v>2</v>
      </c>
      <c r="Q1279">
        <v>2</v>
      </c>
    </row>
    <row r="1280" spans="1:17" x14ac:dyDescent="0.3">
      <c r="A1280">
        <v>36</v>
      </c>
      <c r="B1280">
        <v>0</v>
      </c>
      <c r="C1280">
        <v>2</v>
      </c>
      <c r="D1280">
        <v>8321</v>
      </c>
      <c r="E1280">
        <v>25949</v>
      </c>
      <c r="F1280">
        <v>7</v>
      </c>
      <c r="G1280">
        <v>1</v>
      </c>
      <c r="H1280">
        <v>13</v>
      </c>
      <c r="I1280">
        <v>3</v>
      </c>
      <c r="J1280">
        <v>4</v>
      </c>
      <c r="K1280">
        <v>15</v>
      </c>
      <c r="L1280">
        <v>1</v>
      </c>
      <c r="M1280">
        <v>3</v>
      </c>
      <c r="N1280">
        <v>12</v>
      </c>
      <c r="O1280">
        <v>8</v>
      </c>
      <c r="P1280">
        <v>5</v>
      </c>
      <c r="Q1280">
        <v>7</v>
      </c>
    </row>
    <row r="1281" spans="1:17" x14ac:dyDescent="0.3">
      <c r="A1281">
        <v>44</v>
      </c>
      <c r="B1281">
        <v>1</v>
      </c>
      <c r="C1281">
        <v>3</v>
      </c>
      <c r="D1281">
        <v>2342</v>
      </c>
      <c r="E1281">
        <v>11092</v>
      </c>
      <c r="F1281">
        <v>1</v>
      </c>
      <c r="G1281">
        <v>1</v>
      </c>
      <c r="H1281">
        <v>12</v>
      </c>
      <c r="I1281">
        <v>3</v>
      </c>
      <c r="J1281">
        <v>3</v>
      </c>
      <c r="K1281">
        <v>6</v>
      </c>
      <c r="L1281">
        <v>2</v>
      </c>
      <c r="M1281">
        <v>2</v>
      </c>
      <c r="N1281">
        <v>5</v>
      </c>
      <c r="O1281">
        <v>3</v>
      </c>
      <c r="P1281">
        <v>2</v>
      </c>
      <c r="Q1281">
        <v>3</v>
      </c>
    </row>
    <row r="1282" spans="1:17" x14ac:dyDescent="0.3">
      <c r="A1282">
        <v>37</v>
      </c>
      <c r="B1282">
        <v>0</v>
      </c>
      <c r="C1282">
        <v>3</v>
      </c>
      <c r="D1282">
        <v>4071</v>
      </c>
      <c r="E1282">
        <v>12832</v>
      </c>
      <c r="F1282">
        <v>2</v>
      </c>
      <c r="G1282">
        <v>0</v>
      </c>
      <c r="H1282">
        <v>13</v>
      </c>
      <c r="I1282">
        <v>3</v>
      </c>
      <c r="J1282">
        <v>3</v>
      </c>
      <c r="K1282">
        <v>19</v>
      </c>
      <c r="L1282">
        <v>4</v>
      </c>
      <c r="M1282">
        <v>2</v>
      </c>
      <c r="N1282">
        <v>10</v>
      </c>
      <c r="O1282">
        <v>0</v>
      </c>
      <c r="P1282">
        <v>4</v>
      </c>
      <c r="Q1282">
        <v>7</v>
      </c>
    </row>
    <row r="1283" spans="1:17" x14ac:dyDescent="0.3">
      <c r="A1283">
        <v>35</v>
      </c>
      <c r="B1283">
        <v>1</v>
      </c>
      <c r="C1283">
        <v>1</v>
      </c>
      <c r="D1283">
        <v>5813</v>
      </c>
      <c r="E1283">
        <v>13492</v>
      </c>
      <c r="F1283">
        <v>1</v>
      </c>
      <c r="G1283">
        <v>1</v>
      </c>
      <c r="H1283">
        <v>18</v>
      </c>
      <c r="I1283">
        <v>3</v>
      </c>
      <c r="J1283">
        <v>4</v>
      </c>
      <c r="K1283">
        <v>10</v>
      </c>
      <c r="L1283">
        <v>2</v>
      </c>
      <c r="M1283">
        <v>3</v>
      </c>
      <c r="N1283">
        <v>10</v>
      </c>
      <c r="O1283">
        <v>7</v>
      </c>
      <c r="P1283">
        <v>7</v>
      </c>
      <c r="Q1283">
        <v>7</v>
      </c>
    </row>
    <row r="1284" spans="1:17" x14ac:dyDescent="0.3">
      <c r="A1284">
        <v>33</v>
      </c>
      <c r="B1284">
        <v>0</v>
      </c>
      <c r="C1284">
        <v>2</v>
      </c>
      <c r="D1284">
        <v>3143</v>
      </c>
      <c r="E1284">
        <v>6076</v>
      </c>
      <c r="F1284">
        <v>6</v>
      </c>
      <c r="G1284">
        <v>0</v>
      </c>
      <c r="H1284">
        <v>19</v>
      </c>
      <c r="I1284">
        <v>3</v>
      </c>
      <c r="J1284">
        <v>2</v>
      </c>
      <c r="K1284">
        <v>14</v>
      </c>
      <c r="L1284">
        <v>1</v>
      </c>
      <c r="M1284">
        <v>3</v>
      </c>
      <c r="N1284">
        <v>10</v>
      </c>
      <c r="O1284">
        <v>8</v>
      </c>
      <c r="P1284">
        <v>7</v>
      </c>
      <c r="Q1284">
        <v>6</v>
      </c>
    </row>
    <row r="1285" spans="1:17" x14ac:dyDescent="0.3">
      <c r="A1285">
        <v>28</v>
      </c>
      <c r="B1285">
        <v>0</v>
      </c>
      <c r="C1285">
        <v>2</v>
      </c>
      <c r="D1285">
        <v>2044</v>
      </c>
      <c r="E1285">
        <v>5531</v>
      </c>
      <c r="F1285">
        <v>1</v>
      </c>
      <c r="G1285">
        <v>0</v>
      </c>
      <c r="H1285">
        <v>11</v>
      </c>
      <c r="I1285">
        <v>3</v>
      </c>
      <c r="J1285">
        <v>3</v>
      </c>
      <c r="K1285">
        <v>5</v>
      </c>
      <c r="L1285">
        <v>6</v>
      </c>
      <c r="M1285">
        <v>4</v>
      </c>
      <c r="N1285">
        <v>5</v>
      </c>
      <c r="O1285">
        <v>3</v>
      </c>
      <c r="P1285">
        <v>0</v>
      </c>
      <c r="Q1285">
        <v>3</v>
      </c>
    </row>
    <row r="1286" spans="1:17" x14ac:dyDescent="0.3">
      <c r="A1286">
        <v>39</v>
      </c>
      <c r="B1286">
        <v>0</v>
      </c>
      <c r="C1286">
        <v>1</v>
      </c>
      <c r="D1286">
        <v>13464</v>
      </c>
      <c r="E1286">
        <v>7914</v>
      </c>
      <c r="F1286">
        <v>7</v>
      </c>
      <c r="G1286">
        <v>0</v>
      </c>
      <c r="H1286">
        <v>21</v>
      </c>
      <c r="I1286">
        <v>4</v>
      </c>
      <c r="J1286">
        <v>3</v>
      </c>
      <c r="K1286">
        <v>9</v>
      </c>
      <c r="L1286">
        <v>3</v>
      </c>
      <c r="M1286">
        <v>3</v>
      </c>
      <c r="N1286">
        <v>4</v>
      </c>
      <c r="O1286">
        <v>3</v>
      </c>
      <c r="P1286">
        <v>2</v>
      </c>
      <c r="Q1286">
        <v>2</v>
      </c>
    </row>
    <row r="1287" spans="1:17" x14ac:dyDescent="0.3">
      <c r="A1287">
        <v>46</v>
      </c>
      <c r="B1287">
        <v>0</v>
      </c>
      <c r="C1287">
        <v>1</v>
      </c>
      <c r="D1287">
        <v>7991</v>
      </c>
      <c r="E1287">
        <v>25166</v>
      </c>
      <c r="F1287">
        <v>8</v>
      </c>
      <c r="G1287">
        <v>0</v>
      </c>
      <c r="H1287">
        <v>15</v>
      </c>
      <c r="I1287">
        <v>3</v>
      </c>
      <c r="J1287">
        <v>3</v>
      </c>
      <c r="K1287">
        <v>6</v>
      </c>
      <c r="L1287">
        <v>3</v>
      </c>
      <c r="M1287">
        <v>3</v>
      </c>
      <c r="N1287">
        <v>2</v>
      </c>
      <c r="O1287">
        <v>2</v>
      </c>
      <c r="P1287">
        <v>2</v>
      </c>
      <c r="Q1287">
        <v>2</v>
      </c>
    </row>
    <row r="1288" spans="1:17" x14ac:dyDescent="0.3">
      <c r="A1288">
        <v>40</v>
      </c>
      <c r="B1288">
        <v>0</v>
      </c>
      <c r="C1288">
        <v>2</v>
      </c>
      <c r="D1288">
        <v>3377</v>
      </c>
      <c r="E1288">
        <v>25605</v>
      </c>
      <c r="F1288">
        <v>4</v>
      </c>
      <c r="G1288">
        <v>0</v>
      </c>
      <c r="H1288">
        <v>17</v>
      </c>
      <c r="I1288">
        <v>3</v>
      </c>
      <c r="J1288">
        <v>4</v>
      </c>
      <c r="K1288">
        <v>7</v>
      </c>
      <c r="L1288">
        <v>5</v>
      </c>
      <c r="M1288">
        <v>2</v>
      </c>
      <c r="N1288">
        <v>4</v>
      </c>
      <c r="O1288">
        <v>3</v>
      </c>
      <c r="P1288">
        <v>0</v>
      </c>
      <c r="Q1288">
        <v>2</v>
      </c>
    </row>
    <row r="1289" spans="1:17" x14ac:dyDescent="0.3">
      <c r="A1289">
        <v>42</v>
      </c>
      <c r="B1289">
        <v>0</v>
      </c>
      <c r="C1289">
        <v>2</v>
      </c>
      <c r="D1289">
        <v>5538</v>
      </c>
      <c r="E1289">
        <v>5696</v>
      </c>
      <c r="F1289">
        <v>5</v>
      </c>
      <c r="G1289">
        <v>0</v>
      </c>
      <c r="H1289">
        <v>18</v>
      </c>
      <c r="I1289">
        <v>3</v>
      </c>
      <c r="J1289">
        <v>3</v>
      </c>
      <c r="K1289">
        <v>10</v>
      </c>
      <c r="L1289">
        <v>2</v>
      </c>
      <c r="M1289">
        <v>2</v>
      </c>
      <c r="N1289">
        <v>0</v>
      </c>
      <c r="O1289">
        <v>0</v>
      </c>
      <c r="P1289">
        <v>0</v>
      </c>
      <c r="Q1289">
        <v>0</v>
      </c>
    </row>
    <row r="1290" spans="1:17" x14ac:dyDescent="0.3">
      <c r="A1290">
        <v>35</v>
      </c>
      <c r="B1290">
        <v>0</v>
      </c>
      <c r="C1290">
        <v>3</v>
      </c>
      <c r="D1290">
        <v>5762</v>
      </c>
      <c r="E1290">
        <v>24442</v>
      </c>
      <c r="F1290">
        <v>2</v>
      </c>
      <c r="G1290">
        <v>0</v>
      </c>
      <c r="H1290">
        <v>14</v>
      </c>
      <c r="I1290">
        <v>3</v>
      </c>
      <c r="J1290">
        <v>3</v>
      </c>
      <c r="K1290">
        <v>15</v>
      </c>
      <c r="L1290">
        <v>6</v>
      </c>
      <c r="M1290">
        <v>3</v>
      </c>
      <c r="N1290">
        <v>7</v>
      </c>
      <c r="O1290">
        <v>7</v>
      </c>
      <c r="P1290">
        <v>1</v>
      </c>
      <c r="Q1290">
        <v>7</v>
      </c>
    </row>
    <row r="1291" spans="1:17" x14ac:dyDescent="0.3">
      <c r="A1291">
        <v>38</v>
      </c>
      <c r="B1291">
        <v>0</v>
      </c>
      <c r="C1291">
        <v>3</v>
      </c>
      <c r="D1291">
        <v>2592</v>
      </c>
      <c r="E1291">
        <v>7129</v>
      </c>
      <c r="F1291">
        <v>5</v>
      </c>
      <c r="G1291">
        <v>0</v>
      </c>
      <c r="H1291">
        <v>13</v>
      </c>
      <c r="I1291">
        <v>3</v>
      </c>
      <c r="J1291">
        <v>4</v>
      </c>
      <c r="K1291">
        <v>13</v>
      </c>
      <c r="L1291">
        <v>3</v>
      </c>
      <c r="M1291">
        <v>3</v>
      </c>
      <c r="N1291">
        <v>11</v>
      </c>
      <c r="O1291">
        <v>10</v>
      </c>
      <c r="P1291">
        <v>3</v>
      </c>
      <c r="Q1291">
        <v>8</v>
      </c>
    </row>
    <row r="1292" spans="1:17" x14ac:dyDescent="0.3">
      <c r="A1292">
        <v>34</v>
      </c>
      <c r="B1292">
        <v>1</v>
      </c>
      <c r="C1292">
        <v>2</v>
      </c>
      <c r="D1292">
        <v>5346</v>
      </c>
      <c r="E1292">
        <v>6208</v>
      </c>
      <c r="F1292">
        <v>4</v>
      </c>
      <c r="G1292">
        <v>0</v>
      </c>
      <c r="H1292">
        <v>17</v>
      </c>
      <c r="I1292">
        <v>3</v>
      </c>
      <c r="J1292">
        <v>3</v>
      </c>
      <c r="K1292">
        <v>11</v>
      </c>
      <c r="L1292">
        <v>3</v>
      </c>
      <c r="M1292">
        <v>2</v>
      </c>
      <c r="N1292">
        <v>7</v>
      </c>
      <c r="O1292">
        <v>1</v>
      </c>
      <c r="P1292">
        <v>0</v>
      </c>
      <c r="Q1292">
        <v>7</v>
      </c>
    </row>
    <row r="1293" spans="1:17" x14ac:dyDescent="0.3">
      <c r="A1293">
        <v>37</v>
      </c>
      <c r="B1293">
        <v>1</v>
      </c>
      <c r="C1293">
        <v>1</v>
      </c>
      <c r="D1293">
        <v>4213</v>
      </c>
      <c r="E1293">
        <v>4992</v>
      </c>
      <c r="F1293">
        <v>1</v>
      </c>
      <c r="G1293">
        <v>0</v>
      </c>
      <c r="H1293">
        <v>15</v>
      </c>
      <c r="I1293">
        <v>3</v>
      </c>
      <c r="J1293">
        <v>2</v>
      </c>
      <c r="K1293">
        <v>10</v>
      </c>
      <c r="L1293">
        <v>4</v>
      </c>
      <c r="M1293">
        <v>1</v>
      </c>
      <c r="N1293">
        <v>10</v>
      </c>
      <c r="O1293">
        <v>3</v>
      </c>
      <c r="P1293">
        <v>0</v>
      </c>
      <c r="Q1293">
        <v>8</v>
      </c>
    </row>
    <row r="1294" spans="1:17" x14ac:dyDescent="0.3">
      <c r="A1294">
        <v>39</v>
      </c>
      <c r="B1294">
        <v>0</v>
      </c>
      <c r="C1294">
        <v>3</v>
      </c>
      <c r="D1294">
        <v>4127</v>
      </c>
      <c r="E1294">
        <v>19188</v>
      </c>
      <c r="F1294">
        <v>2</v>
      </c>
      <c r="G1294">
        <v>0</v>
      </c>
      <c r="H1294">
        <v>18</v>
      </c>
      <c r="I1294">
        <v>3</v>
      </c>
      <c r="J1294">
        <v>4</v>
      </c>
      <c r="K1294">
        <v>7</v>
      </c>
      <c r="L1294">
        <v>6</v>
      </c>
      <c r="M1294">
        <v>3</v>
      </c>
      <c r="N1294">
        <v>2</v>
      </c>
      <c r="O1294">
        <v>1</v>
      </c>
      <c r="P1294">
        <v>2</v>
      </c>
      <c r="Q1294">
        <v>2</v>
      </c>
    </row>
    <row r="1295" spans="1:17" x14ac:dyDescent="0.3">
      <c r="A1295">
        <v>43</v>
      </c>
      <c r="B1295">
        <v>0</v>
      </c>
      <c r="C1295">
        <v>1</v>
      </c>
      <c r="D1295">
        <v>2438</v>
      </c>
      <c r="E1295">
        <v>24978</v>
      </c>
      <c r="F1295">
        <v>4</v>
      </c>
      <c r="G1295">
        <v>0</v>
      </c>
      <c r="H1295">
        <v>13</v>
      </c>
      <c r="I1295">
        <v>3</v>
      </c>
      <c r="J1295">
        <v>3</v>
      </c>
      <c r="K1295">
        <v>7</v>
      </c>
      <c r="L1295">
        <v>2</v>
      </c>
      <c r="M1295">
        <v>2</v>
      </c>
      <c r="N1295">
        <v>3</v>
      </c>
      <c r="O1295">
        <v>2</v>
      </c>
      <c r="P1295">
        <v>1</v>
      </c>
      <c r="Q1295">
        <v>2</v>
      </c>
    </row>
    <row r="1296" spans="1:17" x14ac:dyDescent="0.3">
      <c r="A1296">
        <v>41</v>
      </c>
      <c r="B1296">
        <v>0</v>
      </c>
      <c r="C1296">
        <v>1</v>
      </c>
      <c r="D1296">
        <v>6870</v>
      </c>
      <c r="E1296">
        <v>15530</v>
      </c>
      <c r="F1296">
        <v>3</v>
      </c>
      <c r="G1296">
        <v>0</v>
      </c>
      <c r="H1296">
        <v>12</v>
      </c>
      <c r="I1296">
        <v>3</v>
      </c>
      <c r="J1296">
        <v>1</v>
      </c>
      <c r="K1296">
        <v>11</v>
      </c>
      <c r="L1296">
        <v>3</v>
      </c>
      <c r="M1296">
        <v>1</v>
      </c>
      <c r="N1296">
        <v>3</v>
      </c>
      <c r="O1296">
        <v>2</v>
      </c>
      <c r="P1296">
        <v>1</v>
      </c>
      <c r="Q1296">
        <v>2</v>
      </c>
    </row>
    <row r="1297" spans="1:17" x14ac:dyDescent="0.3">
      <c r="A1297">
        <v>41</v>
      </c>
      <c r="B1297">
        <v>0</v>
      </c>
      <c r="C1297">
        <v>3</v>
      </c>
      <c r="D1297">
        <v>10447</v>
      </c>
      <c r="E1297">
        <v>26458</v>
      </c>
      <c r="F1297">
        <v>0</v>
      </c>
      <c r="G1297">
        <v>1</v>
      </c>
      <c r="H1297">
        <v>13</v>
      </c>
      <c r="I1297">
        <v>3</v>
      </c>
      <c r="J1297">
        <v>4</v>
      </c>
      <c r="K1297">
        <v>23</v>
      </c>
      <c r="L1297">
        <v>3</v>
      </c>
      <c r="M1297">
        <v>4</v>
      </c>
      <c r="N1297">
        <v>22</v>
      </c>
      <c r="O1297">
        <v>14</v>
      </c>
      <c r="P1297">
        <v>13</v>
      </c>
      <c r="Q1297">
        <v>5</v>
      </c>
    </row>
    <row r="1298" spans="1:17" x14ac:dyDescent="0.3">
      <c r="A1298">
        <v>30</v>
      </c>
      <c r="B1298">
        <v>0</v>
      </c>
      <c r="C1298">
        <v>1</v>
      </c>
      <c r="D1298">
        <v>9667</v>
      </c>
      <c r="E1298">
        <v>2739</v>
      </c>
      <c r="F1298">
        <v>9</v>
      </c>
      <c r="G1298">
        <v>0</v>
      </c>
      <c r="H1298">
        <v>14</v>
      </c>
      <c r="I1298">
        <v>3</v>
      </c>
      <c r="J1298">
        <v>2</v>
      </c>
      <c r="K1298">
        <v>9</v>
      </c>
      <c r="L1298">
        <v>3</v>
      </c>
      <c r="M1298">
        <v>3</v>
      </c>
      <c r="N1298">
        <v>7</v>
      </c>
      <c r="O1298">
        <v>7</v>
      </c>
      <c r="P1298">
        <v>0</v>
      </c>
      <c r="Q1298">
        <v>2</v>
      </c>
    </row>
    <row r="1299" spans="1:17" x14ac:dyDescent="0.3">
      <c r="A1299">
        <v>26</v>
      </c>
      <c r="B1299">
        <v>1</v>
      </c>
      <c r="C1299">
        <v>2</v>
      </c>
      <c r="D1299">
        <v>2148</v>
      </c>
      <c r="E1299">
        <v>6889</v>
      </c>
      <c r="F1299">
        <v>0</v>
      </c>
      <c r="G1299">
        <v>1</v>
      </c>
      <c r="H1299">
        <v>11</v>
      </c>
      <c r="I1299">
        <v>3</v>
      </c>
      <c r="J1299">
        <v>3</v>
      </c>
      <c r="K1299">
        <v>6</v>
      </c>
      <c r="L1299">
        <v>3</v>
      </c>
      <c r="M1299">
        <v>3</v>
      </c>
      <c r="N1299">
        <v>5</v>
      </c>
      <c r="O1299">
        <v>1</v>
      </c>
      <c r="P1299">
        <v>1</v>
      </c>
      <c r="Q1299">
        <v>4</v>
      </c>
    </row>
    <row r="1300" spans="1:17" x14ac:dyDescent="0.3">
      <c r="A1300">
        <v>46</v>
      </c>
      <c r="B1300">
        <v>1</v>
      </c>
      <c r="C1300">
        <v>2</v>
      </c>
      <c r="D1300">
        <v>8926</v>
      </c>
      <c r="E1300">
        <v>10842</v>
      </c>
      <c r="F1300">
        <v>4</v>
      </c>
      <c r="G1300">
        <v>0</v>
      </c>
      <c r="H1300">
        <v>22</v>
      </c>
      <c r="I1300">
        <v>4</v>
      </c>
      <c r="J1300">
        <v>4</v>
      </c>
      <c r="K1300">
        <v>13</v>
      </c>
      <c r="L1300">
        <v>2</v>
      </c>
      <c r="M1300">
        <v>4</v>
      </c>
      <c r="N1300">
        <v>9</v>
      </c>
      <c r="O1300">
        <v>7</v>
      </c>
      <c r="P1300">
        <v>3</v>
      </c>
      <c r="Q1300">
        <v>7</v>
      </c>
    </row>
    <row r="1301" spans="1:17" x14ac:dyDescent="0.3">
      <c r="A1301">
        <v>40</v>
      </c>
      <c r="B1301">
        <v>0</v>
      </c>
      <c r="C1301">
        <v>3</v>
      </c>
      <c r="D1301">
        <v>6513</v>
      </c>
      <c r="E1301">
        <v>9060</v>
      </c>
      <c r="F1301">
        <v>4</v>
      </c>
      <c r="G1301">
        <v>0</v>
      </c>
      <c r="H1301">
        <v>17</v>
      </c>
      <c r="I1301">
        <v>3</v>
      </c>
      <c r="J1301">
        <v>4</v>
      </c>
      <c r="K1301">
        <v>12</v>
      </c>
      <c r="L1301">
        <v>3</v>
      </c>
      <c r="M1301">
        <v>3</v>
      </c>
      <c r="N1301">
        <v>5</v>
      </c>
      <c r="O1301">
        <v>3</v>
      </c>
      <c r="P1301">
        <v>0</v>
      </c>
      <c r="Q1301">
        <v>3</v>
      </c>
    </row>
    <row r="1302" spans="1:17" x14ac:dyDescent="0.3">
      <c r="A1302">
        <v>34</v>
      </c>
      <c r="B1302">
        <v>0</v>
      </c>
      <c r="C1302">
        <v>2</v>
      </c>
      <c r="D1302">
        <v>6799</v>
      </c>
      <c r="E1302">
        <v>22128</v>
      </c>
      <c r="F1302">
        <v>1</v>
      </c>
      <c r="G1302">
        <v>0</v>
      </c>
      <c r="H1302">
        <v>21</v>
      </c>
      <c r="I1302">
        <v>4</v>
      </c>
      <c r="J1302">
        <v>3</v>
      </c>
      <c r="K1302">
        <v>10</v>
      </c>
      <c r="L1302">
        <v>5</v>
      </c>
      <c r="M1302">
        <v>3</v>
      </c>
      <c r="N1302">
        <v>10</v>
      </c>
      <c r="O1302">
        <v>8</v>
      </c>
      <c r="P1302">
        <v>4</v>
      </c>
      <c r="Q1302">
        <v>8</v>
      </c>
    </row>
    <row r="1303" spans="1:17" x14ac:dyDescent="0.3">
      <c r="A1303">
        <v>58</v>
      </c>
      <c r="B1303">
        <v>0</v>
      </c>
      <c r="C1303">
        <v>3</v>
      </c>
      <c r="D1303">
        <v>16291</v>
      </c>
      <c r="E1303">
        <v>22577</v>
      </c>
      <c r="F1303">
        <v>4</v>
      </c>
      <c r="G1303">
        <v>0</v>
      </c>
      <c r="H1303">
        <v>22</v>
      </c>
      <c r="I1303">
        <v>4</v>
      </c>
      <c r="J1303">
        <v>4</v>
      </c>
      <c r="K1303">
        <v>37</v>
      </c>
      <c r="L1303">
        <v>0</v>
      </c>
      <c r="M1303">
        <v>2</v>
      </c>
      <c r="N1303">
        <v>16</v>
      </c>
      <c r="O1303">
        <v>9</v>
      </c>
      <c r="P1303">
        <v>14</v>
      </c>
      <c r="Q1303">
        <v>14</v>
      </c>
    </row>
    <row r="1304" spans="1:17" x14ac:dyDescent="0.3">
      <c r="A1304">
        <v>35</v>
      </c>
      <c r="B1304">
        <v>0</v>
      </c>
      <c r="C1304">
        <v>2</v>
      </c>
      <c r="D1304">
        <v>2705</v>
      </c>
      <c r="E1304">
        <v>9696</v>
      </c>
      <c r="F1304">
        <v>0</v>
      </c>
      <c r="G1304">
        <v>0</v>
      </c>
      <c r="H1304">
        <v>16</v>
      </c>
      <c r="I1304">
        <v>3</v>
      </c>
      <c r="J1304">
        <v>2</v>
      </c>
      <c r="K1304">
        <v>6</v>
      </c>
      <c r="L1304">
        <v>2</v>
      </c>
      <c r="M1304">
        <v>4</v>
      </c>
      <c r="N1304">
        <v>5</v>
      </c>
      <c r="O1304">
        <v>4</v>
      </c>
      <c r="P1304">
        <v>0</v>
      </c>
      <c r="Q1304">
        <v>3</v>
      </c>
    </row>
    <row r="1305" spans="1:17" x14ac:dyDescent="0.3">
      <c r="A1305">
        <v>47</v>
      </c>
      <c r="B1305">
        <v>0</v>
      </c>
      <c r="C1305">
        <v>3</v>
      </c>
      <c r="D1305">
        <v>10333</v>
      </c>
      <c r="E1305">
        <v>19271</v>
      </c>
      <c r="F1305">
        <v>8</v>
      </c>
      <c r="G1305">
        <v>1</v>
      </c>
      <c r="H1305">
        <v>12</v>
      </c>
      <c r="I1305">
        <v>3</v>
      </c>
      <c r="J1305">
        <v>3</v>
      </c>
      <c r="K1305">
        <v>28</v>
      </c>
      <c r="L1305">
        <v>4</v>
      </c>
      <c r="M1305">
        <v>3</v>
      </c>
      <c r="N1305">
        <v>22</v>
      </c>
      <c r="O1305">
        <v>11</v>
      </c>
      <c r="P1305">
        <v>14</v>
      </c>
      <c r="Q1305">
        <v>10</v>
      </c>
    </row>
    <row r="1306" spans="1:17" x14ac:dyDescent="0.3">
      <c r="A1306">
        <v>40</v>
      </c>
      <c r="B1306">
        <v>0</v>
      </c>
      <c r="C1306">
        <v>3</v>
      </c>
      <c r="D1306">
        <v>4448</v>
      </c>
      <c r="E1306">
        <v>10748</v>
      </c>
      <c r="F1306">
        <v>2</v>
      </c>
      <c r="G1306">
        <v>0</v>
      </c>
      <c r="H1306">
        <v>12</v>
      </c>
      <c r="I1306">
        <v>3</v>
      </c>
      <c r="J1306">
        <v>2</v>
      </c>
      <c r="K1306">
        <v>15</v>
      </c>
      <c r="L1306">
        <v>3</v>
      </c>
      <c r="M1306">
        <v>3</v>
      </c>
      <c r="N1306">
        <v>7</v>
      </c>
      <c r="O1306">
        <v>4</v>
      </c>
      <c r="P1306">
        <v>7</v>
      </c>
      <c r="Q1306">
        <v>7</v>
      </c>
    </row>
    <row r="1307" spans="1:17" x14ac:dyDescent="0.3">
      <c r="A1307">
        <v>54</v>
      </c>
      <c r="B1307">
        <v>0</v>
      </c>
      <c r="C1307">
        <v>2</v>
      </c>
      <c r="D1307">
        <v>6854</v>
      </c>
      <c r="E1307">
        <v>15696</v>
      </c>
      <c r="F1307">
        <v>4</v>
      </c>
      <c r="G1307">
        <v>0</v>
      </c>
      <c r="H1307">
        <v>15</v>
      </c>
      <c r="I1307">
        <v>3</v>
      </c>
      <c r="J1307">
        <v>2</v>
      </c>
      <c r="K1307">
        <v>14</v>
      </c>
      <c r="L1307">
        <v>2</v>
      </c>
      <c r="M1307">
        <v>2</v>
      </c>
      <c r="N1307">
        <v>7</v>
      </c>
      <c r="O1307">
        <v>1</v>
      </c>
      <c r="P1307">
        <v>1</v>
      </c>
      <c r="Q1307">
        <v>7</v>
      </c>
    </row>
    <row r="1308" spans="1:17" x14ac:dyDescent="0.3">
      <c r="A1308">
        <v>31</v>
      </c>
      <c r="B1308">
        <v>0</v>
      </c>
      <c r="C1308">
        <v>2</v>
      </c>
      <c r="D1308">
        <v>9637</v>
      </c>
      <c r="E1308">
        <v>8277</v>
      </c>
      <c r="F1308">
        <v>2</v>
      </c>
      <c r="G1308">
        <v>0</v>
      </c>
      <c r="H1308">
        <v>14</v>
      </c>
      <c r="I1308">
        <v>3</v>
      </c>
      <c r="J1308">
        <v>4</v>
      </c>
      <c r="K1308">
        <v>9</v>
      </c>
      <c r="L1308">
        <v>3</v>
      </c>
      <c r="M1308">
        <v>3</v>
      </c>
      <c r="N1308">
        <v>3</v>
      </c>
      <c r="O1308">
        <v>2</v>
      </c>
      <c r="P1308">
        <v>2</v>
      </c>
      <c r="Q1308">
        <v>2</v>
      </c>
    </row>
    <row r="1309" spans="1:17" x14ac:dyDescent="0.3">
      <c r="A1309">
        <v>28</v>
      </c>
      <c r="B1309">
        <v>0</v>
      </c>
      <c r="C1309">
        <v>2</v>
      </c>
      <c r="D1309">
        <v>3591</v>
      </c>
      <c r="E1309">
        <v>12719</v>
      </c>
      <c r="F1309">
        <v>1</v>
      </c>
      <c r="G1309">
        <v>0</v>
      </c>
      <c r="H1309">
        <v>25</v>
      </c>
      <c r="I1309">
        <v>4</v>
      </c>
      <c r="J1309">
        <v>3</v>
      </c>
      <c r="K1309">
        <v>3</v>
      </c>
      <c r="L1309">
        <v>3</v>
      </c>
      <c r="M1309">
        <v>3</v>
      </c>
      <c r="N1309">
        <v>3</v>
      </c>
      <c r="O1309">
        <v>2</v>
      </c>
      <c r="P1309">
        <v>1</v>
      </c>
      <c r="Q1309">
        <v>2</v>
      </c>
    </row>
    <row r="1310" spans="1:17" x14ac:dyDescent="0.3">
      <c r="A1310">
        <v>38</v>
      </c>
      <c r="B1310">
        <v>0</v>
      </c>
      <c r="C1310">
        <v>2</v>
      </c>
      <c r="D1310">
        <v>5405</v>
      </c>
      <c r="E1310">
        <v>4244</v>
      </c>
      <c r="F1310">
        <v>2</v>
      </c>
      <c r="G1310">
        <v>1</v>
      </c>
      <c r="H1310">
        <v>20</v>
      </c>
      <c r="I1310">
        <v>4</v>
      </c>
      <c r="J1310">
        <v>1</v>
      </c>
      <c r="K1310">
        <v>20</v>
      </c>
      <c r="L1310">
        <v>4</v>
      </c>
      <c r="M1310">
        <v>2</v>
      </c>
      <c r="N1310">
        <v>4</v>
      </c>
      <c r="O1310">
        <v>2</v>
      </c>
      <c r="P1310">
        <v>0</v>
      </c>
      <c r="Q1310">
        <v>3</v>
      </c>
    </row>
    <row r="1311" spans="1:17" x14ac:dyDescent="0.3">
      <c r="A1311">
        <v>26</v>
      </c>
      <c r="B1311">
        <v>0</v>
      </c>
      <c r="C1311">
        <v>1</v>
      </c>
      <c r="D1311">
        <v>4684</v>
      </c>
      <c r="E1311">
        <v>9125</v>
      </c>
      <c r="F1311">
        <v>1</v>
      </c>
      <c r="G1311">
        <v>0</v>
      </c>
      <c r="H1311">
        <v>13</v>
      </c>
      <c r="I1311">
        <v>3</v>
      </c>
      <c r="J1311">
        <v>1</v>
      </c>
      <c r="K1311">
        <v>5</v>
      </c>
      <c r="L1311">
        <v>4</v>
      </c>
      <c r="M1311">
        <v>3</v>
      </c>
      <c r="N1311">
        <v>5</v>
      </c>
      <c r="O1311">
        <v>3</v>
      </c>
      <c r="P1311">
        <v>1</v>
      </c>
      <c r="Q1311">
        <v>2</v>
      </c>
    </row>
    <row r="1312" spans="1:17" x14ac:dyDescent="0.3">
      <c r="A1312">
        <v>58</v>
      </c>
      <c r="B1312">
        <v>0</v>
      </c>
      <c r="C1312">
        <v>2</v>
      </c>
      <c r="D1312">
        <v>15787</v>
      </c>
      <c r="E1312">
        <v>21624</v>
      </c>
      <c r="F1312">
        <v>2</v>
      </c>
      <c r="G1312">
        <v>1</v>
      </c>
      <c r="H1312">
        <v>14</v>
      </c>
      <c r="I1312">
        <v>3</v>
      </c>
      <c r="J1312">
        <v>2</v>
      </c>
      <c r="K1312">
        <v>23</v>
      </c>
      <c r="L1312">
        <v>3</v>
      </c>
      <c r="M1312">
        <v>3</v>
      </c>
      <c r="N1312">
        <v>2</v>
      </c>
      <c r="O1312">
        <v>2</v>
      </c>
      <c r="P1312">
        <v>2</v>
      </c>
      <c r="Q1312">
        <v>2</v>
      </c>
    </row>
    <row r="1313" spans="1:17" x14ac:dyDescent="0.3">
      <c r="A1313">
        <v>18</v>
      </c>
      <c r="B1313">
        <v>0</v>
      </c>
      <c r="C1313">
        <v>1</v>
      </c>
      <c r="D1313">
        <v>1514</v>
      </c>
      <c r="E1313">
        <v>8018</v>
      </c>
      <c r="F1313">
        <v>1</v>
      </c>
      <c r="G1313">
        <v>0</v>
      </c>
      <c r="H1313">
        <v>16</v>
      </c>
      <c r="I1313">
        <v>3</v>
      </c>
      <c r="J1313">
        <v>3</v>
      </c>
      <c r="K1313">
        <v>0</v>
      </c>
      <c r="L1313">
        <v>4</v>
      </c>
      <c r="M1313">
        <v>1</v>
      </c>
      <c r="N1313">
        <v>0</v>
      </c>
      <c r="O1313">
        <v>0</v>
      </c>
      <c r="P1313">
        <v>0</v>
      </c>
      <c r="Q1313">
        <v>0</v>
      </c>
    </row>
    <row r="1314" spans="1:17" x14ac:dyDescent="0.3">
      <c r="A1314">
        <v>31</v>
      </c>
      <c r="B1314">
        <v>1</v>
      </c>
      <c r="C1314">
        <v>2</v>
      </c>
      <c r="D1314">
        <v>2956</v>
      </c>
      <c r="E1314">
        <v>21495</v>
      </c>
      <c r="F1314">
        <v>0</v>
      </c>
      <c r="G1314">
        <v>0</v>
      </c>
      <c r="H1314">
        <v>17</v>
      </c>
      <c r="I1314">
        <v>3</v>
      </c>
      <c r="J1314">
        <v>3</v>
      </c>
      <c r="K1314">
        <v>2</v>
      </c>
      <c r="L1314">
        <v>4</v>
      </c>
      <c r="M1314">
        <v>3</v>
      </c>
      <c r="N1314">
        <v>1</v>
      </c>
      <c r="O1314">
        <v>0</v>
      </c>
      <c r="P1314">
        <v>0</v>
      </c>
      <c r="Q1314">
        <v>0</v>
      </c>
    </row>
    <row r="1315" spans="1:17" x14ac:dyDescent="0.3">
      <c r="A1315">
        <v>29</v>
      </c>
      <c r="B1315">
        <v>1</v>
      </c>
      <c r="C1315">
        <v>3</v>
      </c>
      <c r="D1315">
        <v>2335</v>
      </c>
      <c r="E1315">
        <v>3157</v>
      </c>
      <c r="F1315">
        <v>4</v>
      </c>
      <c r="G1315">
        <v>1</v>
      </c>
      <c r="H1315">
        <v>15</v>
      </c>
      <c r="I1315">
        <v>3</v>
      </c>
      <c r="J1315">
        <v>4</v>
      </c>
      <c r="K1315">
        <v>4</v>
      </c>
      <c r="L1315">
        <v>3</v>
      </c>
      <c r="M1315">
        <v>3</v>
      </c>
      <c r="N1315">
        <v>2</v>
      </c>
      <c r="O1315">
        <v>2</v>
      </c>
      <c r="P1315">
        <v>2</v>
      </c>
      <c r="Q1315">
        <v>0</v>
      </c>
    </row>
    <row r="1316" spans="1:17" x14ac:dyDescent="0.3">
      <c r="A1316">
        <v>45</v>
      </c>
      <c r="B1316">
        <v>0</v>
      </c>
      <c r="C1316">
        <v>2</v>
      </c>
      <c r="D1316">
        <v>5154</v>
      </c>
      <c r="E1316">
        <v>19665</v>
      </c>
      <c r="F1316">
        <v>4</v>
      </c>
      <c r="G1316">
        <v>0</v>
      </c>
      <c r="H1316">
        <v>22</v>
      </c>
      <c r="I1316">
        <v>4</v>
      </c>
      <c r="J1316">
        <v>2</v>
      </c>
      <c r="K1316">
        <v>10</v>
      </c>
      <c r="L1316">
        <v>3</v>
      </c>
      <c r="M1316">
        <v>4</v>
      </c>
      <c r="N1316">
        <v>8</v>
      </c>
      <c r="O1316">
        <v>7</v>
      </c>
      <c r="P1316">
        <v>5</v>
      </c>
      <c r="Q1316">
        <v>7</v>
      </c>
    </row>
    <row r="1317" spans="1:17" x14ac:dyDescent="0.3">
      <c r="A1317">
        <v>36</v>
      </c>
      <c r="B1317">
        <v>0</v>
      </c>
      <c r="C1317">
        <v>2</v>
      </c>
      <c r="D1317">
        <v>6962</v>
      </c>
      <c r="E1317">
        <v>19573</v>
      </c>
      <c r="F1317">
        <v>4</v>
      </c>
      <c r="G1317">
        <v>1</v>
      </c>
      <c r="H1317">
        <v>22</v>
      </c>
      <c r="I1317">
        <v>4</v>
      </c>
      <c r="J1317">
        <v>4</v>
      </c>
      <c r="K1317">
        <v>15</v>
      </c>
      <c r="L1317">
        <v>2</v>
      </c>
      <c r="M1317">
        <v>3</v>
      </c>
      <c r="N1317">
        <v>1</v>
      </c>
      <c r="O1317">
        <v>0</v>
      </c>
      <c r="P1317">
        <v>0</v>
      </c>
      <c r="Q1317">
        <v>0</v>
      </c>
    </row>
    <row r="1318" spans="1:17" x14ac:dyDescent="0.3">
      <c r="A1318">
        <v>43</v>
      </c>
      <c r="B1318">
        <v>0</v>
      </c>
      <c r="C1318">
        <v>2</v>
      </c>
      <c r="D1318">
        <v>5675</v>
      </c>
      <c r="E1318">
        <v>19246</v>
      </c>
      <c r="F1318">
        <v>1</v>
      </c>
      <c r="G1318">
        <v>0</v>
      </c>
      <c r="H1318">
        <v>20</v>
      </c>
      <c r="I1318">
        <v>4</v>
      </c>
      <c r="J1318">
        <v>3</v>
      </c>
      <c r="K1318">
        <v>7</v>
      </c>
      <c r="L1318">
        <v>5</v>
      </c>
      <c r="M1318">
        <v>3</v>
      </c>
      <c r="N1318">
        <v>7</v>
      </c>
      <c r="O1318">
        <v>7</v>
      </c>
      <c r="P1318">
        <v>7</v>
      </c>
      <c r="Q1318">
        <v>7</v>
      </c>
    </row>
    <row r="1319" spans="1:17" x14ac:dyDescent="0.3">
      <c r="A1319">
        <v>27</v>
      </c>
      <c r="B1319">
        <v>0</v>
      </c>
      <c r="C1319">
        <v>1</v>
      </c>
      <c r="D1319">
        <v>2379</v>
      </c>
      <c r="E1319">
        <v>19826</v>
      </c>
      <c r="F1319">
        <v>0</v>
      </c>
      <c r="G1319">
        <v>1</v>
      </c>
      <c r="H1319">
        <v>14</v>
      </c>
      <c r="I1319">
        <v>3</v>
      </c>
      <c r="J1319">
        <v>3</v>
      </c>
      <c r="K1319">
        <v>6</v>
      </c>
      <c r="L1319">
        <v>3</v>
      </c>
      <c r="M1319">
        <v>2</v>
      </c>
      <c r="N1319">
        <v>5</v>
      </c>
      <c r="O1319">
        <v>4</v>
      </c>
      <c r="P1319">
        <v>0</v>
      </c>
      <c r="Q1319">
        <v>2</v>
      </c>
    </row>
    <row r="1320" spans="1:17" x14ac:dyDescent="0.3">
      <c r="A1320">
        <v>29</v>
      </c>
      <c r="B1320">
        <v>0</v>
      </c>
      <c r="C1320">
        <v>2</v>
      </c>
      <c r="D1320">
        <v>3812</v>
      </c>
      <c r="E1320">
        <v>7003</v>
      </c>
      <c r="F1320">
        <v>1</v>
      </c>
      <c r="G1320">
        <v>0</v>
      </c>
      <c r="H1320">
        <v>13</v>
      </c>
      <c r="I1320">
        <v>3</v>
      </c>
      <c r="J1320">
        <v>2</v>
      </c>
      <c r="K1320">
        <v>11</v>
      </c>
      <c r="L1320">
        <v>3</v>
      </c>
      <c r="M1320">
        <v>4</v>
      </c>
      <c r="N1320">
        <v>11</v>
      </c>
      <c r="O1320">
        <v>8</v>
      </c>
      <c r="P1320">
        <v>3</v>
      </c>
      <c r="Q1320">
        <v>10</v>
      </c>
    </row>
    <row r="1321" spans="1:17" x14ac:dyDescent="0.3">
      <c r="A1321">
        <v>32</v>
      </c>
      <c r="B1321">
        <v>0</v>
      </c>
      <c r="C1321">
        <v>1</v>
      </c>
      <c r="D1321">
        <v>4648</v>
      </c>
      <c r="E1321">
        <v>26075</v>
      </c>
      <c r="F1321">
        <v>8</v>
      </c>
      <c r="G1321">
        <v>0</v>
      </c>
      <c r="H1321">
        <v>13</v>
      </c>
      <c r="I1321">
        <v>3</v>
      </c>
      <c r="J1321">
        <v>3</v>
      </c>
      <c r="K1321">
        <v>4</v>
      </c>
      <c r="L1321">
        <v>2</v>
      </c>
      <c r="M1321">
        <v>4</v>
      </c>
      <c r="N1321">
        <v>0</v>
      </c>
      <c r="O1321">
        <v>0</v>
      </c>
      <c r="P1321">
        <v>0</v>
      </c>
      <c r="Q1321">
        <v>0</v>
      </c>
    </row>
    <row r="1322" spans="1:17" x14ac:dyDescent="0.3">
      <c r="A1322">
        <v>42</v>
      </c>
      <c r="B1322">
        <v>0</v>
      </c>
      <c r="C1322">
        <v>2</v>
      </c>
      <c r="D1322">
        <v>2936</v>
      </c>
      <c r="E1322">
        <v>6161</v>
      </c>
      <c r="F1322">
        <v>3</v>
      </c>
      <c r="G1322">
        <v>0</v>
      </c>
      <c r="H1322">
        <v>22</v>
      </c>
      <c r="I1322">
        <v>4</v>
      </c>
      <c r="J1322">
        <v>2</v>
      </c>
      <c r="K1322">
        <v>10</v>
      </c>
      <c r="L1322">
        <v>1</v>
      </c>
      <c r="M1322">
        <v>2</v>
      </c>
      <c r="N1322">
        <v>6</v>
      </c>
      <c r="O1322">
        <v>3</v>
      </c>
      <c r="P1322">
        <v>3</v>
      </c>
      <c r="Q1322">
        <v>3</v>
      </c>
    </row>
    <row r="1323" spans="1:17" x14ac:dyDescent="0.3">
      <c r="A1323">
        <v>47</v>
      </c>
      <c r="B1323">
        <v>0</v>
      </c>
      <c r="C1323">
        <v>1</v>
      </c>
      <c r="D1323">
        <v>2105</v>
      </c>
      <c r="E1323">
        <v>5411</v>
      </c>
      <c r="F1323">
        <v>4</v>
      </c>
      <c r="G1323">
        <v>0</v>
      </c>
      <c r="H1323">
        <v>12</v>
      </c>
      <c r="I1323">
        <v>3</v>
      </c>
      <c r="J1323">
        <v>3</v>
      </c>
      <c r="K1323">
        <v>7</v>
      </c>
      <c r="L1323">
        <v>2</v>
      </c>
      <c r="M1323">
        <v>3</v>
      </c>
      <c r="N1323">
        <v>2</v>
      </c>
      <c r="O1323">
        <v>2</v>
      </c>
      <c r="P1323">
        <v>2</v>
      </c>
      <c r="Q1323">
        <v>0</v>
      </c>
    </row>
    <row r="1324" spans="1:17" x14ac:dyDescent="0.3">
      <c r="A1324">
        <v>46</v>
      </c>
      <c r="B1324">
        <v>0</v>
      </c>
      <c r="C1324">
        <v>3</v>
      </c>
      <c r="D1324">
        <v>8578</v>
      </c>
      <c r="E1324">
        <v>19989</v>
      </c>
      <c r="F1324">
        <v>3</v>
      </c>
      <c r="G1324">
        <v>0</v>
      </c>
      <c r="H1324">
        <v>14</v>
      </c>
      <c r="I1324">
        <v>3</v>
      </c>
      <c r="J1324">
        <v>3</v>
      </c>
      <c r="K1324">
        <v>12</v>
      </c>
      <c r="L1324">
        <v>4</v>
      </c>
      <c r="M1324">
        <v>2</v>
      </c>
      <c r="N1324">
        <v>9</v>
      </c>
      <c r="O1324">
        <v>8</v>
      </c>
      <c r="P1324">
        <v>4</v>
      </c>
      <c r="Q1324">
        <v>7</v>
      </c>
    </row>
    <row r="1325" spans="1:17" x14ac:dyDescent="0.3">
      <c r="A1325">
        <v>28</v>
      </c>
      <c r="B1325">
        <v>0</v>
      </c>
      <c r="C1325">
        <v>3</v>
      </c>
      <c r="D1325">
        <v>2706</v>
      </c>
      <c r="E1325">
        <v>10494</v>
      </c>
      <c r="F1325">
        <v>1</v>
      </c>
      <c r="G1325">
        <v>0</v>
      </c>
      <c r="H1325">
        <v>15</v>
      </c>
      <c r="I1325">
        <v>3</v>
      </c>
      <c r="J1325">
        <v>2</v>
      </c>
      <c r="K1325">
        <v>3</v>
      </c>
      <c r="L1325">
        <v>2</v>
      </c>
      <c r="M1325">
        <v>3</v>
      </c>
      <c r="N1325">
        <v>3</v>
      </c>
      <c r="O1325">
        <v>2</v>
      </c>
      <c r="P1325">
        <v>2</v>
      </c>
      <c r="Q1325">
        <v>2</v>
      </c>
    </row>
    <row r="1326" spans="1:17" x14ac:dyDescent="0.3">
      <c r="A1326">
        <v>29</v>
      </c>
      <c r="B1326">
        <v>0</v>
      </c>
      <c r="C1326">
        <v>3</v>
      </c>
      <c r="D1326">
        <v>6384</v>
      </c>
      <c r="E1326">
        <v>21143</v>
      </c>
      <c r="F1326">
        <v>8</v>
      </c>
      <c r="G1326">
        <v>0</v>
      </c>
      <c r="H1326">
        <v>17</v>
      </c>
      <c r="I1326">
        <v>3</v>
      </c>
      <c r="J1326">
        <v>4</v>
      </c>
      <c r="K1326">
        <v>11</v>
      </c>
      <c r="L1326">
        <v>3</v>
      </c>
      <c r="M1326">
        <v>3</v>
      </c>
      <c r="N1326">
        <v>7</v>
      </c>
      <c r="O1326">
        <v>0</v>
      </c>
      <c r="P1326">
        <v>1</v>
      </c>
      <c r="Q1326">
        <v>6</v>
      </c>
    </row>
    <row r="1327" spans="1:17" x14ac:dyDescent="0.3">
      <c r="A1327">
        <v>42</v>
      </c>
      <c r="B1327">
        <v>0</v>
      </c>
      <c r="C1327">
        <v>1</v>
      </c>
      <c r="D1327">
        <v>3968</v>
      </c>
      <c r="E1327">
        <v>13624</v>
      </c>
      <c r="F1327">
        <v>4</v>
      </c>
      <c r="G1327">
        <v>0</v>
      </c>
      <c r="H1327">
        <v>13</v>
      </c>
      <c r="I1327">
        <v>3</v>
      </c>
      <c r="J1327">
        <v>4</v>
      </c>
      <c r="K1327">
        <v>8</v>
      </c>
      <c r="L1327">
        <v>3</v>
      </c>
      <c r="M1327">
        <v>3</v>
      </c>
      <c r="N1327">
        <v>0</v>
      </c>
      <c r="O1327">
        <v>0</v>
      </c>
      <c r="P1327">
        <v>0</v>
      </c>
      <c r="Q1327">
        <v>0</v>
      </c>
    </row>
    <row r="1328" spans="1:17" x14ac:dyDescent="0.3">
      <c r="A1328">
        <v>32</v>
      </c>
      <c r="B1328">
        <v>1</v>
      </c>
      <c r="C1328">
        <v>1</v>
      </c>
      <c r="D1328">
        <v>9907</v>
      </c>
      <c r="E1328">
        <v>26186</v>
      </c>
      <c r="F1328">
        <v>7</v>
      </c>
      <c r="G1328">
        <v>1</v>
      </c>
      <c r="H1328">
        <v>12</v>
      </c>
      <c r="I1328">
        <v>3</v>
      </c>
      <c r="J1328">
        <v>3</v>
      </c>
      <c r="K1328">
        <v>7</v>
      </c>
      <c r="L1328">
        <v>3</v>
      </c>
      <c r="M1328">
        <v>2</v>
      </c>
      <c r="N1328">
        <v>2</v>
      </c>
      <c r="O1328">
        <v>2</v>
      </c>
      <c r="P1328">
        <v>2</v>
      </c>
      <c r="Q1328">
        <v>2</v>
      </c>
    </row>
    <row r="1329" spans="1:17" x14ac:dyDescent="0.3">
      <c r="A1329">
        <v>46</v>
      </c>
      <c r="B1329">
        <v>0</v>
      </c>
      <c r="C1329">
        <v>3</v>
      </c>
      <c r="D1329">
        <v>13225</v>
      </c>
      <c r="E1329">
        <v>7739</v>
      </c>
      <c r="F1329">
        <v>2</v>
      </c>
      <c r="G1329">
        <v>0</v>
      </c>
      <c r="H1329">
        <v>12</v>
      </c>
      <c r="I1329">
        <v>3</v>
      </c>
      <c r="J1329">
        <v>4</v>
      </c>
      <c r="K1329">
        <v>25</v>
      </c>
      <c r="L1329">
        <v>5</v>
      </c>
      <c r="M1329">
        <v>3</v>
      </c>
      <c r="N1329">
        <v>19</v>
      </c>
      <c r="O1329">
        <v>17</v>
      </c>
      <c r="P1329">
        <v>2</v>
      </c>
      <c r="Q1329">
        <v>8</v>
      </c>
    </row>
    <row r="1330" spans="1:17" x14ac:dyDescent="0.3">
      <c r="A1330">
        <v>27</v>
      </c>
      <c r="B1330">
        <v>0</v>
      </c>
      <c r="C1330">
        <v>2</v>
      </c>
      <c r="D1330">
        <v>3540</v>
      </c>
      <c r="E1330">
        <v>7018</v>
      </c>
      <c r="F1330">
        <v>1</v>
      </c>
      <c r="G1330">
        <v>0</v>
      </c>
      <c r="H1330">
        <v>21</v>
      </c>
      <c r="I1330">
        <v>4</v>
      </c>
      <c r="J1330">
        <v>4</v>
      </c>
      <c r="K1330">
        <v>9</v>
      </c>
      <c r="L1330">
        <v>5</v>
      </c>
      <c r="M1330">
        <v>3</v>
      </c>
      <c r="N1330">
        <v>9</v>
      </c>
      <c r="O1330">
        <v>8</v>
      </c>
      <c r="P1330">
        <v>5</v>
      </c>
      <c r="Q1330">
        <v>8</v>
      </c>
    </row>
    <row r="1331" spans="1:17" x14ac:dyDescent="0.3">
      <c r="A1331">
        <v>29</v>
      </c>
      <c r="B1331">
        <v>0</v>
      </c>
      <c r="C1331">
        <v>2</v>
      </c>
      <c r="D1331">
        <v>2804</v>
      </c>
      <c r="E1331">
        <v>15434</v>
      </c>
      <c r="F1331">
        <v>1</v>
      </c>
      <c r="G1331">
        <v>0</v>
      </c>
      <c r="H1331">
        <v>11</v>
      </c>
      <c r="I1331">
        <v>3</v>
      </c>
      <c r="J1331">
        <v>4</v>
      </c>
      <c r="K1331">
        <v>1</v>
      </c>
      <c r="L1331">
        <v>3</v>
      </c>
      <c r="M1331">
        <v>3</v>
      </c>
      <c r="N1331">
        <v>1</v>
      </c>
      <c r="O1331">
        <v>0</v>
      </c>
      <c r="P1331">
        <v>0</v>
      </c>
      <c r="Q1331">
        <v>0</v>
      </c>
    </row>
    <row r="1332" spans="1:17" x14ac:dyDescent="0.3">
      <c r="A1332">
        <v>43</v>
      </c>
      <c r="B1332">
        <v>0</v>
      </c>
      <c r="C1332">
        <v>2</v>
      </c>
      <c r="D1332">
        <v>19392</v>
      </c>
      <c r="E1332">
        <v>22539</v>
      </c>
      <c r="F1332">
        <v>7</v>
      </c>
      <c r="G1332">
        <v>0</v>
      </c>
      <c r="H1332">
        <v>13</v>
      </c>
      <c r="I1332">
        <v>3</v>
      </c>
      <c r="J1332">
        <v>4</v>
      </c>
      <c r="K1332">
        <v>21</v>
      </c>
      <c r="L1332">
        <v>2</v>
      </c>
      <c r="M1332">
        <v>3</v>
      </c>
      <c r="N1332">
        <v>16</v>
      </c>
      <c r="O1332">
        <v>12</v>
      </c>
      <c r="P1332">
        <v>6</v>
      </c>
      <c r="Q1332">
        <v>14</v>
      </c>
    </row>
    <row r="1333" spans="1:17" x14ac:dyDescent="0.3">
      <c r="A1333">
        <v>48</v>
      </c>
      <c r="B1333">
        <v>0</v>
      </c>
      <c r="C1333">
        <v>2</v>
      </c>
      <c r="D1333">
        <v>19665</v>
      </c>
      <c r="E1333">
        <v>13583</v>
      </c>
      <c r="F1333">
        <v>4</v>
      </c>
      <c r="G1333">
        <v>0</v>
      </c>
      <c r="H1333">
        <v>12</v>
      </c>
      <c r="I1333">
        <v>3</v>
      </c>
      <c r="J1333">
        <v>4</v>
      </c>
      <c r="K1333">
        <v>29</v>
      </c>
      <c r="L1333">
        <v>3</v>
      </c>
      <c r="M1333">
        <v>3</v>
      </c>
      <c r="N1333">
        <v>22</v>
      </c>
      <c r="O1333">
        <v>10</v>
      </c>
      <c r="P1333">
        <v>12</v>
      </c>
      <c r="Q1333">
        <v>9</v>
      </c>
    </row>
    <row r="1334" spans="1:17" x14ac:dyDescent="0.3">
      <c r="A1334">
        <v>29</v>
      </c>
      <c r="B1334">
        <v>1</v>
      </c>
      <c r="C1334">
        <v>1</v>
      </c>
      <c r="D1334">
        <v>2439</v>
      </c>
      <c r="E1334">
        <v>14753</v>
      </c>
      <c r="F1334">
        <v>1</v>
      </c>
      <c r="G1334">
        <v>1</v>
      </c>
      <c r="H1334">
        <v>24</v>
      </c>
      <c r="I1334">
        <v>4</v>
      </c>
      <c r="J1334">
        <v>2</v>
      </c>
      <c r="K1334">
        <v>1</v>
      </c>
      <c r="L1334">
        <v>3</v>
      </c>
      <c r="M1334">
        <v>2</v>
      </c>
      <c r="N1334">
        <v>1</v>
      </c>
      <c r="O1334">
        <v>0</v>
      </c>
      <c r="P1334">
        <v>1</v>
      </c>
      <c r="Q1334">
        <v>0</v>
      </c>
    </row>
    <row r="1335" spans="1:17" x14ac:dyDescent="0.3">
      <c r="A1335">
        <v>46</v>
      </c>
      <c r="B1335">
        <v>1</v>
      </c>
      <c r="C1335">
        <v>2</v>
      </c>
      <c r="D1335">
        <v>7314</v>
      </c>
      <c r="E1335">
        <v>14011</v>
      </c>
      <c r="F1335">
        <v>5</v>
      </c>
      <c r="G1335">
        <v>0</v>
      </c>
      <c r="H1335">
        <v>21</v>
      </c>
      <c r="I1335">
        <v>4</v>
      </c>
      <c r="J1335">
        <v>3</v>
      </c>
      <c r="K1335">
        <v>14</v>
      </c>
      <c r="L1335">
        <v>2</v>
      </c>
      <c r="M1335">
        <v>3</v>
      </c>
      <c r="N1335">
        <v>8</v>
      </c>
      <c r="O1335">
        <v>7</v>
      </c>
      <c r="P1335">
        <v>0</v>
      </c>
      <c r="Q1335">
        <v>7</v>
      </c>
    </row>
    <row r="1336" spans="1:17" x14ac:dyDescent="0.3">
      <c r="A1336">
        <v>27</v>
      </c>
      <c r="B1336">
        <v>0</v>
      </c>
      <c r="C1336">
        <v>2</v>
      </c>
      <c r="D1336">
        <v>4774</v>
      </c>
      <c r="E1336">
        <v>23844</v>
      </c>
      <c r="F1336">
        <v>0</v>
      </c>
      <c r="G1336">
        <v>0</v>
      </c>
      <c r="H1336">
        <v>19</v>
      </c>
      <c r="I1336">
        <v>3</v>
      </c>
      <c r="J1336">
        <v>4</v>
      </c>
      <c r="K1336">
        <v>8</v>
      </c>
      <c r="L1336">
        <v>2</v>
      </c>
      <c r="M1336">
        <v>2</v>
      </c>
      <c r="N1336">
        <v>7</v>
      </c>
      <c r="O1336">
        <v>6</v>
      </c>
      <c r="P1336">
        <v>7</v>
      </c>
      <c r="Q1336">
        <v>3</v>
      </c>
    </row>
    <row r="1337" spans="1:17" x14ac:dyDescent="0.3">
      <c r="A1337">
        <v>39</v>
      </c>
      <c r="B1337">
        <v>0</v>
      </c>
      <c r="C1337">
        <v>3</v>
      </c>
      <c r="D1337">
        <v>3902</v>
      </c>
      <c r="E1337">
        <v>5141</v>
      </c>
      <c r="F1337">
        <v>8</v>
      </c>
      <c r="G1337">
        <v>0</v>
      </c>
      <c r="H1337">
        <v>14</v>
      </c>
      <c r="I1337">
        <v>3</v>
      </c>
      <c r="J1337">
        <v>2</v>
      </c>
      <c r="K1337">
        <v>7</v>
      </c>
      <c r="L1337">
        <v>2</v>
      </c>
      <c r="M1337">
        <v>3</v>
      </c>
      <c r="N1337">
        <v>2</v>
      </c>
      <c r="O1337">
        <v>2</v>
      </c>
      <c r="P1337">
        <v>2</v>
      </c>
      <c r="Q1337">
        <v>2</v>
      </c>
    </row>
    <row r="1338" spans="1:17" x14ac:dyDescent="0.3">
      <c r="A1338">
        <v>55</v>
      </c>
      <c r="B1338">
        <v>0</v>
      </c>
      <c r="C1338">
        <v>2</v>
      </c>
      <c r="D1338">
        <v>2662</v>
      </c>
      <c r="E1338">
        <v>7975</v>
      </c>
      <c r="F1338">
        <v>8</v>
      </c>
      <c r="G1338">
        <v>0</v>
      </c>
      <c r="H1338">
        <v>20</v>
      </c>
      <c r="I1338">
        <v>4</v>
      </c>
      <c r="J1338">
        <v>2</v>
      </c>
      <c r="K1338">
        <v>19</v>
      </c>
      <c r="L1338">
        <v>2</v>
      </c>
      <c r="M1338">
        <v>4</v>
      </c>
      <c r="N1338">
        <v>5</v>
      </c>
      <c r="O1338">
        <v>2</v>
      </c>
      <c r="P1338">
        <v>0</v>
      </c>
      <c r="Q1338">
        <v>4</v>
      </c>
    </row>
    <row r="1339" spans="1:17" x14ac:dyDescent="0.3">
      <c r="A1339">
        <v>28</v>
      </c>
      <c r="B1339">
        <v>0</v>
      </c>
      <c r="C1339">
        <v>2</v>
      </c>
      <c r="D1339">
        <v>2856</v>
      </c>
      <c r="E1339">
        <v>3692</v>
      </c>
      <c r="F1339">
        <v>1</v>
      </c>
      <c r="G1339">
        <v>0</v>
      </c>
      <c r="H1339">
        <v>19</v>
      </c>
      <c r="I1339">
        <v>3</v>
      </c>
      <c r="J1339">
        <v>4</v>
      </c>
      <c r="K1339">
        <v>1</v>
      </c>
      <c r="L1339">
        <v>3</v>
      </c>
      <c r="M1339">
        <v>3</v>
      </c>
      <c r="N1339">
        <v>1</v>
      </c>
      <c r="O1339">
        <v>0</v>
      </c>
      <c r="P1339">
        <v>0</v>
      </c>
      <c r="Q1339">
        <v>0</v>
      </c>
    </row>
    <row r="1340" spans="1:17" x14ac:dyDescent="0.3">
      <c r="A1340">
        <v>30</v>
      </c>
      <c r="B1340">
        <v>1</v>
      </c>
      <c r="C1340">
        <v>1</v>
      </c>
      <c r="D1340">
        <v>1081</v>
      </c>
      <c r="E1340">
        <v>16019</v>
      </c>
      <c r="F1340">
        <v>1</v>
      </c>
      <c r="G1340">
        <v>0</v>
      </c>
      <c r="H1340">
        <v>13</v>
      </c>
      <c r="I1340">
        <v>3</v>
      </c>
      <c r="J1340">
        <v>3</v>
      </c>
      <c r="K1340">
        <v>1</v>
      </c>
      <c r="L1340">
        <v>3</v>
      </c>
      <c r="M1340">
        <v>2</v>
      </c>
      <c r="N1340">
        <v>1</v>
      </c>
      <c r="O1340">
        <v>0</v>
      </c>
      <c r="P1340">
        <v>0</v>
      </c>
      <c r="Q1340">
        <v>0</v>
      </c>
    </row>
    <row r="1341" spans="1:17" x14ac:dyDescent="0.3">
      <c r="A1341">
        <v>22</v>
      </c>
      <c r="B1341">
        <v>1</v>
      </c>
      <c r="C1341">
        <v>1</v>
      </c>
      <c r="D1341">
        <v>2472</v>
      </c>
      <c r="E1341">
        <v>26092</v>
      </c>
      <c r="F1341">
        <v>1</v>
      </c>
      <c r="G1341">
        <v>1</v>
      </c>
      <c r="H1341">
        <v>23</v>
      </c>
      <c r="I1341">
        <v>4</v>
      </c>
      <c r="J1341">
        <v>1</v>
      </c>
      <c r="K1341">
        <v>1</v>
      </c>
      <c r="L1341">
        <v>2</v>
      </c>
      <c r="M1341">
        <v>3</v>
      </c>
      <c r="N1341">
        <v>1</v>
      </c>
      <c r="O1341">
        <v>0</v>
      </c>
      <c r="P1341">
        <v>0</v>
      </c>
      <c r="Q1341">
        <v>0</v>
      </c>
    </row>
    <row r="1342" spans="1:17" x14ac:dyDescent="0.3">
      <c r="A1342">
        <v>36</v>
      </c>
      <c r="B1342">
        <v>0</v>
      </c>
      <c r="C1342">
        <v>2</v>
      </c>
      <c r="D1342">
        <v>5673</v>
      </c>
      <c r="E1342">
        <v>6060</v>
      </c>
      <c r="F1342">
        <v>1</v>
      </c>
      <c r="G1342">
        <v>1</v>
      </c>
      <c r="H1342">
        <v>13</v>
      </c>
      <c r="I1342">
        <v>3</v>
      </c>
      <c r="J1342">
        <v>1</v>
      </c>
      <c r="K1342">
        <v>10</v>
      </c>
      <c r="L1342">
        <v>4</v>
      </c>
      <c r="M1342">
        <v>3</v>
      </c>
      <c r="N1342">
        <v>10</v>
      </c>
      <c r="O1342">
        <v>9</v>
      </c>
      <c r="P1342">
        <v>1</v>
      </c>
      <c r="Q1342">
        <v>7</v>
      </c>
    </row>
    <row r="1343" spans="1:17" x14ac:dyDescent="0.3">
      <c r="A1343">
        <v>31</v>
      </c>
      <c r="B1343">
        <v>0</v>
      </c>
      <c r="C1343">
        <v>3</v>
      </c>
      <c r="D1343">
        <v>4197</v>
      </c>
      <c r="E1343">
        <v>18624</v>
      </c>
      <c r="F1343">
        <v>1</v>
      </c>
      <c r="G1343">
        <v>0</v>
      </c>
      <c r="H1343">
        <v>11</v>
      </c>
      <c r="I1343">
        <v>3</v>
      </c>
      <c r="J1343">
        <v>1</v>
      </c>
      <c r="K1343">
        <v>10</v>
      </c>
      <c r="L1343">
        <v>2</v>
      </c>
      <c r="M1343">
        <v>3</v>
      </c>
      <c r="N1343">
        <v>10</v>
      </c>
      <c r="O1343">
        <v>8</v>
      </c>
      <c r="P1343">
        <v>0</v>
      </c>
      <c r="Q1343">
        <v>2</v>
      </c>
    </row>
    <row r="1344" spans="1:17" x14ac:dyDescent="0.3">
      <c r="A1344">
        <v>34</v>
      </c>
      <c r="B1344">
        <v>0</v>
      </c>
      <c r="C1344">
        <v>2</v>
      </c>
      <c r="D1344">
        <v>9713</v>
      </c>
      <c r="E1344">
        <v>24444</v>
      </c>
      <c r="F1344">
        <v>2</v>
      </c>
      <c r="G1344">
        <v>1</v>
      </c>
      <c r="H1344">
        <v>13</v>
      </c>
      <c r="I1344">
        <v>3</v>
      </c>
      <c r="J1344">
        <v>4</v>
      </c>
      <c r="K1344">
        <v>9</v>
      </c>
      <c r="L1344">
        <v>3</v>
      </c>
      <c r="M1344">
        <v>3</v>
      </c>
      <c r="N1344">
        <v>5</v>
      </c>
      <c r="O1344">
        <v>3</v>
      </c>
      <c r="P1344">
        <v>1</v>
      </c>
      <c r="Q1344">
        <v>0</v>
      </c>
    </row>
    <row r="1345" spans="1:17" x14ac:dyDescent="0.3">
      <c r="A1345">
        <v>29</v>
      </c>
      <c r="B1345">
        <v>0</v>
      </c>
      <c r="C1345">
        <v>1</v>
      </c>
      <c r="D1345">
        <v>2062</v>
      </c>
      <c r="E1345">
        <v>19384</v>
      </c>
      <c r="F1345">
        <v>3</v>
      </c>
      <c r="G1345">
        <v>0</v>
      </c>
      <c r="H1345">
        <v>14</v>
      </c>
      <c r="I1345">
        <v>3</v>
      </c>
      <c r="J1345">
        <v>2</v>
      </c>
      <c r="K1345">
        <v>11</v>
      </c>
      <c r="L1345">
        <v>2</v>
      </c>
      <c r="M1345">
        <v>3</v>
      </c>
      <c r="N1345">
        <v>3</v>
      </c>
      <c r="O1345">
        <v>2</v>
      </c>
      <c r="P1345">
        <v>1</v>
      </c>
      <c r="Q1345">
        <v>2</v>
      </c>
    </row>
    <row r="1346" spans="1:17" x14ac:dyDescent="0.3">
      <c r="A1346">
        <v>37</v>
      </c>
      <c r="B1346">
        <v>0</v>
      </c>
      <c r="C1346">
        <v>2</v>
      </c>
      <c r="D1346">
        <v>4284</v>
      </c>
      <c r="E1346">
        <v>13588</v>
      </c>
      <c r="F1346">
        <v>5</v>
      </c>
      <c r="G1346">
        <v>1</v>
      </c>
      <c r="H1346">
        <v>22</v>
      </c>
      <c r="I1346">
        <v>4</v>
      </c>
      <c r="J1346">
        <v>3</v>
      </c>
      <c r="K1346">
        <v>16</v>
      </c>
      <c r="L1346">
        <v>2</v>
      </c>
      <c r="M1346">
        <v>3</v>
      </c>
      <c r="N1346">
        <v>5</v>
      </c>
      <c r="O1346">
        <v>3</v>
      </c>
      <c r="P1346">
        <v>0</v>
      </c>
      <c r="Q1346">
        <v>4</v>
      </c>
    </row>
    <row r="1347" spans="1:17" x14ac:dyDescent="0.3">
      <c r="A1347">
        <v>35</v>
      </c>
      <c r="B1347">
        <v>0</v>
      </c>
      <c r="C1347">
        <v>2</v>
      </c>
      <c r="D1347">
        <v>4788</v>
      </c>
      <c r="E1347">
        <v>25388</v>
      </c>
      <c r="F1347">
        <v>0</v>
      </c>
      <c r="G1347">
        <v>1</v>
      </c>
      <c r="H1347">
        <v>11</v>
      </c>
      <c r="I1347">
        <v>3</v>
      </c>
      <c r="J1347">
        <v>4</v>
      </c>
      <c r="K1347">
        <v>4</v>
      </c>
      <c r="L1347">
        <v>2</v>
      </c>
      <c r="M1347">
        <v>3</v>
      </c>
      <c r="N1347">
        <v>3</v>
      </c>
      <c r="O1347">
        <v>2</v>
      </c>
      <c r="P1347">
        <v>0</v>
      </c>
      <c r="Q1347">
        <v>2</v>
      </c>
    </row>
    <row r="1348" spans="1:17" x14ac:dyDescent="0.3">
      <c r="A1348">
        <v>45</v>
      </c>
      <c r="B1348">
        <v>0</v>
      </c>
      <c r="C1348">
        <v>2</v>
      </c>
      <c r="D1348">
        <v>5906</v>
      </c>
      <c r="E1348">
        <v>23888</v>
      </c>
      <c r="F1348">
        <v>0</v>
      </c>
      <c r="G1348">
        <v>0</v>
      </c>
      <c r="H1348">
        <v>13</v>
      </c>
      <c r="I1348">
        <v>3</v>
      </c>
      <c r="J1348">
        <v>4</v>
      </c>
      <c r="K1348">
        <v>10</v>
      </c>
      <c r="L1348">
        <v>2</v>
      </c>
      <c r="M1348">
        <v>2</v>
      </c>
      <c r="N1348">
        <v>9</v>
      </c>
      <c r="O1348">
        <v>8</v>
      </c>
      <c r="P1348">
        <v>3</v>
      </c>
      <c r="Q1348">
        <v>8</v>
      </c>
    </row>
    <row r="1349" spans="1:17" x14ac:dyDescent="0.3">
      <c r="A1349">
        <v>36</v>
      </c>
      <c r="B1349">
        <v>0</v>
      </c>
      <c r="C1349">
        <v>1</v>
      </c>
      <c r="D1349">
        <v>3886</v>
      </c>
      <c r="E1349">
        <v>4223</v>
      </c>
      <c r="F1349">
        <v>1</v>
      </c>
      <c r="G1349">
        <v>0</v>
      </c>
      <c r="H1349">
        <v>21</v>
      </c>
      <c r="I1349">
        <v>4</v>
      </c>
      <c r="J1349">
        <v>4</v>
      </c>
      <c r="K1349">
        <v>10</v>
      </c>
      <c r="L1349">
        <v>2</v>
      </c>
      <c r="M1349">
        <v>2</v>
      </c>
      <c r="N1349">
        <v>10</v>
      </c>
      <c r="O1349">
        <v>1</v>
      </c>
      <c r="P1349">
        <v>0</v>
      </c>
      <c r="Q1349">
        <v>8</v>
      </c>
    </row>
    <row r="1350" spans="1:17" x14ac:dyDescent="0.3">
      <c r="A1350">
        <v>40</v>
      </c>
      <c r="B1350">
        <v>0</v>
      </c>
      <c r="C1350">
        <v>3</v>
      </c>
      <c r="D1350">
        <v>16823</v>
      </c>
      <c r="E1350">
        <v>18991</v>
      </c>
      <c r="F1350">
        <v>2</v>
      </c>
      <c r="G1350">
        <v>0</v>
      </c>
      <c r="H1350">
        <v>11</v>
      </c>
      <c r="I1350">
        <v>3</v>
      </c>
      <c r="J1350">
        <v>1</v>
      </c>
      <c r="K1350">
        <v>22</v>
      </c>
      <c r="L1350">
        <v>3</v>
      </c>
      <c r="M1350">
        <v>3</v>
      </c>
      <c r="N1350">
        <v>19</v>
      </c>
      <c r="O1350">
        <v>7</v>
      </c>
      <c r="P1350">
        <v>11</v>
      </c>
      <c r="Q1350">
        <v>16</v>
      </c>
    </row>
    <row r="1351" spans="1:17" x14ac:dyDescent="0.3">
      <c r="A1351">
        <v>26</v>
      </c>
      <c r="B1351">
        <v>0</v>
      </c>
      <c r="C1351">
        <v>2</v>
      </c>
      <c r="D1351">
        <v>2933</v>
      </c>
      <c r="E1351">
        <v>14908</v>
      </c>
      <c r="F1351">
        <v>1</v>
      </c>
      <c r="G1351">
        <v>1</v>
      </c>
      <c r="H1351">
        <v>13</v>
      </c>
      <c r="I1351">
        <v>3</v>
      </c>
      <c r="J1351">
        <v>3</v>
      </c>
      <c r="K1351">
        <v>1</v>
      </c>
      <c r="L1351">
        <v>3</v>
      </c>
      <c r="M1351">
        <v>2</v>
      </c>
      <c r="N1351">
        <v>1</v>
      </c>
      <c r="O1351">
        <v>0</v>
      </c>
      <c r="P1351">
        <v>1</v>
      </c>
      <c r="Q1351">
        <v>0</v>
      </c>
    </row>
    <row r="1352" spans="1:17" x14ac:dyDescent="0.3">
      <c r="A1352">
        <v>27</v>
      </c>
      <c r="B1352">
        <v>0</v>
      </c>
      <c r="C1352">
        <v>1</v>
      </c>
      <c r="D1352">
        <v>6500</v>
      </c>
      <c r="E1352">
        <v>26997</v>
      </c>
      <c r="F1352">
        <v>0</v>
      </c>
      <c r="G1352">
        <v>0</v>
      </c>
      <c r="H1352">
        <v>14</v>
      </c>
      <c r="I1352">
        <v>3</v>
      </c>
      <c r="J1352">
        <v>2</v>
      </c>
      <c r="K1352">
        <v>9</v>
      </c>
      <c r="L1352">
        <v>5</v>
      </c>
      <c r="M1352">
        <v>2</v>
      </c>
      <c r="N1352">
        <v>8</v>
      </c>
      <c r="O1352">
        <v>7</v>
      </c>
      <c r="P1352">
        <v>0</v>
      </c>
      <c r="Q1352">
        <v>7</v>
      </c>
    </row>
    <row r="1353" spans="1:17" x14ac:dyDescent="0.3">
      <c r="A1353">
        <v>48</v>
      </c>
      <c r="B1353">
        <v>0</v>
      </c>
      <c r="C1353">
        <v>3</v>
      </c>
      <c r="D1353">
        <v>17174</v>
      </c>
      <c r="E1353">
        <v>2437</v>
      </c>
      <c r="F1353">
        <v>3</v>
      </c>
      <c r="G1353">
        <v>0</v>
      </c>
      <c r="H1353">
        <v>11</v>
      </c>
      <c r="I1353">
        <v>3</v>
      </c>
      <c r="J1353">
        <v>2</v>
      </c>
      <c r="K1353">
        <v>24</v>
      </c>
      <c r="L1353">
        <v>3</v>
      </c>
      <c r="M1353">
        <v>3</v>
      </c>
      <c r="N1353">
        <v>22</v>
      </c>
      <c r="O1353">
        <v>17</v>
      </c>
      <c r="P1353">
        <v>4</v>
      </c>
      <c r="Q1353">
        <v>7</v>
      </c>
    </row>
    <row r="1354" spans="1:17" x14ac:dyDescent="0.3">
      <c r="A1354">
        <v>44</v>
      </c>
      <c r="B1354">
        <v>0</v>
      </c>
      <c r="C1354">
        <v>2</v>
      </c>
      <c r="D1354">
        <v>5033</v>
      </c>
      <c r="E1354">
        <v>9364</v>
      </c>
      <c r="F1354">
        <v>2</v>
      </c>
      <c r="G1354">
        <v>0</v>
      </c>
      <c r="H1354">
        <v>15</v>
      </c>
      <c r="I1354">
        <v>3</v>
      </c>
      <c r="J1354">
        <v>4</v>
      </c>
      <c r="K1354">
        <v>10</v>
      </c>
      <c r="L1354">
        <v>5</v>
      </c>
      <c r="M1354">
        <v>3</v>
      </c>
      <c r="N1354">
        <v>2</v>
      </c>
      <c r="O1354">
        <v>0</v>
      </c>
      <c r="P1354">
        <v>2</v>
      </c>
      <c r="Q1354">
        <v>2</v>
      </c>
    </row>
    <row r="1355" spans="1:17" x14ac:dyDescent="0.3">
      <c r="A1355">
        <v>34</v>
      </c>
      <c r="B1355">
        <v>1</v>
      </c>
      <c r="C1355">
        <v>2</v>
      </c>
      <c r="D1355">
        <v>2307</v>
      </c>
      <c r="E1355">
        <v>14460</v>
      </c>
      <c r="F1355">
        <v>1</v>
      </c>
      <c r="G1355">
        <v>1</v>
      </c>
      <c r="H1355">
        <v>23</v>
      </c>
      <c r="I1355">
        <v>4</v>
      </c>
      <c r="J1355">
        <v>2</v>
      </c>
      <c r="K1355">
        <v>5</v>
      </c>
      <c r="L1355">
        <v>2</v>
      </c>
      <c r="M1355">
        <v>3</v>
      </c>
      <c r="N1355">
        <v>5</v>
      </c>
      <c r="O1355">
        <v>2</v>
      </c>
      <c r="P1355">
        <v>3</v>
      </c>
      <c r="Q1355">
        <v>0</v>
      </c>
    </row>
    <row r="1356" spans="1:17" x14ac:dyDescent="0.3">
      <c r="A1356">
        <v>56</v>
      </c>
      <c r="B1356">
        <v>1</v>
      </c>
      <c r="C1356">
        <v>1</v>
      </c>
      <c r="D1356">
        <v>2587</v>
      </c>
      <c r="E1356">
        <v>10261</v>
      </c>
      <c r="F1356">
        <v>1</v>
      </c>
      <c r="G1356">
        <v>0</v>
      </c>
      <c r="H1356">
        <v>16</v>
      </c>
      <c r="I1356">
        <v>3</v>
      </c>
      <c r="J1356">
        <v>4</v>
      </c>
      <c r="K1356">
        <v>5</v>
      </c>
      <c r="L1356">
        <v>3</v>
      </c>
      <c r="M1356">
        <v>3</v>
      </c>
      <c r="N1356">
        <v>4</v>
      </c>
      <c r="O1356">
        <v>2</v>
      </c>
      <c r="P1356">
        <v>1</v>
      </c>
      <c r="Q1356">
        <v>0</v>
      </c>
    </row>
    <row r="1357" spans="1:17" x14ac:dyDescent="0.3">
      <c r="A1357">
        <v>36</v>
      </c>
      <c r="B1357">
        <v>0</v>
      </c>
      <c r="C1357">
        <v>2</v>
      </c>
      <c r="D1357">
        <v>5507</v>
      </c>
      <c r="E1357">
        <v>16822</v>
      </c>
      <c r="F1357">
        <v>2</v>
      </c>
      <c r="G1357">
        <v>0</v>
      </c>
      <c r="H1357">
        <v>16</v>
      </c>
      <c r="I1357">
        <v>3</v>
      </c>
      <c r="J1357">
        <v>3</v>
      </c>
      <c r="K1357">
        <v>12</v>
      </c>
      <c r="L1357">
        <v>1</v>
      </c>
      <c r="M1357">
        <v>1</v>
      </c>
      <c r="N1357">
        <v>4</v>
      </c>
      <c r="O1357">
        <v>2</v>
      </c>
      <c r="P1357">
        <v>1</v>
      </c>
      <c r="Q1357">
        <v>3</v>
      </c>
    </row>
    <row r="1358" spans="1:17" x14ac:dyDescent="0.3">
      <c r="A1358">
        <v>41</v>
      </c>
      <c r="B1358">
        <v>0</v>
      </c>
      <c r="C1358">
        <v>2</v>
      </c>
      <c r="D1358">
        <v>4393</v>
      </c>
      <c r="E1358">
        <v>26841</v>
      </c>
      <c r="F1358">
        <v>5</v>
      </c>
      <c r="G1358">
        <v>0</v>
      </c>
      <c r="H1358">
        <v>21</v>
      </c>
      <c r="I1358">
        <v>4</v>
      </c>
      <c r="J1358">
        <v>3</v>
      </c>
      <c r="K1358">
        <v>14</v>
      </c>
      <c r="L1358">
        <v>3</v>
      </c>
      <c r="M1358">
        <v>3</v>
      </c>
      <c r="N1358">
        <v>5</v>
      </c>
      <c r="O1358">
        <v>4</v>
      </c>
      <c r="P1358">
        <v>1</v>
      </c>
      <c r="Q1358">
        <v>4</v>
      </c>
    </row>
    <row r="1359" spans="1:17" x14ac:dyDescent="0.3">
      <c r="A1359">
        <v>42</v>
      </c>
      <c r="B1359">
        <v>0</v>
      </c>
      <c r="C1359">
        <v>2</v>
      </c>
      <c r="D1359">
        <v>13348</v>
      </c>
      <c r="E1359">
        <v>14842</v>
      </c>
      <c r="F1359">
        <v>9</v>
      </c>
      <c r="G1359">
        <v>0</v>
      </c>
      <c r="H1359">
        <v>13</v>
      </c>
      <c r="I1359">
        <v>3</v>
      </c>
      <c r="J1359">
        <v>2</v>
      </c>
      <c r="K1359">
        <v>18</v>
      </c>
      <c r="L1359">
        <v>3</v>
      </c>
      <c r="M1359">
        <v>4</v>
      </c>
      <c r="N1359">
        <v>13</v>
      </c>
      <c r="O1359">
        <v>7</v>
      </c>
      <c r="P1359">
        <v>5</v>
      </c>
      <c r="Q1359">
        <v>7</v>
      </c>
    </row>
    <row r="1360" spans="1:17" x14ac:dyDescent="0.3">
      <c r="A1360">
        <v>31</v>
      </c>
      <c r="B1360">
        <v>0</v>
      </c>
      <c r="C1360">
        <v>3</v>
      </c>
      <c r="D1360">
        <v>6583</v>
      </c>
      <c r="E1360">
        <v>20115</v>
      </c>
      <c r="F1360">
        <v>2</v>
      </c>
      <c r="G1360">
        <v>1</v>
      </c>
      <c r="H1360">
        <v>11</v>
      </c>
      <c r="I1360">
        <v>3</v>
      </c>
      <c r="J1360">
        <v>4</v>
      </c>
      <c r="K1360">
        <v>8</v>
      </c>
      <c r="L1360">
        <v>2</v>
      </c>
      <c r="M1360">
        <v>3</v>
      </c>
      <c r="N1360">
        <v>5</v>
      </c>
      <c r="O1360">
        <v>2</v>
      </c>
      <c r="P1360">
        <v>1</v>
      </c>
      <c r="Q1360">
        <v>4</v>
      </c>
    </row>
    <row r="1361" spans="1:17" x14ac:dyDescent="0.3">
      <c r="A1361">
        <v>34</v>
      </c>
      <c r="B1361">
        <v>0</v>
      </c>
      <c r="C1361">
        <v>2</v>
      </c>
      <c r="D1361">
        <v>8103</v>
      </c>
      <c r="E1361">
        <v>16495</v>
      </c>
      <c r="F1361">
        <v>3</v>
      </c>
      <c r="G1361">
        <v>1</v>
      </c>
      <c r="H1361">
        <v>12</v>
      </c>
      <c r="I1361">
        <v>3</v>
      </c>
      <c r="J1361">
        <v>3</v>
      </c>
      <c r="K1361">
        <v>9</v>
      </c>
      <c r="L1361">
        <v>3</v>
      </c>
      <c r="M1361">
        <v>2</v>
      </c>
      <c r="N1361">
        <v>4</v>
      </c>
      <c r="O1361">
        <v>2</v>
      </c>
      <c r="P1361">
        <v>0</v>
      </c>
      <c r="Q1361">
        <v>1</v>
      </c>
    </row>
    <row r="1362" spans="1:17" x14ac:dyDescent="0.3">
      <c r="A1362">
        <v>31</v>
      </c>
      <c r="B1362">
        <v>0</v>
      </c>
      <c r="C1362">
        <v>3</v>
      </c>
      <c r="D1362">
        <v>3978</v>
      </c>
      <c r="E1362">
        <v>16031</v>
      </c>
      <c r="F1362">
        <v>8</v>
      </c>
      <c r="G1362">
        <v>0</v>
      </c>
      <c r="H1362">
        <v>12</v>
      </c>
      <c r="I1362">
        <v>3</v>
      </c>
      <c r="J1362">
        <v>2</v>
      </c>
      <c r="K1362">
        <v>4</v>
      </c>
      <c r="L1362">
        <v>0</v>
      </c>
      <c r="M1362">
        <v>2</v>
      </c>
      <c r="N1362">
        <v>2</v>
      </c>
      <c r="O1362">
        <v>2</v>
      </c>
      <c r="P1362">
        <v>2</v>
      </c>
      <c r="Q1362">
        <v>2</v>
      </c>
    </row>
    <row r="1363" spans="1:17" x14ac:dyDescent="0.3">
      <c r="A1363">
        <v>26</v>
      </c>
      <c r="B1363">
        <v>0</v>
      </c>
      <c r="C1363">
        <v>2</v>
      </c>
      <c r="D1363">
        <v>2544</v>
      </c>
      <c r="E1363">
        <v>7102</v>
      </c>
      <c r="F1363">
        <v>0</v>
      </c>
      <c r="G1363">
        <v>0</v>
      </c>
      <c r="H1363">
        <v>18</v>
      </c>
      <c r="I1363">
        <v>3</v>
      </c>
      <c r="J1363">
        <v>1</v>
      </c>
      <c r="K1363">
        <v>8</v>
      </c>
      <c r="L1363">
        <v>3</v>
      </c>
      <c r="M1363">
        <v>3</v>
      </c>
      <c r="N1363">
        <v>7</v>
      </c>
      <c r="O1363">
        <v>7</v>
      </c>
      <c r="P1363">
        <v>7</v>
      </c>
      <c r="Q1363">
        <v>7</v>
      </c>
    </row>
    <row r="1364" spans="1:17" x14ac:dyDescent="0.3">
      <c r="A1364">
        <v>45</v>
      </c>
      <c r="B1364">
        <v>0</v>
      </c>
      <c r="C1364">
        <v>1</v>
      </c>
      <c r="D1364">
        <v>5399</v>
      </c>
      <c r="E1364">
        <v>14511</v>
      </c>
      <c r="F1364">
        <v>4</v>
      </c>
      <c r="G1364">
        <v>0</v>
      </c>
      <c r="H1364">
        <v>12</v>
      </c>
      <c r="I1364">
        <v>3</v>
      </c>
      <c r="J1364">
        <v>3</v>
      </c>
      <c r="K1364">
        <v>12</v>
      </c>
      <c r="L1364">
        <v>3</v>
      </c>
      <c r="M1364">
        <v>3</v>
      </c>
      <c r="N1364">
        <v>4</v>
      </c>
      <c r="O1364">
        <v>2</v>
      </c>
      <c r="P1364">
        <v>0</v>
      </c>
      <c r="Q1364">
        <v>3</v>
      </c>
    </row>
    <row r="1365" spans="1:17" x14ac:dyDescent="0.3">
      <c r="A1365">
        <v>33</v>
      </c>
      <c r="B1365">
        <v>0</v>
      </c>
      <c r="C1365">
        <v>1</v>
      </c>
      <c r="D1365">
        <v>5487</v>
      </c>
      <c r="E1365">
        <v>10410</v>
      </c>
      <c r="F1365">
        <v>1</v>
      </c>
      <c r="G1365">
        <v>0</v>
      </c>
      <c r="H1365">
        <v>14</v>
      </c>
      <c r="I1365">
        <v>3</v>
      </c>
      <c r="J1365">
        <v>2</v>
      </c>
      <c r="K1365">
        <v>10</v>
      </c>
      <c r="L1365">
        <v>2</v>
      </c>
      <c r="M1365">
        <v>2</v>
      </c>
      <c r="N1365">
        <v>10</v>
      </c>
      <c r="O1365">
        <v>4</v>
      </c>
      <c r="P1365">
        <v>0</v>
      </c>
      <c r="Q1365">
        <v>9</v>
      </c>
    </row>
    <row r="1366" spans="1:17" x14ac:dyDescent="0.3">
      <c r="A1366">
        <v>28</v>
      </c>
      <c r="B1366">
        <v>0</v>
      </c>
      <c r="C1366">
        <v>2</v>
      </c>
      <c r="D1366">
        <v>6834</v>
      </c>
      <c r="E1366">
        <v>19255</v>
      </c>
      <c r="F1366">
        <v>1</v>
      </c>
      <c r="G1366">
        <v>1</v>
      </c>
      <c r="H1366">
        <v>12</v>
      </c>
      <c r="I1366">
        <v>3</v>
      </c>
      <c r="J1366">
        <v>3</v>
      </c>
      <c r="K1366">
        <v>7</v>
      </c>
      <c r="L1366">
        <v>2</v>
      </c>
      <c r="M1366">
        <v>3</v>
      </c>
      <c r="N1366">
        <v>7</v>
      </c>
      <c r="O1366">
        <v>7</v>
      </c>
      <c r="P1366">
        <v>0</v>
      </c>
      <c r="Q1366">
        <v>7</v>
      </c>
    </row>
    <row r="1367" spans="1:17" x14ac:dyDescent="0.3">
      <c r="A1367">
        <v>29</v>
      </c>
      <c r="B1367">
        <v>1</v>
      </c>
      <c r="C1367">
        <v>1</v>
      </c>
      <c r="D1367">
        <v>1091</v>
      </c>
      <c r="E1367">
        <v>10642</v>
      </c>
      <c r="F1367">
        <v>1</v>
      </c>
      <c r="G1367">
        <v>0</v>
      </c>
      <c r="H1367">
        <v>17</v>
      </c>
      <c r="I1367">
        <v>3</v>
      </c>
      <c r="J1367">
        <v>4</v>
      </c>
      <c r="K1367">
        <v>1</v>
      </c>
      <c r="L1367">
        <v>3</v>
      </c>
      <c r="M1367">
        <v>3</v>
      </c>
      <c r="N1367">
        <v>1</v>
      </c>
      <c r="O1367">
        <v>0</v>
      </c>
      <c r="P1367">
        <v>0</v>
      </c>
      <c r="Q1367">
        <v>0</v>
      </c>
    </row>
    <row r="1368" spans="1:17" x14ac:dyDescent="0.3">
      <c r="A1368">
        <v>39</v>
      </c>
      <c r="B1368">
        <v>0</v>
      </c>
      <c r="C1368">
        <v>2</v>
      </c>
      <c r="D1368">
        <v>5736</v>
      </c>
      <c r="E1368">
        <v>3987</v>
      </c>
      <c r="F1368">
        <v>6</v>
      </c>
      <c r="G1368">
        <v>0</v>
      </c>
      <c r="H1368">
        <v>19</v>
      </c>
      <c r="I1368">
        <v>3</v>
      </c>
      <c r="J1368">
        <v>3</v>
      </c>
      <c r="K1368">
        <v>10</v>
      </c>
      <c r="L1368">
        <v>1</v>
      </c>
      <c r="M1368">
        <v>3</v>
      </c>
      <c r="N1368">
        <v>3</v>
      </c>
      <c r="O1368">
        <v>2</v>
      </c>
      <c r="P1368">
        <v>1</v>
      </c>
      <c r="Q1368">
        <v>2</v>
      </c>
    </row>
    <row r="1369" spans="1:17" x14ac:dyDescent="0.3">
      <c r="A1369">
        <v>27</v>
      </c>
      <c r="B1369">
        <v>0</v>
      </c>
      <c r="C1369">
        <v>2</v>
      </c>
      <c r="D1369">
        <v>2226</v>
      </c>
      <c r="E1369">
        <v>6073</v>
      </c>
      <c r="F1369">
        <v>1</v>
      </c>
      <c r="G1369">
        <v>0</v>
      </c>
      <c r="H1369">
        <v>11</v>
      </c>
      <c r="I1369">
        <v>3</v>
      </c>
      <c r="J1369">
        <v>3</v>
      </c>
      <c r="K1369">
        <v>6</v>
      </c>
      <c r="L1369">
        <v>3</v>
      </c>
      <c r="M1369">
        <v>2</v>
      </c>
      <c r="N1369">
        <v>5</v>
      </c>
      <c r="O1369">
        <v>3</v>
      </c>
      <c r="P1369">
        <v>1</v>
      </c>
      <c r="Q1369">
        <v>2</v>
      </c>
    </row>
    <row r="1370" spans="1:17" x14ac:dyDescent="0.3">
      <c r="A1370">
        <v>34</v>
      </c>
      <c r="B1370">
        <v>0</v>
      </c>
      <c r="C1370">
        <v>2</v>
      </c>
      <c r="D1370">
        <v>5747</v>
      </c>
      <c r="E1370">
        <v>26496</v>
      </c>
      <c r="F1370">
        <v>1</v>
      </c>
      <c r="G1370">
        <v>1</v>
      </c>
      <c r="H1370">
        <v>15</v>
      </c>
      <c r="I1370">
        <v>3</v>
      </c>
      <c r="J1370">
        <v>2</v>
      </c>
      <c r="K1370">
        <v>16</v>
      </c>
      <c r="L1370">
        <v>3</v>
      </c>
      <c r="M1370">
        <v>3</v>
      </c>
      <c r="N1370">
        <v>15</v>
      </c>
      <c r="O1370">
        <v>10</v>
      </c>
      <c r="P1370">
        <v>6</v>
      </c>
      <c r="Q1370">
        <v>11</v>
      </c>
    </row>
    <row r="1371" spans="1:17" x14ac:dyDescent="0.3">
      <c r="A1371">
        <v>28</v>
      </c>
      <c r="B1371">
        <v>1</v>
      </c>
      <c r="C1371">
        <v>1</v>
      </c>
      <c r="D1371">
        <v>9854</v>
      </c>
      <c r="E1371">
        <v>23352</v>
      </c>
      <c r="F1371">
        <v>3</v>
      </c>
      <c r="G1371">
        <v>1</v>
      </c>
      <c r="H1371">
        <v>11</v>
      </c>
      <c r="I1371">
        <v>3</v>
      </c>
      <c r="J1371">
        <v>4</v>
      </c>
      <c r="K1371">
        <v>6</v>
      </c>
      <c r="L1371">
        <v>0</v>
      </c>
      <c r="M1371">
        <v>3</v>
      </c>
      <c r="N1371">
        <v>2</v>
      </c>
      <c r="O1371">
        <v>0</v>
      </c>
      <c r="P1371">
        <v>2</v>
      </c>
      <c r="Q1371">
        <v>2</v>
      </c>
    </row>
    <row r="1372" spans="1:17" x14ac:dyDescent="0.3">
      <c r="A1372">
        <v>47</v>
      </c>
      <c r="B1372">
        <v>0</v>
      </c>
      <c r="C1372">
        <v>2</v>
      </c>
      <c r="D1372">
        <v>5467</v>
      </c>
      <c r="E1372">
        <v>2125</v>
      </c>
      <c r="F1372">
        <v>8</v>
      </c>
      <c r="G1372">
        <v>0</v>
      </c>
      <c r="H1372">
        <v>18</v>
      </c>
      <c r="I1372">
        <v>3</v>
      </c>
      <c r="J1372">
        <v>3</v>
      </c>
      <c r="K1372">
        <v>16</v>
      </c>
      <c r="L1372">
        <v>4</v>
      </c>
      <c r="M1372">
        <v>4</v>
      </c>
      <c r="N1372">
        <v>8</v>
      </c>
      <c r="O1372">
        <v>7</v>
      </c>
      <c r="P1372">
        <v>1</v>
      </c>
      <c r="Q1372">
        <v>7</v>
      </c>
    </row>
    <row r="1373" spans="1:17" x14ac:dyDescent="0.3">
      <c r="A1373">
        <v>56</v>
      </c>
      <c r="B1373">
        <v>0</v>
      </c>
      <c r="C1373">
        <v>2</v>
      </c>
      <c r="D1373">
        <v>5380</v>
      </c>
      <c r="E1373">
        <v>20328</v>
      </c>
      <c r="F1373">
        <v>4</v>
      </c>
      <c r="G1373">
        <v>0</v>
      </c>
      <c r="H1373">
        <v>16</v>
      </c>
      <c r="I1373">
        <v>3</v>
      </c>
      <c r="J1373">
        <v>3</v>
      </c>
      <c r="K1373">
        <v>6</v>
      </c>
      <c r="L1373">
        <v>3</v>
      </c>
      <c r="M1373">
        <v>3</v>
      </c>
      <c r="N1373">
        <v>0</v>
      </c>
      <c r="O1373">
        <v>0</v>
      </c>
      <c r="P1373">
        <v>0</v>
      </c>
      <c r="Q1373">
        <v>0</v>
      </c>
    </row>
    <row r="1374" spans="1:17" x14ac:dyDescent="0.3">
      <c r="A1374">
        <v>39</v>
      </c>
      <c r="B1374">
        <v>0</v>
      </c>
      <c r="C1374">
        <v>2</v>
      </c>
      <c r="D1374">
        <v>5151</v>
      </c>
      <c r="E1374">
        <v>12315</v>
      </c>
      <c r="F1374">
        <v>1</v>
      </c>
      <c r="G1374">
        <v>0</v>
      </c>
      <c r="H1374">
        <v>25</v>
      </c>
      <c r="I1374">
        <v>4</v>
      </c>
      <c r="J1374">
        <v>4</v>
      </c>
      <c r="K1374">
        <v>10</v>
      </c>
      <c r="L1374">
        <v>3</v>
      </c>
      <c r="M1374">
        <v>3</v>
      </c>
      <c r="N1374">
        <v>10</v>
      </c>
      <c r="O1374">
        <v>0</v>
      </c>
      <c r="P1374">
        <v>7</v>
      </c>
      <c r="Q1374">
        <v>9</v>
      </c>
    </row>
    <row r="1375" spans="1:17" x14ac:dyDescent="0.3">
      <c r="A1375">
        <v>38</v>
      </c>
      <c r="B1375">
        <v>0</v>
      </c>
      <c r="C1375">
        <v>3</v>
      </c>
      <c r="D1375">
        <v>2133</v>
      </c>
      <c r="E1375">
        <v>18115</v>
      </c>
      <c r="F1375">
        <v>1</v>
      </c>
      <c r="G1375">
        <v>1</v>
      </c>
      <c r="H1375">
        <v>16</v>
      </c>
      <c r="I1375">
        <v>3</v>
      </c>
      <c r="J1375">
        <v>3</v>
      </c>
      <c r="K1375">
        <v>20</v>
      </c>
      <c r="L1375">
        <v>3</v>
      </c>
      <c r="M1375">
        <v>3</v>
      </c>
      <c r="N1375">
        <v>20</v>
      </c>
      <c r="O1375">
        <v>11</v>
      </c>
      <c r="P1375">
        <v>0</v>
      </c>
      <c r="Q1375">
        <v>7</v>
      </c>
    </row>
    <row r="1376" spans="1:17" x14ac:dyDescent="0.3">
      <c r="A1376">
        <v>58</v>
      </c>
      <c r="B1376">
        <v>0</v>
      </c>
      <c r="C1376">
        <v>2</v>
      </c>
      <c r="D1376">
        <v>17875</v>
      </c>
      <c r="E1376">
        <v>11761</v>
      </c>
      <c r="F1376">
        <v>4</v>
      </c>
      <c r="G1376">
        <v>1</v>
      </c>
      <c r="H1376">
        <v>13</v>
      </c>
      <c r="I1376">
        <v>3</v>
      </c>
      <c r="J1376">
        <v>3</v>
      </c>
      <c r="K1376">
        <v>29</v>
      </c>
      <c r="L1376">
        <v>2</v>
      </c>
      <c r="M1376">
        <v>2</v>
      </c>
      <c r="N1376">
        <v>1</v>
      </c>
      <c r="O1376">
        <v>0</v>
      </c>
      <c r="P1376">
        <v>0</v>
      </c>
      <c r="Q1376">
        <v>0</v>
      </c>
    </row>
    <row r="1377" spans="1:17" x14ac:dyDescent="0.3">
      <c r="A1377">
        <v>32</v>
      </c>
      <c r="B1377">
        <v>1</v>
      </c>
      <c r="C1377">
        <v>1</v>
      </c>
      <c r="D1377">
        <v>2432</v>
      </c>
      <c r="E1377">
        <v>15318</v>
      </c>
      <c r="F1377">
        <v>3</v>
      </c>
      <c r="G1377">
        <v>1</v>
      </c>
      <c r="H1377">
        <v>14</v>
      </c>
      <c r="I1377">
        <v>3</v>
      </c>
      <c r="J1377">
        <v>1</v>
      </c>
      <c r="K1377">
        <v>8</v>
      </c>
      <c r="L1377">
        <v>2</v>
      </c>
      <c r="M1377">
        <v>3</v>
      </c>
      <c r="N1377">
        <v>4</v>
      </c>
      <c r="O1377">
        <v>1</v>
      </c>
      <c r="P1377">
        <v>0</v>
      </c>
      <c r="Q1377">
        <v>3</v>
      </c>
    </row>
    <row r="1378" spans="1:17" x14ac:dyDescent="0.3">
      <c r="A1378">
        <v>38</v>
      </c>
      <c r="B1378">
        <v>0</v>
      </c>
      <c r="C1378">
        <v>3</v>
      </c>
      <c r="D1378">
        <v>4771</v>
      </c>
      <c r="E1378">
        <v>14293</v>
      </c>
      <c r="F1378">
        <v>2</v>
      </c>
      <c r="G1378">
        <v>0</v>
      </c>
      <c r="H1378">
        <v>19</v>
      </c>
      <c r="I1378">
        <v>3</v>
      </c>
      <c r="J1378">
        <v>4</v>
      </c>
      <c r="K1378">
        <v>10</v>
      </c>
      <c r="L1378">
        <v>0</v>
      </c>
      <c r="M1378">
        <v>4</v>
      </c>
      <c r="N1378">
        <v>5</v>
      </c>
      <c r="O1378">
        <v>2</v>
      </c>
      <c r="P1378">
        <v>0</v>
      </c>
      <c r="Q1378">
        <v>3</v>
      </c>
    </row>
    <row r="1379" spans="1:17" x14ac:dyDescent="0.3">
      <c r="A1379">
        <v>49</v>
      </c>
      <c r="B1379">
        <v>0</v>
      </c>
      <c r="C1379">
        <v>2</v>
      </c>
      <c r="D1379">
        <v>19161</v>
      </c>
      <c r="E1379">
        <v>13738</v>
      </c>
      <c r="F1379">
        <v>3</v>
      </c>
      <c r="G1379">
        <v>0</v>
      </c>
      <c r="H1379">
        <v>15</v>
      </c>
      <c r="I1379">
        <v>3</v>
      </c>
      <c r="J1379">
        <v>4</v>
      </c>
      <c r="K1379">
        <v>28</v>
      </c>
      <c r="L1379">
        <v>3</v>
      </c>
      <c r="M1379">
        <v>3</v>
      </c>
      <c r="N1379">
        <v>5</v>
      </c>
      <c r="O1379">
        <v>4</v>
      </c>
      <c r="P1379">
        <v>4</v>
      </c>
      <c r="Q1379">
        <v>3</v>
      </c>
    </row>
    <row r="1380" spans="1:17" x14ac:dyDescent="0.3">
      <c r="A1380">
        <v>42</v>
      </c>
      <c r="B1380">
        <v>0</v>
      </c>
      <c r="C1380">
        <v>3</v>
      </c>
      <c r="D1380">
        <v>5087</v>
      </c>
      <c r="E1380">
        <v>2900</v>
      </c>
      <c r="F1380">
        <v>3</v>
      </c>
      <c r="G1380">
        <v>1</v>
      </c>
      <c r="H1380">
        <v>12</v>
      </c>
      <c r="I1380">
        <v>3</v>
      </c>
      <c r="J1380">
        <v>3</v>
      </c>
      <c r="K1380">
        <v>14</v>
      </c>
      <c r="L1380">
        <v>4</v>
      </c>
      <c r="M1380">
        <v>3</v>
      </c>
      <c r="N1380">
        <v>0</v>
      </c>
      <c r="O1380">
        <v>0</v>
      </c>
      <c r="P1380">
        <v>0</v>
      </c>
      <c r="Q1380">
        <v>0</v>
      </c>
    </row>
    <row r="1381" spans="1:17" x14ac:dyDescent="0.3">
      <c r="A1381">
        <v>27</v>
      </c>
      <c r="B1381">
        <v>1</v>
      </c>
      <c r="C1381">
        <v>2</v>
      </c>
      <c r="D1381">
        <v>2863</v>
      </c>
      <c r="E1381">
        <v>19555</v>
      </c>
      <c r="F1381">
        <v>1</v>
      </c>
      <c r="G1381">
        <v>0</v>
      </c>
      <c r="H1381">
        <v>12</v>
      </c>
      <c r="I1381">
        <v>3</v>
      </c>
      <c r="J1381">
        <v>1</v>
      </c>
      <c r="K1381">
        <v>1</v>
      </c>
      <c r="L1381">
        <v>2</v>
      </c>
      <c r="M1381">
        <v>3</v>
      </c>
      <c r="N1381">
        <v>1</v>
      </c>
      <c r="O1381">
        <v>0</v>
      </c>
      <c r="P1381">
        <v>0</v>
      </c>
      <c r="Q1381">
        <v>0</v>
      </c>
    </row>
    <row r="1382" spans="1:17" x14ac:dyDescent="0.3">
      <c r="A1382">
        <v>35</v>
      </c>
      <c r="B1382">
        <v>0</v>
      </c>
      <c r="C1382">
        <v>2</v>
      </c>
      <c r="D1382">
        <v>5561</v>
      </c>
      <c r="E1382">
        <v>15975</v>
      </c>
      <c r="F1382">
        <v>0</v>
      </c>
      <c r="G1382">
        <v>0</v>
      </c>
      <c r="H1382">
        <v>16</v>
      </c>
      <c r="I1382">
        <v>3</v>
      </c>
      <c r="J1382">
        <v>4</v>
      </c>
      <c r="K1382">
        <v>6</v>
      </c>
      <c r="L1382">
        <v>2</v>
      </c>
      <c r="M1382">
        <v>1</v>
      </c>
      <c r="N1382">
        <v>5</v>
      </c>
      <c r="O1382">
        <v>3</v>
      </c>
      <c r="P1382">
        <v>0</v>
      </c>
      <c r="Q1382">
        <v>4</v>
      </c>
    </row>
    <row r="1383" spans="1:17" x14ac:dyDescent="0.3">
      <c r="A1383">
        <v>28</v>
      </c>
      <c r="B1383">
        <v>0</v>
      </c>
      <c r="C1383">
        <v>1</v>
      </c>
      <c r="D1383">
        <v>2144</v>
      </c>
      <c r="E1383">
        <v>2122</v>
      </c>
      <c r="F1383">
        <v>1</v>
      </c>
      <c r="G1383">
        <v>0</v>
      </c>
      <c r="H1383">
        <v>14</v>
      </c>
      <c r="I1383">
        <v>3</v>
      </c>
      <c r="J1383">
        <v>3</v>
      </c>
      <c r="K1383">
        <v>5</v>
      </c>
      <c r="L1383">
        <v>3</v>
      </c>
      <c r="M1383">
        <v>2</v>
      </c>
      <c r="N1383">
        <v>5</v>
      </c>
      <c r="O1383">
        <v>3</v>
      </c>
      <c r="P1383">
        <v>1</v>
      </c>
      <c r="Q1383">
        <v>4</v>
      </c>
    </row>
    <row r="1384" spans="1:17" x14ac:dyDescent="0.3">
      <c r="A1384">
        <v>31</v>
      </c>
      <c r="B1384">
        <v>0</v>
      </c>
      <c r="C1384">
        <v>3</v>
      </c>
      <c r="D1384">
        <v>3065</v>
      </c>
      <c r="E1384">
        <v>3995</v>
      </c>
      <c r="F1384">
        <v>1</v>
      </c>
      <c r="G1384">
        <v>1</v>
      </c>
      <c r="H1384">
        <v>13</v>
      </c>
      <c r="I1384">
        <v>3</v>
      </c>
      <c r="J1384">
        <v>4</v>
      </c>
      <c r="K1384">
        <v>4</v>
      </c>
      <c r="L1384">
        <v>3</v>
      </c>
      <c r="M1384">
        <v>4</v>
      </c>
      <c r="N1384">
        <v>4</v>
      </c>
      <c r="O1384">
        <v>2</v>
      </c>
      <c r="P1384">
        <v>2</v>
      </c>
      <c r="Q1384">
        <v>3</v>
      </c>
    </row>
    <row r="1385" spans="1:17" x14ac:dyDescent="0.3">
      <c r="A1385">
        <v>36</v>
      </c>
      <c r="B1385">
        <v>0</v>
      </c>
      <c r="C1385">
        <v>2</v>
      </c>
      <c r="D1385">
        <v>2810</v>
      </c>
      <c r="E1385">
        <v>9238</v>
      </c>
      <c r="F1385">
        <v>1</v>
      </c>
      <c r="G1385">
        <v>0</v>
      </c>
      <c r="H1385">
        <v>22</v>
      </c>
      <c r="I1385">
        <v>4</v>
      </c>
      <c r="J1385">
        <v>2</v>
      </c>
      <c r="K1385">
        <v>5</v>
      </c>
      <c r="L1385">
        <v>3</v>
      </c>
      <c r="M1385">
        <v>3</v>
      </c>
      <c r="N1385">
        <v>5</v>
      </c>
      <c r="O1385">
        <v>4</v>
      </c>
      <c r="P1385">
        <v>0</v>
      </c>
      <c r="Q1385">
        <v>2</v>
      </c>
    </row>
    <row r="1386" spans="1:17" x14ac:dyDescent="0.3">
      <c r="A1386">
        <v>34</v>
      </c>
      <c r="B1386">
        <v>0</v>
      </c>
      <c r="C1386">
        <v>1</v>
      </c>
      <c r="D1386">
        <v>9888</v>
      </c>
      <c r="E1386">
        <v>6770</v>
      </c>
      <c r="F1386">
        <v>1</v>
      </c>
      <c r="G1386">
        <v>0</v>
      </c>
      <c r="H1386">
        <v>21</v>
      </c>
      <c r="I1386">
        <v>4</v>
      </c>
      <c r="J1386">
        <v>1</v>
      </c>
      <c r="K1386">
        <v>14</v>
      </c>
      <c r="L1386">
        <v>3</v>
      </c>
      <c r="M1386">
        <v>2</v>
      </c>
      <c r="N1386">
        <v>14</v>
      </c>
      <c r="O1386">
        <v>8</v>
      </c>
      <c r="P1386">
        <v>2</v>
      </c>
      <c r="Q1386">
        <v>1</v>
      </c>
    </row>
    <row r="1387" spans="1:17" x14ac:dyDescent="0.3">
      <c r="A1387">
        <v>34</v>
      </c>
      <c r="B1387">
        <v>0</v>
      </c>
      <c r="C1387">
        <v>3</v>
      </c>
      <c r="D1387">
        <v>8628</v>
      </c>
      <c r="E1387">
        <v>22914</v>
      </c>
      <c r="F1387">
        <v>1</v>
      </c>
      <c r="G1387">
        <v>0</v>
      </c>
      <c r="H1387">
        <v>18</v>
      </c>
      <c r="I1387">
        <v>3</v>
      </c>
      <c r="J1387">
        <v>3</v>
      </c>
      <c r="K1387">
        <v>9</v>
      </c>
      <c r="L1387">
        <v>2</v>
      </c>
      <c r="M1387">
        <v>2</v>
      </c>
      <c r="N1387">
        <v>8</v>
      </c>
      <c r="O1387">
        <v>7</v>
      </c>
      <c r="P1387">
        <v>1</v>
      </c>
      <c r="Q1387">
        <v>1</v>
      </c>
    </row>
    <row r="1388" spans="1:17" x14ac:dyDescent="0.3">
      <c r="A1388">
        <v>26</v>
      </c>
      <c r="B1388">
        <v>0</v>
      </c>
      <c r="C1388">
        <v>1</v>
      </c>
      <c r="D1388">
        <v>2867</v>
      </c>
      <c r="E1388">
        <v>20006</v>
      </c>
      <c r="F1388">
        <v>0</v>
      </c>
      <c r="G1388">
        <v>0</v>
      </c>
      <c r="H1388">
        <v>13</v>
      </c>
      <c r="I1388">
        <v>3</v>
      </c>
      <c r="J1388">
        <v>4</v>
      </c>
      <c r="K1388">
        <v>8</v>
      </c>
      <c r="L1388">
        <v>6</v>
      </c>
      <c r="M1388">
        <v>2</v>
      </c>
      <c r="N1388">
        <v>7</v>
      </c>
      <c r="O1388">
        <v>7</v>
      </c>
      <c r="P1388">
        <v>7</v>
      </c>
      <c r="Q1388">
        <v>6</v>
      </c>
    </row>
    <row r="1389" spans="1:17" x14ac:dyDescent="0.3">
      <c r="A1389">
        <v>29</v>
      </c>
      <c r="B1389">
        <v>0</v>
      </c>
      <c r="C1389">
        <v>2</v>
      </c>
      <c r="D1389">
        <v>5373</v>
      </c>
      <c r="E1389">
        <v>6225</v>
      </c>
      <c r="F1389">
        <v>0</v>
      </c>
      <c r="G1389">
        <v>0</v>
      </c>
      <c r="H1389">
        <v>12</v>
      </c>
      <c r="I1389">
        <v>3</v>
      </c>
      <c r="J1389">
        <v>1</v>
      </c>
      <c r="K1389">
        <v>6</v>
      </c>
      <c r="L1389">
        <v>5</v>
      </c>
      <c r="M1389">
        <v>2</v>
      </c>
      <c r="N1389">
        <v>5</v>
      </c>
      <c r="O1389">
        <v>3</v>
      </c>
      <c r="P1389">
        <v>0</v>
      </c>
      <c r="Q1389">
        <v>2</v>
      </c>
    </row>
    <row r="1390" spans="1:17" x14ac:dyDescent="0.3">
      <c r="A1390">
        <v>32</v>
      </c>
      <c r="B1390">
        <v>0</v>
      </c>
      <c r="C1390">
        <v>3</v>
      </c>
      <c r="D1390">
        <v>6667</v>
      </c>
      <c r="E1390">
        <v>16542</v>
      </c>
      <c r="F1390">
        <v>5</v>
      </c>
      <c r="G1390">
        <v>0</v>
      </c>
      <c r="H1390">
        <v>18</v>
      </c>
      <c r="I1390">
        <v>3</v>
      </c>
      <c r="J1390">
        <v>2</v>
      </c>
      <c r="K1390">
        <v>9</v>
      </c>
      <c r="L1390">
        <v>6</v>
      </c>
      <c r="M1390">
        <v>3</v>
      </c>
      <c r="N1390">
        <v>5</v>
      </c>
      <c r="O1390">
        <v>1</v>
      </c>
      <c r="P1390">
        <v>1</v>
      </c>
      <c r="Q1390">
        <v>2</v>
      </c>
    </row>
    <row r="1391" spans="1:17" x14ac:dyDescent="0.3">
      <c r="A1391">
        <v>31</v>
      </c>
      <c r="B1391">
        <v>0</v>
      </c>
      <c r="C1391">
        <v>2</v>
      </c>
      <c r="D1391">
        <v>5003</v>
      </c>
      <c r="E1391">
        <v>5771</v>
      </c>
      <c r="F1391">
        <v>1</v>
      </c>
      <c r="G1391">
        <v>0</v>
      </c>
      <c r="H1391">
        <v>21</v>
      </c>
      <c r="I1391">
        <v>4</v>
      </c>
      <c r="J1391">
        <v>2</v>
      </c>
      <c r="K1391">
        <v>10</v>
      </c>
      <c r="L1391">
        <v>6</v>
      </c>
      <c r="M1391">
        <v>3</v>
      </c>
      <c r="N1391">
        <v>10</v>
      </c>
      <c r="O1391">
        <v>8</v>
      </c>
      <c r="P1391">
        <v>8</v>
      </c>
      <c r="Q1391">
        <v>7</v>
      </c>
    </row>
    <row r="1392" spans="1:17" x14ac:dyDescent="0.3">
      <c r="A1392">
        <v>28</v>
      </c>
      <c r="B1392">
        <v>1</v>
      </c>
      <c r="C1392">
        <v>3</v>
      </c>
      <c r="D1392">
        <v>2367</v>
      </c>
      <c r="E1392">
        <v>18779</v>
      </c>
      <c r="F1392">
        <v>5</v>
      </c>
      <c r="G1392">
        <v>0</v>
      </c>
      <c r="H1392">
        <v>12</v>
      </c>
      <c r="I1392">
        <v>3</v>
      </c>
      <c r="J1392">
        <v>1</v>
      </c>
      <c r="K1392">
        <v>6</v>
      </c>
      <c r="L1392">
        <v>2</v>
      </c>
      <c r="M1392">
        <v>2</v>
      </c>
      <c r="N1392">
        <v>4</v>
      </c>
      <c r="O1392">
        <v>1</v>
      </c>
      <c r="P1392">
        <v>0</v>
      </c>
      <c r="Q1392">
        <v>3</v>
      </c>
    </row>
    <row r="1393" spans="1:17" x14ac:dyDescent="0.3">
      <c r="A1393">
        <v>38</v>
      </c>
      <c r="B1393">
        <v>0</v>
      </c>
      <c r="C1393">
        <v>1</v>
      </c>
      <c r="D1393">
        <v>2858</v>
      </c>
      <c r="E1393">
        <v>11473</v>
      </c>
      <c r="F1393">
        <v>4</v>
      </c>
      <c r="G1393">
        <v>0</v>
      </c>
      <c r="H1393">
        <v>14</v>
      </c>
      <c r="I1393">
        <v>3</v>
      </c>
      <c r="J1393">
        <v>1</v>
      </c>
      <c r="K1393">
        <v>20</v>
      </c>
      <c r="L1393">
        <v>3</v>
      </c>
      <c r="M1393">
        <v>2</v>
      </c>
      <c r="N1393">
        <v>1</v>
      </c>
      <c r="O1393">
        <v>0</v>
      </c>
      <c r="P1393">
        <v>0</v>
      </c>
      <c r="Q1393">
        <v>0</v>
      </c>
    </row>
    <row r="1394" spans="1:17" x14ac:dyDescent="0.3">
      <c r="A1394">
        <v>35</v>
      </c>
      <c r="B1394">
        <v>0</v>
      </c>
      <c r="C1394">
        <v>2</v>
      </c>
      <c r="D1394">
        <v>5204</v>
      </c>
      <c r="E1394">
        <v>13586</v>
      </c>
      <c r="F1394">
        <v>1</v>
      </c>
      <c r="G1394">
        <v>1</v>
      </c>
      <c r="H1394">
        <v>11</v>
      </c>
      <c r="I1394">
        <v>3</v>
      </c>
      <c r="J1394">
        <v>4</v>
      </c>
      <c r="K1394">
        <v>10</v>
      </c>
      <c r="L1394">
        <v>2</v>
      </c>
      <c r="M1394">
        <v>3</v>
      </c>
      <c r="N1394">
        <v>10</v>
      </c>
      <c r="O1394">
        <v>8</v>
      </c>
      <c r="P1394">
        <v>0</v>
      </c>
      <c r="Q1394">
        <v>9</v>
      </c>
    </row>
    <row r="1395" spans="1:17" x14ac:dyDescent="0.3">
      <c r="A1395">
        <v>27</v>
      </c>
      <c r="B1395">
        <v>0</v>
      </c>
      <c r="C1395">
        <v>1</v>
      </c>
      <c r="D1395">
        <v>4105</v>
      </c>
      <c r="E1395">
        <v>5099</v>
      </c>
      <c r="F1395">
        <v>1</v>
      </c>
      <c r="G1395">
        <v>0</v>
      </c>
      <c r="H1395">
        <v>14</v>
      </c>
      <c r="I1395">
        <v>3</v>
      </c>
      <c r="J1395">
        <v>1</v>
      </c>
      <c r="K1395">
        <v>7</v>
      </c>
      <c r="L1395">
        <v>5</v>
      </c>
      <c r="M1395">
        <v>3</v>
      </c>
      <c r="N1395">
        <v>7</v>
      </c>
      <c r="O1395">
        <v>7</v>
      </c>
      <c r="P1395">
        <v>0</v>
      </c>
      <c r="Q1395">
        <v>7</v>
      </c>
    </row>
    <row r="1396" spans="1:17" x14ac:dyDescent="0.3">
      <c r="A1396">
        <v>32</v>
      </c>
      <c r="B1396">
        <v>0</v>
      </c>
      <c r="C1396">
        <v>1</v>
      </c>
      <c r="D1396">
        <v>9679</v>
      </c>
      <c r="E1396">
        <v>10138</v>
      </c>
      <c r="F1396">
        <v>8</v>
      </c>
      <c r="G1396">
        <v>0</v>
      </c>
      <c r="H1396">
        <v>24</v>
      </c>
      <c r="I1396">
        <v>4</v>
      </c>
      <c r="J1396">
        <v>2</v>
      </c>
      <c r="K1396">
        <v>8</v>
      </c>
      <c r="L1396">
        <v>1</v>
      </c>
      <c r="M1396">
        <v>3</v>
      </c>
      <c r="N1396">
        <v>1</v>
      </c>
      <c r="O1396">
        <v>0</v>
      </c>
      <c r="P1396">
        <v>0</v>
      </c>
      <c r="Q1396">
        <v>0</v>
      </c>
    </row>
    <row r="1397" spans="1:17" x14ac:dyDescent="0.3">
      <c r="A1397">
        <v>31</v>
      </c>
      <c r="B1397">
        <v>1</v>
      </c>
      <c r="C1397">
        <v>2</v>
      </c>
      <c r="D1397">
        <v>5617</v>
      </c>
      <c r="E1397">
        <v>21075</v>
      </c>
      <c r="F1397">
        <v>1</v>
      </c>
      <c r="G1397">
        <v>1</v>
      </c>
      <c r="H1397">
        <v>11</v>
      </c>
      <c r="I1397">
        <v>3</v>
      </c>
      <c r="J1397">
        <v>3</v>
      </c>
      <c r="K1397">
        <v>10</v>
      </c>
      <c r="L1397">
        <v>4</v>
      </c>
      <c r="M1397">
        <v>3</v>
      </c>
      <c r="N1397">
        <v>10</v>
      </c>
      <c r="O1397">
        <v>7</v>
      </c>
      <c r="P1397">
        <v>0</v>
      </c>
      <c r="Q1397">
        <v>8</v>
      </c>
    </row>
    <row r="1398" spans="1:17" x14ac:dyDescent="0.3">
      <c r="A1398">
        <v>53</v>
      </c>
      <c r="B1398">
        <v>1</v>
      </c>
      <c r="C1398">
        <v>1</v>
      </c>
      <c r="D1398">
        <v>10448</v>
      </c>
      <c r="E1398">
        <v>5843</v>
      </c>
      <c r="F1398">
        <v>6</v>
      </c>
      <c r="G1398">
        <v>1</v>
      </c>
      <c r="H1398">
        <v>13</v>
      </c>
      <c r="I1398">
        <v>3</v>
      </c>
      <c r="J1398">
        <v>2</v>
      </c>
      <c r="K1398">
        <v>15</v>
      </c>
      <c r="L1398">
        <v>2</v>
      </c>
      <c r="M1398">
        <v>2</v>
      </c>
      <c r="N1398">
        <v>2</v>
      </c>
      <c r="O1398">
        <v>2</v>
      </c>
      <c r="P1398">
        <v>2</v>
      </c>
      <c r="Q1398">
        <v>2</v>
      </c>
    </row>
    <row r="1399" spans="1:17" x14ac:dyDescent="0.3">
      <c r="A1399">
        <v>54</v>
      </c>
      <c r="B1399">
        <v>0</v>
      </c>
      <c r="C1399">
        <v>2</v>
      </c>
      <c r="D1399">
        <v>2897</v>
      </c>
      <c r="E1399">
        <v>22474</v>
      </c>
      <c r="F1399">
        <v>3</v>
      </c>
      <c r="G1399">
        <v>0</v>
      </c>
      <c r="H1399">
        <v>11</v>
      </c>
      <c r="I1399">
        <v>3</v>
      </c>
      <c r="J1399">
        <v>3</v>
      </c>
      <c r="K1399">
        <v>9</v>
      </c>
      <c r="L1399">
        <v>6</v>
      </c>
      <c r="M1399">
        <v>2</v>
      </c>
      <c r="N1399">
        <v>4</v>
      </c>
      <c r="O1399">
        <v>3</v>
      </c>
      <c r="P1399">
        <v>2</v>
      </c>
      <c r="Q1399">
        <v>3</v>
      </c>
    </row>
    <row r="1400" spans="1:17" x14ac:dyDescent="0.3">
      <c r="A1400">
        <v>33</v>
      </c>
      <c r="B1400">
        <v>0</v>
      </c>
      <c r="C1400">
        <v>3</v>
      </c>
      <c r="D1400">
        <v>5968</v>
      </c>
      <c r="E1400">
        <v>18079</v>
      </c>
      <c r="F1400">
        <v>1</v>
      </c>
      <c r="G1400">
        <v>0</v>
      </c>
      <c r="H1400">
        <v>20</v>
      </c>
      <c r="I1400">
        <v>4</v>
      </c>
      <c r="J1400">
        <v>3</v>
      </c>
      <c r="K1400">
        <v>9</v>
      </c>
      <c r="L1400">
        <v>2</v>
      </c>
      <c r="M1400">
        <v>3</v>
      </c>
      <c r="N1400">
        <v>9</v>
      </c>
      <c r="O1400">
        <v>7</v>
      </c>
      <c r="P1400">
        <v>2</v>
      </c>
      <c r="Q1400">
        <v>8</v>
      </c>
    </row>
    <row r="1401" spans="1:17" x14ac:dyDescent="0.3">
      <c r="A1401">
        <v>43</v>
      </c>
      <c r="B1401">
        <v>0</v>
      </c>
      <c r="C1401">
        <v>2</v>
      </c>
      <c r="D1401">
        <v>7510</v>
      </c>
      <c r="E1401">
        <v>16873</v>
      </c>
      <c r="F1401">
        <v>1</v>
      </c>
      <c r="G1401">
        <v>0</v>
      </c>
      <c r="H1401">
        <v>17</v>
      </c>
      <c r="I1401">
        <v>3</v>
      </c>
      <c r="J1401">
        <v>2</v>
      </c>
      <c r="K1401">
        <v>10</v>
      </c>
      <c r="L1401">
        <v>1</v>
      </c>
      <c r="M1401">
        <v>3</v>
      </c>
      <c r="N1401">
        <v>10</v>
      </c>
      <c r="O1401">
        <v>9</v>
      </c>
      <c r="P1401">
        <v>0</v>
      </c>
      <c r="Q1401">
        <v>9</v>
      </c>
    </row>
    <row r="1402" spans="1:17" x14ac:dyDescent="0.3">
      <c r="A1402">
        <v>38</v>
      </c>
      <c r="B1402">
        <v>0</v>
      </c>
      <c r="C1402">
        <v>2</v>
      </c>
      <c r="D1402">
        <v>2991</v>
      </c>
      <c r="E1402">
        <v>5224</v>
      </c>
      <c r="F1402">
        <v>0</v>
      </c>
      <c r="G1402">
        <v>1</v>
      </c>
      <c r="H1402">
        <v>11</v>
      </c>
      <c r="I1402">
        <v>3</v>
      </c>
      <c r="J1402">
        <v>2</v>
      </c>
      <c r="K1402">
        <v>7</v>
      </c>
      <c r="L1402">
        <v>2</v>
      </c>
      <c r="M1402">
        <v>3</v>
      </c>
      <c r="N1402">
        <v>6</v>
      </c>
      <c r="O1402">
        <v>2</v>
      </c>
      <c r="P1402">
        <v>1</v>
      </c>
      <c r="Q1402">
        <v>2</v>
      </c>
    </row>
    <row r="1403" spans="1:17" x14ac:dyDescent="0.3">
      <c r="A1403">
        <v>55</v>
      </c>
      <c r="B1403">
        <v>0</v>
      </c>
      <c r="C1403">
        <v>2</v>
      </c>
      <c r="D1403">
        <v>19636</v>
      </c>
      <c r="E1403">
        <v>25811</v>
      </c>
      <c r="F1403">
        <v>4</v>
      </c>
      <c r="G1403">
        <v>1</v>
      </c>
      <c r="H1403">
        <v>18</v>
      </c>
      <c r="I1403">
        <v>3</v>
      </c>
      <c r="J1403">
        <v>1</v>
      </c>
      <c r="K1403">
        <v>35</v>
      </c>
      <c r="L1403">
        <v>0</v>
      </c>
      <c r="M1403">
        <v>3</v>
      </c>
      <c r="N1403">
        <v>10</v>
      </c>
      <c r="O1403">
        <v>9</v>
      </c>
      <c r="P1403">
        <v>1</v>
      </c>
      <c r="Q1403">
        <v>4</v>
      </c>
    </row>
    <row r="1404" spans="1:17" x14ac:dyDescent="0.3">
      <c r="A1404">
        <v>31</v>
      </c>
      <c r="B1404">
        <v>0</v>
      </c>
      <c r="C1404">
        <v>3</v>
      </c>
      <c r="D1404">
        <v>1129</v>
      </c>
      <c r="E1404">
        <v>17536</v>
      </c>
      <c r="F1404">
        <v>1</v>
      </c>
      <c r="G1404">
        <v>1</v>
      </c>
      <c r="H1404">
        <v>11</v>
      </c>
      <c r="I1404">
        <v>3</v>
      </c>
      <c r="J1404">
        <v>3</v>
      </c>
      <c r="K1404">
        <v>1</v>
      </c>
      <c r="L1404">
        <v>4</v>
      </c>
      <c r="M1404">
        <v>3</v>
      </c>
      <c r="N1404">
        <v>1</v>
      </c>
      <c r="O1404">
        <v>0</v>
      </c>
      <c r="P1404">
        <v>0</v>
      </c>
      <c r="Q1404">
        <v>0</v>
      </c>
    </row>
    <row r="1405" spans="1:17" x14ac:dyDescent="0.3">
      <c r="A1405">
        <v>39</v>
      </c>
      <c r="B1405">
        <v>0</v>
      </c>
      <c r="C1405">
        <v>1</v>
      </c>
      <c r="D1405">
        <v>13341</v>
      </c>
      <c r="E1405">
        <v>25098</v>
      </c>
      <c r="F1405">
        <v>0</v>
      </c>
      <c r="G1405">
        <v>0</v>
      </c>
      <c r="H1405">
        <v>12</v>
      </c>
      <c r="I1405">
        <v>3</v>
      </c>
      <c r="J1405">
        <v>1</v>
      </c>
      <c r="K1405">
        <v>21</v>
      </c>
      <c r="L1405">
        <v>3</v>
      </c>
      <c r="M1405">
        <v>3</v>
      </c>
      <c r="N1405">
        <v>20</v>
      </c>
      <c r="O1405">
        <v>8</v>
      </c>
      <c r="P1405">
        <v>11</v>
      </c>
      <c r="Q1405">
        <v>10</v>
      </c>
    </row>
    <row r="1406" spans="1:17" x14ac:dyDescent="0.3">
      <c r="A1406">
        <v>42</v>
      </c>
      <c r="B1406">
        <v>0</v>
      </c>
      <c r="C1406">
        <v>1</v>
      </c>
      <c r="D1406">
        <v>4332</v>
      </c>
      <c r="E1406">
        <v>14811</v>
      </c>
      <c r="F1406">
        <v>1</v>
      </c>
      <c r="G1406">
        <v>0</v>
      </c>
      <c r="H1406">
        <v>12</v>
      </c>
      <c r="I1406">
        <v>3</v>
      </c>
      <c r="J1406">
        <v>4</v>
      </c>
      <c r="K1406">
        <v>20</v>
      </c>
      <c r="L1406">
        <v>2</v>
      </c>
      <c r="M1406">
        <v>3</v>
      </c>
      <c r="N1406">
        <v>20</v>
      </c>
      <c r="O1406">
        <v>9</v>
      </c>
      <c r="P1406">
        <v>3</v>
      </c>
      <c r="Q1406">
        <v>7</v>
      </c>
    </row>
    <row r="1407" spans="1:17" x14ac:dyDescent="0.3">
      <c r="A1407">
        <v>31</v>
      </c>
      <c r="B1407">
        <v>0</v>
      </c>
      <c r="C1407">
        <v>2</v>
      </c>
      <c r="D1407">
        <v>11031</v>
      </c>
      <c r="E1407">
        <v>26862</v>
      </c>
      <c r="F1407">
        <v>4</v>
      </c>
      <c r="G1407">
        <v>0</v>
      </c>
      <c r="H1407">
        <v>20</v>
      </c>
      <c r="I1407">
        <v>4</v>
      </c>
      <c r="J1407">
        <v>3</v>
      </c>
      <c r="K1407">
        <v>13</v>
      </c>
      <c r="L1407">
        <v>2</v>
      </c>
      <c r="M1407">
        <v>4</v>
      </c>
      <c r="N1407">
        <v>11</v>
      </c>
      <c r="O1407">
        <v>7</v>
      </c>
      <c r="P1407">
        <v>4</v>
      </c>
      <c r="Q1407">
        <v>8</v>
      </c>
    </row>
    <row r="1408" spans="1:17" x14ac:dyDescent="0.3">
      <c r="A1408">
        <v>54</v>
      </c>
      <c r="B1408">
        <v>0</v>
      </c>
      <c r="C1408">
        <v>1</v>
      </c>
      <c r="D1408">
        <v>4440</v>
      </c>
      <c r="E1408">
        <v>25198</v>
      </c>
      <c r="F1408">
        <v>6</v>
      </c>
      <c r="G1408">
        <v>1</v>
      </c>
      <c r="H1408">
        <v>19</v>
      </c>
      <c r="I1408">
        <v>3</v>
      </c>
      <c r="J1408">
        <v>4</v>
      </c>
      <c r="K1408">
        <v>9</v>
      </c>
      <c r="L1408">
        <v>3</v>
      </c>
      <c r="M1408">
        <v>3</v>
      </c>
      <c r="N1408">
        <v>5</v>
      </c>
      <c r="O1408">
        <v>2</v>
      </c>
      <c r="P1408">
        <v>1</v>
      </c>
      <c r="Q1408">
        <v>4</v>
      </c>
    </row>
    <row r="1409" spans="1:17" x14ac:dyDescent="0.3">
      <c r="A1409">
        <v>24</v>
      </c>
      <c r="B1409">
        <v>0</v>
      </c>
      <c r="C1409">
        <v>1</v>
      </c>
      <c r="D1409">
        <v>4617</v>
      </c>
      <c r="E1409">
        <v>14120</v>
      </c>
      <c r="F1409">
        <v>1</v>
      </c>
      <c r="G1409">
        <v>0</v>
      </c>
      <c r="H1409">
        <v>12</v>
      </c>
      <c r="I1409">
        <v>3</v>
      </c>
      <c r="J1409">
        <v>2</v>
      </c>
      <c r="K1409">
        <v>4</v>
      </c>
      <c r="L1409">
        <v>2</v>
      </c>
      <c r="M1409">
        <v>2</v>
      </c>
      <c r="N1409">
        <v>4</v>
      </c>
      <c r="O1409">
        <v>3</v>
      </c>
      <c r="P1409">
        <v>1</v>
      </c>
      <c r="Q1409">
        <v>2</v>
      </c>
    </row>
    <row r="1410" spans="1:17" x14ac:dyDescent="0.3">
      <c r="A1410">
        <v>23</v>
      </c>
      <c r="B1410">
        <v>0</v>
      </c>
      <c r="C1410">
        <v>1</v>
      </c>
      <c r="D1410">
        <v>2647</v>
      </c>
      <c r="E1410">
        <v>13672</v>
      </c>
      <c r="F1410">
        <v>1</v>
      </c>
      <c r="G1410">
        <v>0</v>
      </c>
      <c r="H1410">
        <v>13</v>
      </c>
      <c r="I1410">
        <v>3</v>
      </c>
      <c r="J1410">
        <v>3</v>
      </c>
      <c r="K1410">
        <v>5</v>
      </c>
      <c r="L1410">
        <v>6</v>
      </c>
      <c r="M1410">
        <v>4</v>
      </c>
      <c r="N1410">
        <v>5</v>
      </c>
      <c r="O1410">
        <v>2</v>
      </c>
      <c r="P1410">
        <v>1</v>
      </c>
      <c r="Q1410">
        <v>4</v>
      </c>
    </row>
    <row r="1411" spans="1:17" x14ac:dyDescent="0.3">
      <c r="A1411">
        <v>40</v>
      </c>
      <c r="B1411">
        <v>0</v>
      </c>
      <c r="C1411">
        <v>2</v>
      </c>
      <c r="D1411">
        <v>6323</v>
      </c>
      <c r="E1411">
        <v>26849</v>
      </c>
      <c r="F1411">
        <v>1</v>
      </c>
      <c r="G1411">
        <v>0</v>
      </c>
      <c r="H1411">
        <v>11</v>
      </c>
      <c r="I1411">
        <v>3</v>
      </c>
      <c r="J1411">
        <v>1</v>
      </c>
      <c r="K1411">
        <v>10</v>
      </c>
      <c r="L1411">
        <v>2</v>
      </c>
      <c r="M1411">
        <v>4</v>
      </c>
      <c r="N1411">
        <v>10</v>
      </c>
      <c r="O1411">
        <v>9</v>
      </c>
      <c r="P1411">
        <v>9</v>
      </c>
      <c r="Q1411">
        <v>4</v>
      </c>
    </row>
    <row r="1412" spans="1:17" x14ac:dyDescent="0.3">
      <c r="A1412">
        <v>40</v>
      </c>
      <c r="B1412">
        <v>0</v>
      </c>
      <c r="C1412">
        <v>2</v>
      </c>
      <c r="D1412">
        <v>5677</v>
      </c>
      <c r="E1412">
        <v>4258</v>
      </c>
      <c r="F1412">
        <v>3</v>
      </c>
      <c r="G1412">
        <v>0</v>
      </c>
      <c r="H1412">
        <v>14</v>
      </c>
      <c r="I1412">
        <v>3</v>
      </c>
      <c r="J1412">
        <v>3</v>
      </c>
      <c r="K1412">
        <v>15</v>
      </c>
      <c r="L1412">
        <v>4</v>
      </c>
      <c r="M1412">
        <v>3</v>
      </c>
      <c r="N1412">
        <v>11</v>
      </c>
      <c r="O1412">
        <v>8</v>
      </c>
      <c r="P1412">
        <v>5</v>
      </c>
      <c r="Q1412">
        <v>10</v>
      </c>
    </row>
    <row r="1413" spans="1:17" x14ac:dyDescent="0.3">
      <c r="A1413">
        <v>25</v>
      </c>
      <c r="B1413">
        <v>0</v>
      </c>
      <c r="C1413">
        <v>2</v>
      </c>
      <c r="D1413">
        <v>2187</v>
      </c>
      <c r="E1413">
        <v>19655</v>
      </c>
      <c r="F1413">
        <v>4</v>
      </c>
      <c r="G1413">
        <v>0</v>
      </c>
      <c r="H1413">
        <v>14</v>
      </c>
      <c r="I1413">
        <v>3</v>
      </c>
      <c r="J1413">
        <v>3</v>
      </c>
      <c r="K1413">
        <v>6</v>
      </c>
      <c r="L1413">
        <v>3</v>
      </c>
      <c r="M1413">
        <v>3</v>
      </c>
      <c r="N1413">
        <v>2</v>
      </c>
      <c r="O1413">
        <v>0</v>
      </c>
      <c r="P1413">
        <v>1</v>
      </c>
      <c r="Q1413">
        <v>2</v>
      </c>
    </row>
    <row r="1414" spans="1:17" x14ac:dyDescent="0.3">
      <c r="A1414">
        <v>30</v>
      </c>
      <c r="B1414">
        <v>0</v>
      </c>
      <c r="C1414">
        <v>2</v>
      </c>
      <c r="D1414">
        <v>3748</v>
      </c>
      <c r="E1414">
        <v>4077</v>
      </c>
      <c r="F1414">
        <v>1</v>
      </c>
      <c r="G1414">
        <v>0</v>
      </c>
      <c r="H1414">
        <v>13</v>
      </c>
      <c r="I1414">
        <v>3</v>
      </c>
      <c r="J1414">
        <v>3</v>
      </c>
      <c r="K1414">
        <v>12</v>
      </c>
      <c r="L1414">
        <v>6</v>
      </c>
      <c r="M1414">
        <v>2</v>
      </c>
      <c r="N1414">
        <v>12</v>
      </c>
      <c r="O1414">
        <v>8</v>
      </c>
      <c r="P1414">
        <v>1</v>
      </c>
      <c r="Q1414">
        <v>7</v>
      </c>
    </row>
    <row r="1415" spans="1:17" x14ac:dyDescent="0.3">
      <c r="A1415">
        <v>25</v>
      </c>
      <c r="B1415">
        <v>0</v>
      </c>
      <c r="C1415">
        <v>3</v>
      </c>
      <c r="D1415">
        <v>3977</v>
      </c>
      <c r="E1415">
        <v>7298</v>
      </c>
      <c r="F1415">
        <v>6</v>
      </c>
      <c r="G1415">
        <v>1</v>
      </c>
      <c r="H1415">
        <v>19</v>
      </c>
      <c r="I1415">
        <v>3</v>
      </c>
      <c r="J1415">
        <v>3</v>
      </c>
      <c r="K1415">
        <v>7</v>
      </c>
      <c r="L1415">
        <v>2</v>
      </c>
      <c r="M1415">
        <v>2</v>
      </c>
      <c r="N1415">
        <v>2</v>
      </c>
      <c r="O1415">
        <v>2</v>
      </c>
      <c r="P1415">
        <v>0</v>
      </c>
      <c r="Q1415">
        <v>2</v>
      </c>
    </row>
    <row r="1416" spans="1:17" x14ac:dyDescent="0.3">
      <c r="A1416">
        <v>47</v>
      </c>
      <c r="B1416">
        <v>0</v>
      </c>
      <c r="C1416">
        <v>1</v>
      </c>
      <c r="D1416">
        <v>8633</v>
      </c>
      <c r="E1416">
        <v>13084</v>
      </c>
      <c r="F1416">
        <v>2</v>
      </c>
      <c r="G1416">
        <v>0</v>
      </c>
      <c r="H1416">
        <v>23</v>
      </c>
      <c r="I1416">
        <v>4</v>
      </c>
      <c r="J1416">
        <v>2</v>
      </c>
      <c r="K1416">
        <v>25</v>
      </c>
      <c r="L1416">
        <v>3</v>
      </c>
      <c r="M1416">
        <v>3</v>
      </c>
      <c r="N1416">
        <v>17</v>
      </c>
      <c r="O1416">
        <v>14</v>
      </c>
      <c r="P1416">
        <v>12</v>
      </c>
      <c r="Q1416">
        <v>11</v>
      </c>
    </row>
    <row r="1417" spans="1:17" x14ac:dyDescent="0.3">
      <c r="A1417">
        <v>33</v>
      </c>
      <c r="B1417">
        <v>0</v>
      </c>
      <c r="C1417">
        <v>3</v>
      </c>
      <c r="D1417">
        <v>2008</v>
      </c>
      <c r="E1417">
        <v>20439</v>
      </c>
      <c r="F1417">
        <v>1</v>
      </c>
      <c r="G1417">
        <v>0</v>
      </c>
      <c r="H1417">
        <v>12</v>
      </c>
      <c r="I1417">
        <v>3</v>
      </c>
      <c r="J1417">
        <v>3</v>
      </c>
      <c r="K1417">
        <v>1</v>
      </c>
      <c r="L1417">
        <v>2</v>
      </c>
      <c r="M1417">
        <v>2</v>
      </c>
      <c r="N1417">
        <v>1</v>
      </c>
      <c r="O1417">
        <v>1</v>
      </c>
      <c r="P1417">
        <v>0</v>
      </c>
      <c r="Q1417">
        <v>0</v>
      </c>
    </row>
    <row r="1418" spans="1:17" x14ac:dyDescent="0.3">
      <c r="A1418">
        <v>38</v>
      </c>
      <c r="B1418">
        <v>0</v>
      </c>
      <c r="C1418">
        <v>2</v>
      </c>
      <c r="D1418">
        <v>4440</v>
      </c>
      <c r="E1418">
        <v>7636</v>
      </c>
      <c r="F1418">
        <v>0</v>
      </c>
      <c r="G1418">
        <v>0</v>
      </c>
      <c r="H1418">
        <v>15</v>
      </c>
      <c r="I1418">
        <v>3</v>
      </c>
      <c r="J1418">
        <v>1</v>
      </c>
      <c r="K1418">
        <v>16</v>
      </c>
      <c r="L1418">
        <v>3</v>
      </c>
      <c r="M1418">
        <v>3</v>
      </c>
      <c r="N1418">
        <v>15</v>
      </c>
      <c r="O1418">
        <v>13</v>
      </c>
      <c r="P1418">
        <v>5</v>
      </c>
      <c r="Q1418">
        <v>8</v>
      </c>
    </row>
    <row r="1419" spans="1:17" x14ac:dyDescent="0.3">
      <c r="A1419">
        <v>31</v>
      </c>
      <c r="B1419">
        <v>0</v>
      </c>
      <c r="C1419">
        <v>2</v>
      </c>
      <c r="D1419">
        <v>3067</v>
      </c>
      <c r="E1419">
        <v>6393</v>
      </c>
      <c r="F1419">
        <v>0</v>
      </c>
      <c r="G1419">
        <v>0</v>
      </c>
      <c r="H1419">
        <v>19</v>
      </c>
      <c r="I1419">
        <v>3</v>
      </c>
      <c r="J1419">
        <v>3</v>
      </c>
      <c r="K1419">
        <v>3</v>
      </c>
      <c r="L1419">
        <v>1</v>
      </c>
      <c r="M1419">
        <v>3</v>
      </c>
      <c r="N1419">
        <v>2</v>
      </c>
      <c r="O1419">
        <v>2</v>
      </c>
      <c r="P1419">
        <v>1</v>
      </c>
      <c r="Q1419">
        <v>2</v>
      </c>
    </row>
    <row r="1420" spans="1:17" x14ac:dyDescent="0.3">
      <c r="A1420">
        <v>38</v>
      </c>
      <c r="B1420">
        <v>0</v>
      </c>
      <c r="C1420">
        <v>2</v>
      </c>
      <c r="D1420">
        <v>5321</v>
      </c>
      <c r="E1420">
        <v>14284</v>
      </c>
      <c r="F1420">
        <v>2</v>
      </c>
      <c r="G1420">
        <v>0</v>
      </c>
      <c r="H1420">
        <v>11</v>
      </c>
      <c r="I1420">
        <v>3</v>
      </c>
      <c r="J1420">
        <v>4</v>
      </c>
      <c r="K1420">
        <v>10</v>
      </c>
      <c r="L1420">
        <v>1</v>
      </c>
      <c r="M1420">
        <v>3</v>
      </c>
      <c r="N1420">
        <v>8</v>
      </c>
      <c r="O1420">
        <v>3</v>
      </c>
      <c r="P1420">
        <v>7</v>
      </c>
      <c r="Q1420">
        <v>7</v>
      </c>
    </row>
    <row r="1421" spans="1:17" x14ac:dyDescent="0.3">
      <c r="A1421">
        <v>42</v>
      </c>
      <c r="B1421">
        <v>0</v>
      </c>
      <c r="C1421">
        <v>3</v>
      </c>
      <c r="D1421">
        <v>5410</v>
      </c>
      <c r="E1421">
        <v>11189</v>
      </c>
      <c r="F1421">
        <v>6</v>
      </c>
      <c r="G1421">
        <v>1</v>
      </c>
      <c r="H1421">
        <v>17</v>
      </c>
      <c r="I1421">
        <v>3</v>
      </c>
      <c r="J1421">
        <v>3</v>
      </c>
      <c r="K1421">
        <v>9</v>
      </c>
      <c r="L1421">
        <v>3</v>
      </c>
      <c r="M1421">
        <v>2</v>
      </c>
      <c r="N1421">
        <v>4</v>
      </c>
      <c r="O1421">
        <v>3</v>
      </c>
      <c r="P1421">
        <v>1</v>
      </c>
      <c r="Q1421">
        <v>2</v>
      </c>
    </row>
    <row r="1422" spans="1:17" x14ac:dyDescent="0.3">
      <c r="A1422">
        <v>41</v>
      </c>
      <c r="B1422">
        <v>0</v>
      </c>
      <c r="C1422">
        <v>2</v>
      </c>
      <c r="D1422">
        <v>2782</v>
      </c>
      <c r="E1422">
        <v>21412</v>
      </c>
      <c r="F1422">
        <v>3</v>
      </c>
      <c r="G1422">
        <v>0</v>
      </c>
      <c r="H1422">
        <v>22</v>
      </c>
      <c r="I1422">
        <v>4</v>
      </c>
      <c r="J1422">
        <v>1</v>
      </c>
      <c r="K1422">
        <v>12</v>
      </c>
      <c r="L1422">
        <v>3</v>
      </c>
      <c r="M1422">
        <v>3</v>
      </c>
      <c r="N1422">
        <v>5</v>
      </c>
      <c r="O1422">
        <v>3</v>
      </c>
      <c r="P1422">
        <v>1</v>
      </c>
      <c r="Q1422">
        <v>0</v>
      </c>
    </row>
    <row r="1423" spans="1:17" x14ac:dyDescent="0.3">
      <c r="A1423">
        <v>47</v>
      </c>
      <c r="B1423">
        <v>0</v>
      </c>
      <c r="C1423">
        <v>2</v>
      </c>
      <c r="D1423">
        <v>11957</v>
      </c>
      <c r="E1423">
        <v>17231</v>
      </c>
      <c r="F1423">
        <v>0</v>
      </c>
      <c r="G1423">
        <v>0</v>
      </c>
      <c r="H1423">
        <v>18</v>
      </c>
      <c r="I1423">
        <v>3</v>
      </c>
      <c r="J1423">
        <v>1</v>
      </c>
      <c r="K1423">
        <v>14</v>
      </c>
      <c r="L1423">
        <v>3</v>
      </c>
      <c r="M1423">
        <v>1</v>
      </c>
      <c r="N1423">
        <v>13</v>
      </c>
      <c r="O1423">
        <v>8</v>
      </c>
      <c r="P1423">
        <v>5</v>
      </c>
      <c r="Q1423">
        <v>12</v>
      </c>
    </row>
    <row r="1424" spans="1:17" x14ac:dyDescent="0.3">
      <c r="A1424">
        <v>35</v>
      </c>
      <c r="B1424">
        <v>0</v>
      </c>
      <c r="C1424">
        <v>2</v>
      </c>
      <c r="D1424">
        <v>2660</v>
      </c>
      <c r="E1424">
        <v>20232</v>
      </c>
      <c r="F1424">
        <v>7</v>
      </c>
      <c r="G1424">
        <v>1</v>
      </c>
      <c r="H1424">
        <v>11</v>
      </c>
      <c r="I1424">
        <v>3</v>
      </c>
      <c r="J1424">
        <v>3</v>
      </c>
      <c r="K1424">
        <v>5</v>
      </c>
      <c r="L1424">
        <v>3</v>
      </c>
      <c r="M1424">
        <v>3</v>
      </c>
      <c r="N1424">
        <v>2</v>
      </c>
      <c r="O1424">
        <v>2</v>
      </c>
      <c r="P1424">
        <v>2</v>
      </c>
      <c r="Q1424">
        <v>2</v>
      </c>
    </row>
    <row r="1425" spans="1:17" x14ac:dyDescent="0.3">
      <c r="A1425">
        <v>22</v>
      </c>
      <c r="B1425">
        <v>0</v>
      </c>
      <c r="C1425">
        <v>1</v>
      </c>
      <c r="D1425">
        <v>3375</v>
      </c>
      <c r="E1425">
        <v>17624</v>
      </c>
      <c r="F1425">
        <v>0</v>
      </c>
      <c r="G1425">
        <v>0</v>
      </c>
      <c r="H1425">
        <v>12</v>
      </c>
      <c r="I1425">
        <v>3</v>
      </c>
      <c r="J1425">
        <v>4</v>
      </c>
      <c r="K1425">
        <v>4</v>
      </c>
      <c r="L1425">
        <v>2</v>
      </c>
      <c r="M1425">
        <v>4</v>
      </c>
      <c r="N1425">
        <v>3</v>
      </c>
      <c r="O1425">
        <v>2</v>
      </c>
      <c r="P1425">
        <v>1</v>
      </c>
      <c r="Q1425">
        <v>2</v>
      </c>
    </row>
    <row r="1426" spans="1:17" x14ac:dyDescent="0.3">
      <c r="A1426">
        <v>35</v>
      </c>
      <c r="B1426">
        <v>0</v>
      </c>
      <c r="C1426">
        <v>1</v>
      </c>
      <c r="D1426">
        <v>5098</v>
      </c>
      <c r="E1426">
        <v>18698</v>
      </c>
      <c r="F1426">
        <v>1</v>
      </c>
      <c r="G1426">
        <v>0</v>
      </c>
      <c r="H1426">
        <v>19</v>
      </c>
      <c r="I1426">
        <v>3</v>
      </c>
      <c r="J1426">
        <v>2</v>
      </c>
      <c r="K1426">
        <v>10</v>
      </c>
      <c r="L1426">
        <v>5</v>
      </c>
      <c r="M1426">
        <v>3</v>
      </c>
      <c r="N1426">
        <v>10</v>
      </c>
      <c r="O1426">
        <v>7</v>
      </c>
      <c r="P1426">
        <v>0</v>
      </c>
      <c r="Q1426">
        <v>8</v>
      </c>
    </row>
    <row r="1427" spans="1:17" x14ac:dyDescent="0.3">
      <c r="A1427">
        <v>33</v>
      </c>
      <c r="B1427">
        <v>0</v>
      </c>
      <c r="C1427">
        <v>2</v>
      </c>
      <c r="D1427">
        <v>4878</v>
      </c>
      <c r="E1427">
        <v>21653</v>
      </c>
      <c r="F1427">
        <v>0</v>
      </c>
      <c r="G1427">
        <v>1</v>
      </c>
      <c r="H1427">
        <v>13</v>
      </c>
      <c r="I1427">
        <v>3</v>
      </c>
      <c r="J1427">
        <v>1</v>
      </c>
      <c r="K1427">
        <v>10</v>
      </c>
      <c r="L1427">
        <v>6</v>
      </c>
      <c r="M1427">
        <v>3</v>
      </c>
      <c r="N1427">
        <v>9</v>
      </c>
      <c r="O1427">
        <v>7</v>
      </c>
      <c r="P1427">
        <v>8</v>
      </c>
      <c r="Q1427">
        <v>1</v>
      </c>
    </row>
    <row r="1428" spans="1:17" x14ac:dyDescent="0.3">
      <c r="A1428">
        <v>32</v>
      </c>
      <c r="B1428">
        <v>0</v>
      </c>
      <c r="C1428">
        <v>1</v>
      </c>
      <c r="D1428">
        <v>2837</v>
      </c>
      <c r="E1428">
        <v>15919</v>
      </c>
      <c r="F1428">
        <v>1</v>
      </c>
      <c r="G1428">
        <v>0</v>
      </c>
      <c r="H1428">
        <v>13</v>
      </c>
      <c r="I1428">
        <v>3</v>
      </c>
      <c r="J1428">
        <v>3</v>
      </c>
      <c r="K1428">
        <v>6</v>
      </c>
      <c r="L1428">
        <v>3</v>
      </c>
      <c r="M1428">
        <v>3</v>
      </c>
      <c r="N1428">
        <v>6</v>
      </c>
      <c r="O1428">
        <v>2</v>
      </c>
      <c r="P1428">
        <v>4</v>
      </c>
      <c r="Q1428">
        <v>1</v>
      </c>
    </row>
    <row r="1429" spans="1:17" x14ac:dyDescent="0.3">
      <c r="A1429">
        <v>40</v>
      </c>
      <c r="B1429">
        <v>0</v>
      </c>
      <c r="C1429">
        <v>2</v>
      </c>
      <c r="D1429">
        <v>2406</v>
      </c>
      <c r="E1429">
        <v>4060</v>
      </c>
      <c r="F1429">
        <v>8</v>
      </c>
      <c r="G1429">
        <v>0</v>
      </c>
      <c r="H1429">
        <v>19</v>
      </c>
      <c r="I1429">
        <v>3</v>
      </c>
      <c r="J1429">
        <v>3</v>
      </c>
      <c r="K1429">
        <v>8</v>
      </c>
      <c r="L1429">
        <v>3</v>
      </c>
      <c r="M1429">
        <v>2</v>
      </c>
      <c r="N1429">
        <v>1</v>
      </c>
      <c r="O1429">
        <v>0</v>
      </c>
      <c r="P1429">
        <v>0</v>
      </c>
      <c r="Q1429">
        <v>0</v>
      </c>
    </row>
    <row r="1430" spans="1:17" x14ac:dyDescent="0.3">
      <c r="A1430">
        <v>32</v>
      </c>
      <c r="B1430">
        <v>0</v>
      </c>
      <c r="C1430">
        <v>2</v>
      </c>
      <c r="D1430">
        <v>2269</v>
      </c>
      <c r="E1430">
        <v>18024</v>
      </c>
      <c r="F1430">
        <v>0</v>
      </c>
      <c r="G1430">
        <v>0</v>
      </c>
      <c r="H1430">
        <v>14</v>
      </c>
      <c r="I1430">
        <v>3</v>
      </c>
      <c r="J1430">
        <v>2</v>
      </c>
      <c r="K1430">
        <v>3</v>
      </c>
      <c r="L1430">
        <v>2</v>
      </c>
      <c r="M1430">
        <v>3</v>
      </c>
      <c r="N1430">
        <v>2</v>
      </c>
      <c r="O1430">
        <v>2</v>
      </c>
      <c r="P1430">
        <v>2</v>
      </c>
      <c r="Q1430">
        <v>2</v>
      </c>
    </row>
    <row r="1431" spans="1:17" x14ac:dyDescent="0.3">
      <c r="A1431">
        <v>39</v>
      </c>
      <c r="B1431">
        <v>0</v>
      </c>
      <c r="C1431">
        <v>1</v>
      </c>
      <c r="D1431">
        <v>4108</v>
      </c>
      <c r="E1431">
        <v>5340</v>
      </c>
      <c r="F1431">
        <v>7</v>
      </c>
      <c r="G1431">
        <v>0</v>
      </c>
      <c r="H1431">
        <v>13</v>
      </c>
      <c r="I1431">
        <v>3</v>
      </c>
      <c r="J1431">
        <v>1</v>
      </c>
      <c r="K1431">
        <v>18</v>
      </c>
      <c r="L1431">
        <v>2</v>
      </c>
      <c r="M1431">
        <v>3</v>
      </c>
      <c r="N1431">
        <v>7</v>
      </c>
      <c r="O1431">
        <v>7</v>
      </c>
      <c r="P1431">
        <v>1</v>
      </c>
      <c r="Q1431">
        <v>7</v>
      </c>
    </row>
    <row r="1432" spans="1:17" x14ac:dyDescent="0.3">
      <c r="A1432">
        <v>38</v>
      </c>
      <c r="B1432">
        <v>0</v>
      </c>
      <c r="C1432">
        <v>2</v>
      </c>
      <c r="D1432">
        <v>13206</v>
      </c>
      <c r="E1432">
        <v>3376</v>
      </c>
      <c r="F1432">
        <v>3</v>
      </c>
      <c r="G1432">
        <v>0</v>
      </c>
      <c r="H1432">
        <v>12</v>
      </c>
      <c r="I1432">
        <v>3</v>
      </c>
      <c r="J1432">
        <v>1</v>
      </c>
      <c r="K1432">
        <v>20</v>
      </c>
      <c r="L1432">
        <v>3</v>
      </c>
      <c r="M1432">
        <v>3</v>
      </c>
      <c r="N1432">
        <v>18</v>
      </c>
      <c r="O1432">
        <v>16</v>
      </c>
      <c r="P1432">
        <v>1</v>
      </c>
      <c r="Q1432">
        <v>11</v>
      </c>
    </row>
    <row r="1433" spans="1:17" x14ac:dyDescent="0.3">
      <c r="A1433">
        <v>32</v>
      </c>
      <c r="B1433">
        <v>0</v>
      </c>
      <c r="C1433">
        <v>2</v>
      </c>
      <c r="D1433">
        <v>10422</v>
      </c>
      <c r="E1433">
        <v>24032</v>
      </c>
      <c r="F1433">
        <v>1</v>
      </c>
      <c r="G1433">
        <v>0</v>
      </c>
      <c r="H1433">
        <v>19</v>
      </c>
      <c r="I1433">
        <v>3</v>
      </c>
      <c r="J1433">
        <v>3</v>
      </c>
      <c r="K1433">
        <v>14</v>
      </c>
      <c r="L1433">
        <v>3</v>
      </c>
      <c r="M1433">
        <v>3</v>
      </c>
      <c r="N1433">
        <v>14</v>
      </c>
      <c r="O1433">
        <v>10</v>
      </c>
      <c r="P1433">
        <v>5</v>
      </c>
      <c r="Q1433">
        <v>7</v>
      </c>
    </row>
    <row r="1434" spans="1:17" x14ac:dyDescent="0.3">
      <c r="A1434">
        <v>37</v>
      </c>
      <c r="B1434">
        <v>0</v>
      </c>
      <c r="C1434">
        <v>2</v>
      </c>
      <c r="D1434">
        <v>13744</v>
      </c>
      <c r="E1434">
        <v>15471</v>
      </c>
      <c r="F1434">
        <v>1</v>
      </c>
      <c r="G1434">
        <v>1</v>
      </c>
      <c r="H1434">
        <v>25</v>
      </c>
      <c r="I1434">
        <v>4</v>
      </c>
      <c r="J1434">
        <v>1</v>
      </c>
      <c r="K1434">
        <v>16</v>
      </c>
      <c r="L1434">
        <v>2</v>
      </c>
      <c r="M1434">
        <v>3</v>
      </c>
      <c r="N1434">
        <v>16</v>
      </c>
      <c r="O1434">
        <v>11</v>
      </c>
      <c r="P1434">
        <v>6</v>
      </c>
      <c r="Q1434">
        <v>8</v>
      </c>
    </row>
    <row r="1435" spans="1:17" x14ac:dyDescent="0.3">
      <c r="A1435">
        <v>25</v>
      </c>
      <c r="B1435">
        <v>0</v>
      </c>
      <c r="C1435">
        <v>3</v>
      </c>
      <c r="D1435">
        <v>4907</v>
      </c>
      <c r="E1435">
        <v>13684</v>
      </c>
      <c r="F1435">
        <v>0</v>
      </c>
      <c r="G1435">
        <v>1</v>
      </c>
      <c r="H1435">
        <v>22</v>
      </c>
      <c r="I1435">
        <v>4</v>
      </c>
      <c r="J1435">
        <v>2</v>
      </c>
      <c r="K1435">
        <v>6</v>
      </c>
      <c r="L1435">
        <v>3</v>
      </c>
      <c r="M1435">
        <v>2</v>
      </c>
      <c r="N1435">
        <v>5</v>
      </c>
      <c r="O1435">
        <v>3</v>
      </c>
      <c r="P1435">
        <v>0</v>
      </c>
      <c r="Q1435">
        <v>4</v>
      </c>
    </row>
    <row r="1436" spans="1:17" x14ac:dyDescent="0.3">
      <c r="A1436">
        <v>52</v>
      </c>
      <c r="B1436">
        <v>0</v>
      </c>
      <c r="C1436">
        <v>3</v>
      </c>
      <c r="D1436">
        <v>3482</v>
      </c>
      <c r="E1436">
        <v>19788</v>
      </c>
      <c r="F1436">
        <v>2</v>
      </c>
      <c r="G1436">
        <v>0</v>
      </c>
      <c r="H1436">
        <v>15</v>
      </c>
      <c r="I1436">
        <v>3</v>
      </c>
      <c r="J1436">
        <v>2</v>
      </c>
      <c r="K1436">
        <v>16</v>
      </c>
      <c r="L1436">
        <v>3</v>
      </c>
      <c r="M1436">
        <v>2</v>
      </c>
      <c r="N1436">
        <v>9</v>
      </c>
      <c r="O1436">
        <v>8</v>
      </c>
      <c r="P1436">
        <v>0</v>
      </c>
      <c r="Q1436">
        <v>0</v>
      </c>
    </row>
    <row r="1437" spans="1:17" x14ac:dyDescent="0.3">
      <c r="A1437">
        <v>44</v>
      </c>
      <c r="B1437">
        <v>0</v>
      </c>
      <c r="C1437">
        <v>1</v>
      </c>
      <c r="D1437">
        <v>2436</v>
      </c>
      <c r="E1437">
        <v>13422</v>
      </c>
      <c r="F1437">
        <v>6</v>
      </c>
      <c r="G1437">
        <v>1</v>
      </c>
      <c r="H1437">
        <v>12</v>
      </c>
      <c r="I1437">
        <v>3</v>
      </c>
      <c r="J1437">
        <v>3</v>
      </c>
      <c r="K1437">
        <v>6</v>
      </c>
      <c r="L1437">
        <v>2</v>
      </c>
      <c r="M1437">
        <v>3</v>
      </c>
      <c r="N1437">
        <v>4</v>
      </c>
      <c r="O1437">
        <v>3</v>
      </c>
      <c r="P1437">
        <v>1</v>
      </c>
      <c r="Q1437">
        <v>2</v>
      </c>
    </row>
    <row r="1438" spans="1:17" x14ac:dyDescent="0.3">
      <c r="A1438">
        <v>21</v>
      </c>
      <c r="B1438">
        <v>0</v>
      </c>
      <c r="C1438">
        <v>1</v>
      </c>
      <c r="D1438">
        <v>2380</v>
      </c>
      <c r="E1438">
        <v>25479</v>
      </c>
      <c r="F1438">
        <v>1</v>
      </c>
      <c r="G1438">
        <v>1</v>
      </c>
      <c r="H1438">
        <v>11</v>
      </c>
      <c r="I1438">
        <v>3</v>
      </c>
      <c r="J1438">
        <v>4</v>
      </c>
      <c r="K1438">
        <v>2</v>
      </c>
      <c r="L1438">
        <v>6</v>
      </c>
      <c r="M1438">
        <v>3</v>
      </c>
      <c r="N1438">
        <v>2</v>
      </c>
      <c r="O1438">
        <v>2</v>
      </c>
      <c r="P1438">
        <v>1</v>
      </c>
      <c r="Q1438">
        <v>2</v>
      </c>
    </row>
    <row r="1439" spans="1:17" x14ac:dyDescent="0.3">
      <c r="A1439">
        <v>39</v>
      </c>
      <c r="B1439">
        <v>0</v>
      </c>
      <c r="C1439">
        <v>1</v>
      </c>
      <c r="D1439">
        <v>19431</v>
      </c>
      <c r="E1439">
        <v>15302</v>
      </c>
      <c r="F1439">
        <v>2</v>
      </c>
      <c r="G1439">
        <v>0</v>
      </c>
      <c r="H1439">
        <v>13</v>
      </c>
      <c r="I1439">
        <v>3</v>
      </c>
      <c r="J1439">
        <v>3</v>
      </c>
      <c r="K1439">
        <v>21</v>
      </c>
      <c r="L1439">
        <v>3</v>
      </c>
      <c r="M1439">
        <v>2</v>
      </c>
      <c r="N1439">
        <v>6</v>
      </c>
      <c r="O1439">
        <v>0</v>
      </c>
      <c r="P1439">
        <v>1</v>
      </c>
      <c r="Q1439">
        <v>3</v>
      </c>
    </row>
    <row r="1440" spans="1:17" x14ac:dyDescent="0.3">
      <c r="A1440">
        <v>23</v>
      </c>
      <c r="B1440">
        <v>1</v>
      </c>
      <c r="C1440">
        <v>2</v>
      </c>
      <c r="D1440">
        <v>1790</v>
      </c>
      <c r="E1440">
        <v>26956</v>
      </c>
      <c r="F1440">
        <v>1</v>
      </c>
      <c r="G1440">
        <v>0</v>
      </c>
      <c r="H1440">
        <v>19</v>
      </c>
      <c r="I1440">
        <v>3</v>
      </c>
      <c r="J1440">
        <v>1</v>
      </c>
      <c r="K1440">
        <v>1</v>
      </c>
      <c r="L1440">
        <v>3</v>
      </c>
      <c r="M1440">
        <v>2</v>
      </c>
      <c r="N1440">
        <v>1</v>
      </c>
      <c r="O1440">
        <v>0</v>
      </c>
      <c r="P1440">
        <v>1</v>
      </c>
      <c r="Q1440">
        <v>0</v>
      </c>
    </row>
    <row r="1441" spans="1:17" x14ac:dyDescent="0.3">
      <c r="A1441">
        <v>36</v>
      </c>
      <c r="B1441">
        <v>0</v>
      </c>
      <c r="C1441">
        <v>2</v>
      </c>
      <c r="D1441">
        <v>7644</v>
      </c>
      <c r="E1441">
        <v>12695</v>
      </c>
      <c r="F1441">
        <v>0</v>
      </c>
      <c r="G1441">
        <v>0</v>
      </c>
      <c r="H1441">
        <v>19</v>
      </c>
      <c r="I1441">
        <v>3</v>
      </c>
      <c r="J1441">
        <v>3</v>
      </c>
      <c r="K1441">
        <v>10</v>
      </c>
      <c r="L1441">
        <v>2</v>
      </c>
      <c r="M1441">
        <v>3</v>
      </c>
      <c r="N1441">
        <v>9</v>
      </c>
      <c r="O1441">
        <v>7</v>
      </c>
      <c r="P1441">
        <v>3</v>
      </c>
      <c r="Q1441">
        <v>4</v>
      </c>
    </row>
    <row r="1442" spans="1:17" x14ac:dyDescent="0.3">
      <c r="A1442">
        <v>36</v>
      </c>
      <c r="B1442">
        <v>0</v>
      </c>
      <c r="C1442">
        <v>3</v>
      </c>
      <c r="D1442">
        <v>5131</v>
      </c>
      <c r="E1442">
        <v>9192</v>
      </c>
      <c r="F1442">
        <v>7</v>
      </c>
      <c r="G1442">
        <v>0</v>
      </c>
      <c r="H1442">
        <v>13</v>
      </c>
      <c r="I1442">
        <v>3</v>
      </c>
      <c r="J1442">
        <v>2</v>
      </c>
      <c r="K1442">
        <v>18</v>
      </c>
      <c r="L1442">
        <v>3</v>
      </c>
      <c r="M1442">
        <v>3</v>
      </c>
      <c r="N1442">
        <v>4</v>
      </c>
      <c r="O1442">
        <v>2</v>
      </c>
      <c r="P1442">
        <v>0</v>
      </c>
      <c r="Q1442">
        <v>2</v>
      </c>
    </row>
    <row r="1443" spans="1:17" x14ac:dyDescent="0.3">
      <c r="A1443">
        <v>56</v>
      </c>
      <c r="B1443">
        <v>0</v>
      </c>
      <c r="C1443">
        <v>3</v>
      </c>
      <c r="D1443">
        <v>6306</v>
      </c>
      <c r="E1443">
        <v>26236</v>
      </c>
      <c r="F1443">
        <v>1</v>
      </c>
      <c r="G1443">
        <v>0</v>
      </c>
      <c r="H1443">
        <v>21</v>
      </c>
      <c r="I1443">
        <v>4</v>
      </c>
      <c r="J1443">
        <v>1</v>
      </c>
      <c r="K1443">
        <v>13</v>
      </c>
      <c r="L1443">
        <v>2</v>
      </c>
      <c r="M1443">
        <v>2</v>
      </c>
      <c r="N1443">
        <v>13</v>
      </c>
      <c r="O1443">
        <v>12</v>
      </c>
      <c r="P1443">
        <v>1</v>
      </c>
      <c r="Q1443">
        <v>9</v>
      </c>
    </row>
    <row r="1444" spans="1:17" x14ac:dyDescent="0.3">
      <c r="A1444">
        <v>29</v>
      </c>
      <c r="B1444">
        <v>1</v>
      </c>
      <c r="C1444">
        <v>2</v>
      </c>
      <c r="D1444">
        <v>4787</v>
      </c>
      <c r="E1444">
        <v>26124</v>
      </c>
      <c r="F1444">
        <v>9</v>
      </c>
      <c r="G1444">
        <v>1</v>
      </c>
      <c r="H1444">
        <v>14</v>
      </c>
      <c r="I1444">
        <v>3</v>
      </c>
      <c r="J1444">
        <v>2</v>
      </c>
      <c r="K1444">
        <v>4</v>
      </c>
      <c r="L1444">
        <v>3</v>
      </c>
      <c r="M1444">
        <v>4</v>
      </c>
      <c r="N1444">
        <v>2</v>
      </c>
      <c r="O1444">
        <v>2</v>
      </c>
      <c r="P1444">
        <v>2</v>
      </c>
      <c r="Q1444">
        <v>2</v>
      </c>
    </row>
    <row r="1445" spans="1:17" x14ac:dyDescent="0.3">
      <c r="A1445">
        <v>42</v>
      </c>
      <c r="B1445">
        <v>0</v>
      </c>
      <c r="C1445">
        <v>2</v>
      </c>
      <c r="D1445">
        <v>18880</v>
      </c>
      <c r="E1445">
        <v>17312</v>
      </c>
      <c r="F1445">
        <v>5</v>
      </c>
      <c r="G1445">
        <v>0</v>
      </c>
      <c r="H1445">
        <v>11</v>
      </c>
      <c r="I1445">
        <v>3</v>
      </c>
      <c r="J1445">
        <v>1</v>
      </c>
      <c r="K1445">
        <v>24</v>
      </c>
      <c r="L1445">
        <v>2</v>
      </c>
      <c r="M1445">
        <v>2</v>
      </c>
      <c r="N1445">
        <v>22</v>
      </c>
      <c r="O1445">
        <v>6</v>
      </c>
      <c r="P1445">
        <v>4</v>
      </c>
      <c r="Q1445">
        <v>14</v>
      </c>
    </row>
    <row r="1446" spans="1:17" x14ac:dyDescent="0.3">
      <c r="A1446">
        <v>56</v>
      </c>
      <c r="B1446">
        <v>1</v>
      </c>
      <c r="C1446">
        <v>2</v>
      </c>
      <c r="D1446">
        <v>2339</v>
      </c>
      <c r="E1446">
        <v>3666</v>
      </c>
      <c r="F1446">
        <v>8</v>
      </c>
      <c r="G1446">
        <v>0</v>
      </c>
      <c r="H1446">
        <v>11</v>
      </c>
      <c r="I1446">
        <v>3</v>
      </c>
      <c r="J1446">
        <v>4</v>
      </c>
      <c r="K1446">
        <v>14</v>
      </c>
      <c r="L1446">
        <v>4</v>
      </c>
      <c r="M1446">
        <v>1</v>
      </c>
      <c r="N1446">
        <v>10</v>
      </c>
      <c r="O1446">
        <v>9</v>
      </c>
      <c r="P1446">
        <v>9</v>
      </c>
      <c r="Q1446">
        <v>8</v>
      </c>
    </row>
    <row r="1447" spans="1:17" x14ac:dyDescent="0.3">
      <c r="A1447">
        <v>41</v>
      </c>
      <c r="B1447">
        <v>0</v>
      </c>
      <c r="C1447">
        <v>2</v>
      </c>
      <c r="D1447">
        <v>13570</v>
      </c>
      <c r="E1447">
        <v>5640</v>
      </c>
      <c r="F1447">
        <v>0</v>
      </c>
      <c r="G1447">
        <v>0</v>
      </c>
      <c r="H1447">
        <v>23</v>
      </c>
      <c r="I1447">
        <v>4</v>
      </c>
      <c r="J1447">
        <v>3</v>
      </c>
      <c r="K1447">
        <v>21</v>
      </c>
      <c r="L1447">
        <v>3</v>
      </c>
      <c r="M1447">
        <v>3</v>
      </c>
      <c r="N1447">
        <v>20</v>
      </c>
      <c r="O1447">
        <v>7</v>
      </c>
      <c r="P1447">
        <v>0</v>
      </c>
      <c r="Q1447">
        <v>10</v>
      </c>
    </row>
    <row r="1448" spans="1:17" x14ac:dyDescent="0.3">
      <c r="A1448">
        <v>34</v>
      </c>
      <c r="B1448">
        <v>0</v>
      </c>
      <c r="C1448">
        <v>2</v>
      </c>
      <c r="D1448">
        <v>6712</v>
      </c>
      <c r="E1448">
        <v>8978</v>
      </c>
      <c r="F1448">
        <v>1</v>
      </c>
      <c r="G1448">
        <v>0</v>
      </c>
      <c r="H1448">
        <v>21</v>
      </c>
      <c r="I1448">
        <v>4</v>
      </c>
      <c r="J1448">
        <v>4</v>
      </c>
      <c r="K1448">
        <v>8</v>
      </c>
      <c r="L1448">
        <v>2</v>
      </c>
      <c r="M1448">
        <v>3</v>
      </c>
      <c r="N1448">
        <v>8</v>
      </c>
      <c r="O1448">
        <v>7</v>
      </c>
      <c r="P1448">
        <v>1</v>
      </c>
      <c r="Q1448">
        <v>7</v>
      </c>
    </row>
    <row r="1449" spans="1:17" x14ac:dyDescent="0.3">
      <c r="A1449">
        <v>36</v>
      </c>
      <c r="B1449">
        <v>0</v>
      </c>
      <c r="C1449">
        <v>3</v>
      </c>
      <c r="D1449">
        <v>5406</v>
      </c>
      <c r="E1449">
        <v>10436</v>
      </c>
      <c r="F1449">
        <v>1</v>
      </c>
      <c r="G1449">
        <v>0</v>
      </c>
      <c r="H1449">
        <v>24</v>
      </c>
      <c r="I1449">
        <v>4</v>
      </c>
      <c r="J1449">
        <v>1</v>
      </c>
      <c r="K1449">
        <v>15</v>
      </c>
      <c r="L1449">
        <v>4</v>
      </c>
      <c r="M1449">
        <v>2</v>
      </c>
      <c r="N1449">
        <v>15</v>
      </c>
      <c r="O1449">
        <v>12</v>
      </c>
      <c r="P1449">
        <v>11</v>
      </c>
      <c r="Q1449">
        <v>11</v>
      </c>
    </row>
    <row r="1450" spans="1:17" x14ac:dyDescent="0.3">
      <c r="A1450">
        <v>41</v>
      </c>
      <c r="B1450">
        <v>0</v>
      </c>
      <c r="C1450">
        <v>3</v>
      </c>
      <c r="D1450">
        <v>8938</v>
      </c>
      <c r="E1450">
        <v>12227</v>
      </c>
      <c r="F1450">
        <v>2</v>
      </c>
      <c r="G1450">
        <v>0</v>
      </c>
      <c r="H1450">
        <v>11</v>
      </c>
      <c r="I1450">
        <v>3</v>
      </c>
      <c r="J1450">
        <v>3</v>
      </c>
      <c r="K1450">
        <v>14</v>
      </c>
      <c r="L1450">
        <v>5</v>
      </c>
      <c r="M1450">
        <v>3</v>
      </c>
      <c r="N1450">
        <v>5</v>
      </c>
      <c r="O1450">
        <v>4</v>
      </c>
      <c r="P1450">
        <v>0</v>
      </c>
      <c r="Q1450">
        <v>4</v>
      </c>
    </row>
    <row r="1451" spans="1:17" x14ac:dyDescent="0.3">
      <c r="A1451">
        <v>32</v>
      </c>
      <c r="B1451">
        <v>0</v>
      </c>
      <c r="C1451">
        <v>1</v>
      </c>
      <c r="D1451">
        <v>2439</v>
      </c>
      <c r="E1451">
        <v>11288</v>
      </c>
      <c r="F1451">
        <v>1</v>
      </c>
      <c r="G1451">
        <v>0</v>
      </c>
      <c r="H1451">
        <v>14</v>
      </c>
      <c r="I1451">
        <v>3</v>
      </c>
      <c r="J1451">
        <v>4</v>
      </c>
      <c r="K1451">
        <v>4</v>
      </c>
      <c r="L1451">
        <v>4</v>
      </c>
      <c r="M1451">
        <v>3</v>
      </c>
      <c r="N1451">
        <v>4</v>
      </c>
      <c r="O1451">
        <v>2</v>
      </c>
      <c r="P1451">
        <v>1</v>
      </c>
      <c r="Q1451">
        <v>2</v>
      </c>
    </row>
    <row r="1452" spans="1:17" x14ac:dyDescent="0.3">
      <c r="A1452">
        <v>35</v>
      </c>
      <c r="B1452">
        <v>0</v>
      </c>
      <c r="C1452">
        <v>1</v>
      </c>
      <c r="D1452">
        <v>8837</v>
      </c>
      <c r="E1452">
        <v>16642</v>
      </c>
      <c r="F1452">
        <v>1</v>
      </c>
      <c r="G1452">
        <v>1</v>
      </c>
      <c r="H1452">
        <v>16</v>
      </c>
      <c r="I1452">
        <v>3</v>
      </c>
      <c r="J1452">
        <v>3</v>
      </c>
      <c r="K1452">
        <v>9</v>
      </c>
      <c r="L1452">
        <v>2</v>
      </c>
      <c r="M1452">
        <v>3</v>
      </c>
      <c r="N1452">
        <v>9</v>
      </c>
      <c r="O1452">
        <v>0</v>
      </c>
      <c r="P1452">
        <v>1</v>
      </c>
      <c r="Q1452">
        <v>7</v>
      </c>
    </row>
    <row r="1453" spans="1:17" x14ac:dyDescent="0.3">
      <c r="A1453">
        <v>38</v>
      </c>
      <c r="B1453">
        <v>0</v>
      </c>
      <c r="C1453">
        <v>2</v>
      </c>
      <c r="D1453">
        <v>5343</v>
      </c>
      <c r="E1453">
        <v>5982</v>
      </c>
      <c r="F1453">
        <v>1</v>
      </c>
      <c r="G1453">
        <v>0</v>
      </c>
      <c r="H1453">
        <v>11</v>
      </c>
      <c r="I1453">
        <v>3</v>
      </c>
      <c r="J1453">
        <v>3</v>
      </c>
      <c r="K1453">
        <v>10</v>
      </c>
      <c r="L1453">
        <v>1</v>
      </c>
      <c r="M1453">
        <v>3</v>
      </c>
      <c r="N1453">
        <v>10</v>
      </c>
      <c r="O1453">
        <v>7</v>
      </c>
      <c r="P1453">
        <v>1</v>
      </c>
      <c r="Q1453">
        <v>9</v>
      </c>
    </row>
    <row r="1454" spans="1:17" x14ac:dyDescent="0.3">
      <c r="A1454">
        <v>50</v>
      </c>
      <c r="B1454">
        <v>1</v>
      </c>
      <c r="C1454">
        <v>3</v>
      </c>
      <c r="D1454">
        <v>6728</v>
      </c>
      <c r="E1454">
        <v>14255</v>
      </c>
      <c r="F1454">
        <v>7</v>
      </c>
      <c r="G1454">
        <v>0</v>
      </c>
      <c r="H1454">
        <v>12</v>
      </c>
      <c r="I1454">
        <v>3</v>
      </c>
      <c r="J1454">
        <v>4</v>
      </c>
      <c r="K1454">
        <v>12</v>
      </c>
      <c r="L1454">
        <v>3</v>
      </c>
      <c r="M1454">
        <v>3</v>
      </c>
      <c r="N1454">
        <v>6</v>
      </c>
      <c r="O1454">
        <v>3</v>
      </c>
      <c r="P1454">
        <v>0</v>
      </c>
      <c r="Q1454">
        <v>1</v>
      </c>
    </row>
    <row r="1455" spans="1:17" x14ac:dyDescent="0.3">
      <c r="A1455">
        <v>36</v>
      </c>
      <c r="B1455">
        <v>0</v>
      </c>
      <c r="C1455">
        <v>2</v>
      </c>
      <c r="D1455">
        <v>6652</v>
      </c>
      <c r="E1455">
        <v>14369</v>
      </c>
      <c r="F1455">
        <v>4</v>
      </c>
      <c r="G1455">
        <v>0</v>
      </c>
      <c r="H1455">
        <v>13</v>
      </c>
      <c r="I1455">
        <v>3</v>
      </c>
      <c r="J1455">
        <v>1</v>
      </c>
      <c r="K1455">
        <v>8</v>
      </c>
      <c r="L1455">
        <v>2</v>
      </c>
      <c r="M1455">
        <v>2</v>
      </c>
      <c r="N1455">
        <v>6</v>
      </c>
      <c r="O1455">
        <v>3</v>
      </c>
      <c r="P1455">
        <v>0</v>
      </c>
      <c r="Q1455">
        <v>0</v>
      </c>
    </row>
    <row r="1456" spans="1:17" x14ac:dyDescent="0.3">
      <c r="A1456">
        <v>45</v>
      </c>
      <c r="B1456">
        <v>0</v>
      </c>
      <c r="C1456">
        <v>1</v>
      </c>
      <c r="D1456">
        <v>4850</v>
      </c>
      <c r="E1456">
        <v>23333</v>
      </c>
      <c r="F1456">
        <v>8</v>
      </c>
      <c r="G1456">
        <v>0</v>
      </c>
      <c r="H1456">
        <v>15</v>
      </c>
      <c r="I1456">
        <v>3</v>
      </c>
      <c r="J1456">
        <v>3</v>
      </c>
      <c r="K1456">
        <v>8</v>
      </c>
      <c r="L1456">
        <v>3</v>
      </c>
      <c r="M1456">
        <v>3</v>
      </c>
      <c r="N1456">
        <v>5</v>
      </c>
      <c r="O1456">
        <v>3</v>
      </c>
      <c r="P1456">
        <v>0</v>
      </c>
      <c r="Q1456">
        <v>1</v>
      </c>
    </row>
    <row r="1457" spans="1:17" x14ac:dyDescent="0.3">
      <c r="A1457">
        <v>40</v>
      </c>
      <c r="B1457">
        <v>0</v>
      </c>
      <c r="C1457">
        <v>1</v>
      </c>
      <c r="D1457">
        <v>2809</v>
      </c>
      <c r="E1457">
        <v>2725</v>
      </c>
      <c r="F1457">
        <v>2</v>
      </c>
      <c r="G1457">
        <v>0</v>
      </c>
      <c r="H1457">
        <v>14</v>
      </c>
      <c r="I1457">
        <v>3</v>
      </c>
      <c r="J1457">
        <v>4</v>
      </c>
      <c r="K1457">
        <v>8</v>
      </c>
      <c r="L1457">
        <v>2</v>
      </c>
      <c r="M1457">
        <v>3</v>
      </c>
      <c r="N1457">
        <v>2</v>
      </c>
      <c r="O1457">
        <v>2</v>
      </c>
      <c r="P1457">
        <v>2</v>
      </c>
      <c r="Q1457">
        <v>2</v>
      </c>
    </row>
    <row r="1458" spans="1:17" x14ac:dyDescent="0.3">
      <c r="A1458">
        <v>35</v>
      </c>
      <c r="B1458">
        <v>0</v>
      </c>
      <c r="C1458">
        <v>2</v>
      </c>
      <c r="D1458">
        <v>5689</v>
      </c>
      <c r="E1458">
        <v>24594</v>
      </c>
      <c r="F1458">
        <v>1</v>
      </c>
      <c r="G1458">
        <v>1</v>
      </c>
      <c r="H1458">
        <v>14</v>
      </c>
      <c r="I1458">
        <v>3</v>
      </c>
      <c r="J1458">
        <v>4</v>
      </c>
      <c r="K1458">
        <v>10</v>
      </c>
      <c r="L1458">
        <v>2</v>
      </c>
      <c r="M1458">
        <v>4</v>
      </c>
      <c r="N1458">
        <v>10</v>
      </c>
      <c r="O1458">
        <v>2</v>
      </c>
      <c r="P1458">
        <v>0</v>
      </c>
      <c r="Q1458">
        <v>2</v>
      </c>
    </row>
    <row r="1459" spans="1:17" x14ac:dyDescent="0.3">
      <c r="A1459">
        <v>40</v>
      </c>
      <c r="B1459">
        <v>0</v>
      </c>
      <c r="C1459">
        <v>2</v>
      </c>
      <c r="D1459">
        <v>2001</v>
      </c>
      <c r="E1459">
        <v>12549</v>
      </c>
      <c r="F1459">
        <v>2</v>
      </c>
      <c r="G1459">
        <v>0</v>
      </c>
      <c r="H1459">
        <v>14</v>
      </c>
      <c r="I1459">
        <v>3</v>
      </c>
      <c r="J1459">
        <v>2</v>
      </c>
      <c r="K1459">
        <v>20</v>
      </c>
      <c r="L1459">
        <v>2</v>
      </c>
      <c r="M1459">
        <v>3</v>
      </c>
      <c r="N1459">
        <v>5</v>
      </c>
      <c r="O1459">
        <v>3</v>
      </c>
      <c r="P1459">
        <v>0</v>
      </c>
      <c r="Q1459">
        <v>2</v>
      </c>
    </row>
    <row r="1460" spans="1:17" x14ac:dyDescent="0.3">
      <c r="A1460">
        <v>35</v>
      </c>
      <c r="B1460">
        <v>0</v>
      </c>
      <c r="C1460">
        <v>2</v>
      </c>
      <c r="D1460">
        <v>2977</v>
      </c>
      <c r="E1460">
        <v>8952</v>
      </c>
      <c r="F1460">
        <v>1</v>
      </c>
      <c r="G1460">
        <v>0</v>
      </c>
      <c r="H1460">
        <v>12</v>
      </c>
      <c r="I1460">
        <v>3</v>
      </c>
      <c r="J1460">
        <v>4</v>
      </c>
      <c r="K1460">
        <v>4</v>
      </c>
      <c r="L1460">
        <v>5</v>
      </c>
      <c r="M1460">
        <v>3</v>
      </c>
      <c r="N1460">
        <v>4</v>
      </c>
      <c r="O1460">
        <v>3</v>
      </c>
      <c r="P1460">
        <v>1</v>
      </c>
      <c r="Q1460">
        <v>1</v>
      </c>
    </row>
    <row r="1461" spans="1:17" x14ac:dyDescent="0.3">
      <c r="A1461">
        <v>29</v>
      </c>
      <c r="B1461">
        <v>0</v>
      </c>
      <c r="C1461">
        <v>2</v>
      </c>
      <c r="D1461">
        <v>4025</v>
      </c>
      <c r="E1461">
        <v>23679</v>
      </c>
      <c r="F1461">
        <v>4</v>
      </c>
      <c r="G1461">
        <v>1</v>
      </c>
      <c r="H1461">
        <v>13</v>
      </c>
      <c r="I1461">
        <v>3</v>
      </c>
      <c r="J1461">
        <v>1</v>
      </c>
      <c r="K1461">
        <v>10</v>
      </c>
      <c r="L1461">
        <v>2</v>
      </c>
      <c r="M1461">
        <v>3</v>
      </c>
      <c r="N1461">
        <v>4</v>
      </c>
      <c r="O1461">
        <v>3</v>
      </c>
      <c r="P1461">
        <v>0</v>
      </c>
      <c r="Q1461">
        <v>3</v>
      </c>
    </row>
    <row r="1462" spans="1:17" x14ac:dyDescent="0.3">
      <c r="A1462">
        <v>29</v>
      </c>
      <c r="B1462">
        <v>0</v>
      </c>
      <c r="C1462">
        <v>1</v>
      </c>
      <c r="D1462">
        <v>3785</v>
      </c>
      <c r="E1462">
        <v>8489</v>
      </c>
      <c r="F1462">
        <v>1</v>
      </c>
      <c r="G1462">
        <v>0</v>
      </c>
      <c r="H1462">
        <v>14</v>
      </c>
      <c r="I1462">
        <v>3</v>
      </c>
      <c r="J1462">
        <v>2</v>
      </c>
      <c r="K1462">
        <v>5</v>
      </c>
      <c r="L1462">
        <v>3</v>
      </c>
      <c r="M1462">
        <v>1</v>
      </c>
      <c r="N1462">
        <v>5</v>
      </c>
      <c r="O1462">
        <v>4</v>
      </c>
      <c r="P1462">
        <v>0</v>
      </c>
      <c r="Q1462">
        <v>4</v>
      </c>
    </row>
    <row r="1463" spans="1:17" x14ac:dyDescent="0.3">
      <c r="A1463">
        <v>50</v>
      </c>
      <c r="B1463">
        <v>1</v>
      </c>
      <c r="C1463">
        <v>3</v>
      </c>
      <c r="D1463">
        <v>10854</v>
      </c>
      <c r="E1463">
        <v>16586</v>
      </c>
      <c r="F1463">
        <v>4</v>
      </c>
      <c r="G1463">
        <v>1</v>
      </c>
      <c r="H1463">
        <v>13</v>
      </c>
      <c r="I1463">
        <v>3</v>
      </c>
      <c r="J1463">
        <v>2</v>
      </c>
      <c r="K1463">
        <v>20</v>
      </c>
      <c r="L1463">
        <v>3</v>
      </c>
      <c r="M1463">
        <v>3</v>
      </c>
      <c r="N1463">
        <v>3</v>
      </c>
      <c r="O1463">
        <v>2</v>
      </c>
      <c r="P1463">
        <v>2</v>
      </c>
      <c r="Q1463">
        <v>0</v>
      </c>
    </row>
    <row r="1464" spans="1:17" x14ac:dyDescent="0.3">
      <c r="A1464">
        <v>39</v>
      </c>
      <c r="B1464">
        <v>0</v>
      </c>
      <c r="C1464">
        <v>2</v>
      </c>
      <c r="D1464">
        <v>12031</v>
      </c>
      <c r="E1464">
        <v>8828</v>
      </c>
      <c r="F1464">
        <v>0</v>
      </c>
      <c r="G1464">
        <v>0</v>
      </c>
      <c r="H1464">
        <v>11</v>
      </c>
      <c r="I1464">
        <v>3</v>
      </c>
      <c r="J1464">
        <v>1</v>
      </c>
      <c r="K1464">
        <v>21</v>
      </c>
      <c r="L1464">
        <v>2</v>
      </c>
      <c r="M1464">
        <v>2</v>
      </c>
      <c r="N1464">
        <v>20</v>
      </c>
      <c r="O1464">
        <v>9</v>
      </c>
      <c r="P1464">
        <v>9</v>
      </c>
      <c r="Q1464">
        <v>6</v>
      </c>
    </row>
    <row r="1465" spans="1:17" x14ac:dyDescent="0.3">
      <c r="A1465">
        <v>31</v>
      </c>
      <c r="B1465">
        <v>0</v>
      </c>
      <c r="C1465">
        <v>1</v>
      </c>
      <c r="D1465">
        <v>9936</v>
      </c>
      <c r="E1465">
        <v>3787</v>
      </c>
      <c r="F1465">
        <v>0</v>
      </c>
      <c r="G1465">
        <v>0</v>
      </c>
      <c r="H1465">
        <v>19</v>
      </c>
      <c r="I1465">
        <v>3</v>
      </c>
      <c r="J1465">
        <v>2</v>
      </c>
      <c r="K1465">
        <v>10</v>
      </c>
      <c r="L1465">
        <v>2</v>
      </c>
      <c r="M1465">
        <v>3</v>
      </c>
      <c r="N1465">
        <v>9</v>
      </c>
      <c r="O1465">
        <v>4</v>
      </c>
      <c r="P1465">
        <v>1</v>
      </c>
      <c r="Q1465">
        <v>7</v>
      </c>
    </row>
    <row r="1466" spans="1:17" x14ac:dyDescent="0.3">
      <c r="A1466">
        <v>26</v>
      </c>
      <c r="B1466">
        <v>0</v>
      </c>
      <c r="C1466">
        <v>1</v>
      </c>
      <c r="D1466">
        <v>2966</v>
      </c>
      <c r="E1466">
        <v>21378</v>
      </c>
      <c r="F1466">
        <v>0</v>
      </c>
      <c r="G1466">
        <v>0</v>
      </c>
      <c r="H1466">
        <v>18</v>
      </c>
      <c r="I1466">
        <v>3</v>
      </c>
      <c r="J1466">
        <v>4</v>
      </c>
      <c r="K1466">
        <v>5</v>
      </c>
      <c r="L1466">
        <v>2</v>
      </c>
      <c r="M1466">
        <v>3</v>
      </c>
      <c r="N1466">
        <v>4</v>
      </c>
      <c r="O1466">
        <v>2</v>
      </c>
      <c r="P1466">
        <v>0</v>
      </c>
      <c r="Q1466">
        <v>0</v>
      </c>
    </row>
    <row r="1467" spans="1:17" x14ac:dyDescent="0.3">
      <c r="A1467">
        <v>36</v>
      </c>
      <c r="B1467">
        <v>0</v>
      </c>
      <c r="C1467">
        <v>2</v>
      </c>
      <c r="D1467">
        <v>2571</v>
      </c>
      <c r="E1467">
        <v>12290</v>
      </c>
      <c r="F1467">
        <v>4</v>
      </c>
      <c r="G1467">
        <v>0</v>
      </c>
      <c r="H1467">
        <v>17</v>
      </c>
      <c r="I1467">
        <v>3</v>
      </c>
      <c r="J1467">
        <v>3</v>
      </c>
      <c r="K1467">
        <v>17</v>
      </c>
      <c r="L1467">
        <v>3</v>
      </c>
      <c r="M1467">
        <v>3</v>
      </c>
      <c r="N1467">
        <v>5</v>
      </c>
      <c r="O1467">
        <v>2</v>
      </c>
      <c r="P1467">
        <v>0</v>
      </c>
      <c r="Q1467">
        <v>3</v>
      </c>
    </row>
    <row r="1468" spans="1:17" x14ac:dyDescent="0.3">
      <c r="A1468">
        <v>39</v>
      </c>
      <c r="B1468">
        <v>0</v>
      </c>
      <c r="C1468">
        <v>2</v>
      </c>
      <c r="D1468">
        <v>9991</v>
      </c>
      <c r="E1468">
        <v>21457</v>
      </c>
      <c r="F1468">
        <v>4</v>
      </c>
      <c r="G1468">
        <v>0</v>
      </c>
      <c r="H1468">
        <v>15</v>
      </c>
      <c r="I1468">
        <v>3</v>
      </c>
      <c r="J1468">
        <v>1</v>
      </c>
      <c r="K1468">
        <v>9</v>
      </c>
      <c r="L1468">
        <v>5</v>
      </c>
      <c r="M1468">
        <v>3</v>
      </c>
      <c r="N1468">
        <v>7</v>
      </c>
      <c r="O1468">
        <v>7</v>
      </c>
      <c r="P1468">
        <v>1</v>
      </c>
      <c r="Q1468">
        <v>7</v>
      </c>
    </row>
    <row r="1469" spans="1:17" x14ac:dyDescent="0.3">
      <c r="A1469">
        <v>27</v>
      </c>
      <c r="B1469">
        <v>0</v>
      </c>
      <c r="C1469">
        <v>2</v>
      </c>
      <c r="D1469">
        <v>6142</v>
      </c>
      <c r="E1469">
        <v>5174</v>
      </c>
      <c r="F1469">
        <v>1</v>
      </c>
      <c r="G1469">
        <v>1</v>
      </c>
      <c r="H1469">
        <v>20</v>
      </c>
      <c r="I1469">
        <v>4</v>
      </c>
      <c r="J1469">
        <v>2</v>
      </c>
      <c r="K1469">
        <v>6</v>
      </c>
      <c r="L1469">
        <v>0</v>
      </c>
      <c r="M1469">
        <v>3</v>
      </c>
      <c r="N1469">
        <v>6</v>
      </c>
      <c r="O1469">
        <v>2</v>
      </c>
      <c r="P1469">
        <v>0</v>
      </c>
      <c r="Q1469">
        <v>3</v>
      </c>
    </row>
    <row r="1470" spans="1:17" x14ac:dyDescent="0.3">
      <c r="A1470">
        <v>49</v>
      </c>
      <c r="B1470">
        <v>0</v>
      </c>
      <c r="C1470">
        <v>2</v>
      </c>
      <c r="D1470">
        <v>5390</v>
      </c>
      <c r="E1470">
        <v>13243</v>
      </c>
      <c r="F1470">
        <v>2</v>
      </c>
      <c r="G1470">
        <v>0</v>
      </c>
      <c r="H1470">
        <v>14</v>
      </c>
      <c r="I1470">
        <v>3</v>
      </c>
      <c r="J1470">
        <v>4</v>
      </c>
      <c r="K1470">
        <v>17</v>
      </c>
      <c r="L1470">
        <v>3</v>
      </c>
      <c r="M1470">
        <v>2</v>
      </c>
      <c r="N1470">
        <v>9</v>
      </c>
      <c r="O1470">
        <v>6</v>
      </c>
      <c r="P1470">
        <v>0</v>
      </c>
      <c r="Q1470">
        <v>8</v>
      </c>
    </row>
    <row r="1471" spans="1:17" x14ac:dyDescent="0.3">
      <c r="A1471">
        <v>34</v>
      </c>
      <c r="B1471">
        <v>0</v>
      </c>
      <c r="C1471">
        <v>2</v>
      </c>
      <c r="D1471">
        <v>4404</v>
      </c>
      <c r="E1471">
        <v>10228</v>
      </c>
      <c r="F1471">
        <v>2</v>
      </c>
      <c r="G1471">
        <v>0</v>
      </c>
      <c r="H1471">
        <v>12</v>
      </c>
      <c r="I1471">
        <v>3</v>
      </c>
      <c r="J1471">
        <v>1</v>
      </c>
      <c r="K1471">
        <v>6</v>
      </c>
      <c r="L1471">
        <v>3</v>
      </c>
      <c r="M1471">
        <v>4</v>
      </c>
      <c r="N1471">
        <v>4</v>
      </c>
      <c r="O1471">
        <v>3</v>
      </c>
      <c r="P1471">
        <v>1</v>
      </c>
      <c r="Q1471">
        <v>2</v>
      </c>
    </row>
  </sheetData>
  <autoFilter ref="A1:R147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5"/>
  <sheetViews>
    <sheetView tabSelected="1" workbookViewId="0">
      <selection activeCell="F21" sqref="F21"/>
    </sheetView>
  </sheetViews>
  <sheetFormatPr defaultRowHeight="14.4" x14ac:dyDescent="0.3"/>
  <cols>
    <col min="1" max="1" width="22.88671875" bestFit="1" customWidth="1"/>
    <col min="2" max="2" width="15.5546875" customWidth="1"/>
    <col min="4" max="4" width="8.5546875" customWidth="1"/>
    <col min="5" max="5" width="9.5546875" bestFit="1" customWidth="1"/>
    <col min="6" max="6" width="10.77734375" bestFit="1" customWidth="1"/>
  </cols>
  <sheetData>
    <row r="2" spans="1:6" x14ac:dyDescent="0.3">
      <c r="A2" s="1" t="s">
        <v>1</v>
      </c>
      <c r="B2" t="s">
        <v>35</v>
      </c>
    </row>
    <row r="4" spans="1:6" x14ac:dyDescent="0.3">
      <c r="A4" s="1" t="s">
        <v>62</v>
      </c>
      <c r="B4" s="1" t="s">
        <v>63</v>
      </c>
    </row>
    <row r="5" spans="1:6" x14ac:dyDescent="0.3">
      <c r="A5" s="1" t="s">
        <v>82</v>
      </c>
      <c r="B5" t="s">
        <v>78</v>
      </c>
      <c r="C5" t="s">
        <v>79</v>
      </c>
      <c r="D5" t="s">
        <v>80</v>
      </c>
      <c r="E5" t="s">
        <v>81</v>
      </c>
      <c r="F5" t="s">
        <v>72</v>
      </c>
    </row>
    <row r="6" spans="1:6" x14ac:dyDescent="0.3">
      <c r="A6" s="2" t="s">
        <v>50</v>
      </c>
      <c r="B6" s="4">
        <v>0.14767932489451477</v>
      </c>
      <c r="C6" s="4">
        <v>4.2194092827004216E-3</v>
      </c>
      <c r="D6" s="4">
        <v>4.6413502109704644E-2</v>
      </c>
      <c r="E6" s="4">
        <v>6.3291139240506333E-2</v>
      </c>
      <c r="F6" s="4">
        <v>0.26160337552742619</v>
      </c>
    </row>
    <row r="7" spans="1:6" x14ac:dyDescent="0.3">
      <c r="A7" s="2" t="s">
        <v>40</v>
      </c>
      <c r="B7" s="4">
        <v>6.3291139240506333E-2</v>
      </c>
      <c r="C7" s="4">
        <v>4.2194092827004218E-2</v>
      </c>
      <c r="D7" s="4">
        <v>3.3755274261603373E-2</v>
      </c>
      <c r="E7" s="4">
        <v>0.10126582278481013</v>
      </c>
      <c r="F7" s="4">
        <v>0.24050632911392406</v>
      </c>
    </row>
    <row r="8" spans="1:6" x14ac:dyDescent="0.3">
      <c r="A8" s="2" t="s">
        <v>47</v>
      </c>
      <c r="B8" s="4">
        <v>8.4388185654008435E-2</v>
      </c>
      <c r="C8" s="4">
        <v>4.2194092827004216E-3</v>
      </c>
      <c r="D8" s="4">
        <v>2.5316455696202531E-2</v>
      </c>
      <c r="E8" s="4">
        <v>8.4388185654008435E-2</v>
      </c>
      <c r="F8" s="4">
        <v>0.19831223628691982</v>
      </c>
    </row>
    <row r="9" spans="1:6" x14ac:dyDescent="0.3">
      <c r="A9" s="2" t="s">
        <v>57</v>
      </c>
      <c r="B9" s="4">
        <v>8.8607594936708861E-2</v>
      </c>
      <c r="C9" s="4">
        <v>0</v>
      </c>
      <c r="D9" s="4">
        <v>3.7974683544303799E-2</v>
      </c>
      <c r="E9" s="4">
        <v>1.2658227848101266E-2</v>
      </c>
      <c r="F9" s="4">
        <v>0.13924050632911392</v>
      </c>
    </row>
    <row r="10" spans="1:6" x14ac:dyDescent="0.3">
      <c r="A10" s="2" t="s">
        <v>61</v>
      </c>
      <c r="B10" s="4">
        <v>2.5316455696202531E-2</v>
      </c>
      <c r="C10" s="4">
        <v>4.2194092827004216E-3</v>
      </c>
      <c r="D10" s="4">
        <v>1.2658227848101266E-2</v>
      </c>
      <c r="E10" s="4">
        <v>8.4388185654008432E-3</v>
      </c>
      <c r="F10" s="4">
        <v>5.0632911392405063E-2</v>
      </c>
    </row>
    <row r="11" spans="1:6" x14ac:dyDescent="0.3">
      <c r="A11" s="2" t="s">
        <v>53</v>
      </c>
      <c r="B11" s="4">
        <v>8.4388185654008432E-3</v>
      </c>
      <c r="C11" s="4">
        <v>4.2194092827004216E-3</v>
      </c>
      <c r="D11" s="4">
        <v>8.4388185654008432E-3</v>
      </c>
      <c r="E11" s="4">
        <v>2.1097046413502109E-2</v>
      </c>
      <c r="F11" s="4">
        <v>4.2194092827004218E-2</v>
      </c>
    </row>
    <row r="12" spans="1:6" x14ac:dyDescent="0.3">
      <c r="A12" s="2" t="s">
        <v>54</v>
      </c>
      <c r="B12" s="4">
        <v>1.2658227848101266E-2</v>
      </c>
      <c r="C12" s="4">
        <v>8.4388185654008432E-3</v>
      </c>
      <c r="D12" s="4">
        <v>0</v>
      </c>
      <c r="E12" s="4">
        <v>1.6877637130801686E-2</v>
      </c>
      <c r="F12" s="4">
        <v>3.7974683544303799E-2</v>
      </c>
    </row>
    <row r="13" spans="1:6" x14ac:dyDescent="0.3">
      <c r="A13" s="2" t="s">
        <v>56</v>
      </c>
      <c r="B13" s="4">
        <v>0</v>
      </c>
      <c r="C13" s="4">
        <v>8.4388185654008432E-3</v>
      </c>
      <c r="D13" s="4">
        <v>0</v>
      </c>
      <c r="E13" s="4">
        <v>1.2658227848101266E-2</v>
      </c>
      <c r="F13" s="4">
        <v>2.1097046413502109E-2</v>
      </c>
    </row>
    <row r="14" spans="1:6" x14ac:dyDescent="0.3">
      <c r="A14" s="2" t="s">
        <v>58</v>
      </c>
      <c r="B14" s="4">
        <v>0</v>
      </c>
      <c r="C14" s="4">
        <v>8.4388185654008432E-3</v>
      </c>
      <c r="D14" s="4">
        <v>0</v>
      </c>
      <c r="E14" s="4">
        <v>0</v>
      </c>
      <c r="F14" s="4">
        <v>8.4388185654008432E-3</v>
      </c>
    </row>
    <row r="15" spans="1:6" x14ac:dyDescent="0.3">
      <c r="A15" s="2" t="s">
        <v>72</v>
      </c>
      <c r="B15" s="4">
        <v>0.43037974683544306</v>
      </c>
      <c r="C15" s="4">
        <v>8.4388185654008435E-2</v>
      </c>
      <c r="D15" s="4">
        <v>0.16455696202531644</v>
      </c>
      <c r="E15" s="4">
        <v>0.32067510548523209</v>
      </c>
      <c r="F15" s="4">
        <v>1</v>
      </c>
    </row>
  </sheetData>
  <conditionalFormatting pivot="1" sqref="B6:F15">
    <cfRule type="colorScale" priority="1">
      <colorScale>
        <cfvo type="min"/>
        <cfvo type="max"/>
        <color theme="0"/>
        <color theme="8"/>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0"/>
  <sheetViews>
    <sheetView workbookViewId="0">
      <selection activeCell="C24" sqref="C24"/>
    </sheetView>
  </sheetViews>
  <sheetFormatPr defaultRowHeight="14.4" x14ac:dyDescent="0.3"/>
  <cols>
    <col min="1" max="1" width="21.88671875" customWidth="1"/>
    <col min="2" max="2" width="21.109375" customWidth="1"/>
    <col min="3" max="3" width="18.88671875" customWidth="1"/>
    <col min="4" max="4" width="28.88671875" bestFit="1" customWidth="1"/>
    <col min="5" max="5" width="18.77734375" bestFit="1" customWidth="1"/>
    <col min="10" max="10" width="22.88671875" bestFit="1" customWidth="1"/>
    <col min="11" max="11" width="6" customWidth="1"/>
    <col min="12" max="12" width="7" customWidth="1"/>
    <col min="13" max="13" width="10.77734375" bestFit="1" customWidth="1"/>
  </cols>
  <sheetData>
    <row r="2" spans="1:10" x14ac:dyDescent="0.3">
      <c r="A2" s="1" t="s">
        <v>1</v>
      </c>
      <c r="B2" t="s">
        <v>35</v>
      </c>
    </row>
    <row r="4" spans="1:10" x14ac:dyDescent="0.3">
      <c r="A4" s="1" t="s">
        <v>71</v>
      </c>
      <c r="B4" t="s">
        <v>62</v>
      </c>
      <c r="C4" t="s">
        <v>74</v>
      </c>
      <c r="J4" s="2"/>
    </row>
    <row r="5" spans="1:10" x14ac:dyDescent="0.3">
      <c r="A5" s="2" t="s">
        <v>61</v>
      </c>
      <c r="B5" s="3">
        <v>12</v>
      </c>
      <c r="C5" s="4">
        <v>5.0632911392405063E-2</v>
      </c>
      <c r="J5" s="2"/>
    </row>
    <row r="6" spans="1:10" x14ac:dyDescent="0.3">
      <c r="A6" s="2" t="s">
        <v>45</v>
      </c>
      <c r="B6" s="3">
        <v>133</v>
      </c>
      <c r="C6" s="4">
        <v>0.56118143459915615</v>
      </c>
      <c r="J6" s="2"/>
    </row>
    <row r="7" spans="1:10" x14ac:dyDescent="0.3">
      <c r="A7" s="2" t="s">
        <v>37</v>
      </c>
      <c r="B7" s="3">
        <v>92</v>
      </c>
      <c r="C7" s="4">
        <v>0.3881856540084388</v>
      </c>
      <c r="J7" s="2"/>
    </row>
    <row r="8" spans="1:10" x14ac:dyDescent="0.3">
      <c r="A8" s="2" t="s">
        <v>72</v>
      </c>
      <c r="B8" s="3">
        <v>237</v>
      </c>
      <c r="C8" s="4">
        <v>1</v>
      </c>
      <c r="J8" s="2"/>
    </row>
    <row r="9" spans="1:10" x14ac:dyDescent="0.3">
      <c r="J9" s="2"/>
    </row>
    <row r="10" spans="1:10" x14ac:dyDescent="0.3">
      <c r="C10" s="15" t="s">
        <v>64</v>
      </c>
      <c r="D10" s="15" t="s">
        <v>75</v>
      </c>
      <c r="E10" s="15" t="s">
        <v>76</v>
      </c>
      <c r="J10" s="2"/>
    </row>
    <row r="11" spans="1:10" x14ac:dyDescent="0.3">
      <c r="C11" s="2" t="s">
        <v>61</v>
      </c>
      <c r="D11" s="17">
        <f>GETPIVOTDATA("Count of Attrition",$A$4,"Department","Human Resources")/GETPIVOTDATA("EmployeeCount",$A$16,"Department","Human Resources")</f>
        <v>0.19047619047619047</v>
      </c>
      <c r="E11" s="4">
        <v>5.0632911392405063E-2</v>
      </c>
      <c r="J11" s="2"/>
    </row>
    <row r="12" spans="1:10" x14ac:dyDescent="0.3">
      <c r="C12" s="2" t="s">
        <v>45</v>
      </c>
      <c r="D12" s="17">
        <f>GETPIVOTDATA("Count of Attrition",$A$4,"Department","Research &amp; Development")/GETPIVOTDATA("EmployeeCount",$A$16,"Department","Research &amp; Development")</f>
        <v>0.13839750260145681</v>
      </c>
      <c r="E12" s="4">
        <v>0.56118143459915615</v>
      </c>
      <c r="J12" s="2"/>
    </row>
    <row r="13" spans="1:10" x14ac:dyDescent="0.3">
      <c r="C13" s="2" t="s">
        <v>37</v>
      </c>
      <c r="D13" s="17">
        <f>GETPIVOTDATA("Count of Attrition",$A$4,"Department","Sales")/GETPIVOTDATA("EmployeeCount",$A$16,"Department","Sales")</f>
        <v>0.20627802690582961</v>
      </c>
      <c r="E13" s="4">
        <v>0.3881856540084388</v>
      </c>
      <c r="J13" s="2"/>
    </row>
    <row r="16" spans="1:10" x14ac:dyDescent="0.3">
      <c r="A16" s="1" t="s">
        <v>71</v>
      </c>
      <c r="B16" t="s">
        <v>73</v>
      </c>
    </row>
    <row r="17" spans="1:2" x14ac:dyDescent="0.3">
      <c r="A17" s="2" t="s">
        <v>61</v>
      </c>
      <c r="B17" s="3">
        <v>63</v>
      </c>
    </row>
    <row r="18" spans="1:2" x14ac:dyDescent="0.3">
      <c r="A18" s="2" t="s">
        <v>45</v>
      </c>
      <c r="B18" s="3">
        <v>961</v>
      </c>
    </row>
    <row r="19" spans="1:2" x14ac:dyDescent="0.3">
      <c r="A19" s="2" t="s">
        <v>37</v>
      </c>
      <c r="B19" s="3">
        <v>446</v>
      </c>
    </row>
    <row r="20" spans="1:2" x14ac:dyDescent="0.3">
      <c r="A20" s="2" t="s">
        <v>72</v>
      </c>
      <c r="B20" s="3">
        <v>1470</v>
      </c>
    </row>
  </sheetData>
  <pageMargins left="0.7" right="0.7" top="0.75" bottom="0.75" header="0.3" footer="0.3"/>
  <pageSetup orientation="portrait"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7"/>
  <sheetViews>
    <sheetView workbookViewId="0">
      <selection activeCell="J3" sqref="J3"/>
    </sheetView>
  </sheetViews>
  <sheetFormatPr defaultRowHeight="14.4" x14ac:dyDescent="0.3"/>
  <cols>
    <col min="10" max="10" width="12.88671875" customWidth="1"/>
    <col min="11" max="11" width="11.6640625" customWidth="1"/>
    <col min="32" max="32" width="15" bestFit="1" customWidth="1"/>
  </cols>
  <sheetData>
    <row r="1" spans="1:35" x14ac:dyDescent="0.3">
      <c r="F1" t="s">
        <v>1</v>
      </c>
      <c r="G1" t="s">
        <v>31</v>
      </c>
      <c r="J1" s="44" t="s">
        <v>70</v>
      </c>
      <c r="K1" s="44"/>
      <c r="N1">
        <f>COUNTIFS(Sample!B:B, "Yes", Sample!AF:AF, "&lt;=2")</f>
        <v>102</v>
      </c>
    </row>
    <row r="2" spans="1:35" x14ac:dyDescent="0.3">
      <c r="F2" t="s">
        <v>35</v>
      </c>
      <c r="G2" t="s">
        <v>69</v>
      </c>
      <c r="J2" s="45">
        <f>COUNTIFS(Sample!B:B, "Yes", Sample!AF:AF, "&lt;=2")/COUNTIF(Table1[YearsAtCompany], "&lt;=2")</f>
        <v>0.2982456140350877</v>
      </c>
      <c r="K2" s="45"/>
    </row>
    <row r="5" spans="1:35" x14ac:dyDescent="0.3">
      <c r="A5" s="16" t="s">
        <v>0</v>
      </c>
      <c r="B5" s="16" t="s">
        <v>1</v>
      </c>
      <c r="C5" s="16" t="s">
        <v>2</v>
      </c>
      <c r="D5" s="16" t="s">
        <v>3</v>
      </c>
      <c r="E5" s="16" t="s">
        <v>4</v>
      </c>
      <c r="F5" s="16" t="s">
        <v>5</v>
      </c>
      <c r="G5" s="16" t="s">
        <v>6</v>
      </c>
      <c r="H5" s="16" t="s">
        <v>7</v>
      </c>
      <c r="I5" s="16" t="s">
        <v>8</v>
      </c>
      <c r="J5" s="16" t="s">
        <v>9</v>
      </c>
      <c r="K5" s="16" t="s">
        <v>10</v>
      </c>
      <c r="L5" s="16" t="s">
        <v>11</v>
      </c>
      <c r="M5" s="16" t="s">
        <v>12</v>
      </c>
      <c r="N5" s="16" t="s">
        <v>13</v>
      </c>
      <c r="O5" s="16" t="s">
        <v>14</v>
      </c>
      <c r="P5" s="16" t="s">
        <v>15</v>
      </c>
      <c r="Q5" s="16" t="s">
        <v>16</v>
      </c>
      <c r="R5" s="16" t="s">
        <v>17</v>
      </c>
      <c r="S5" s="16" t="s">
        <v>18</v>
      </c>
      <c r="T5" s="16" t="s">
        <v>19</v>
      </c>
      <c r="U5" s="16" t="s">
        <v>20</v>
      </c>
      <c r="V5" s="16" t="s">
        <v>21</v>
      </c>
      <c r="W5" s="16" t="s">
        <v>22</v>
      </c>
      <c r="X5" s="16" t="s">
        <v>23</v>
      </c>
      <c r="Y5" s="16" t="s">
        <v>24</v>
      </c>
      <c r="Z5" s="16" t="s">
        <v>25</v>
      </c>
      <c r="AA5" s="16" t="s">
        <v>26</v>
      </c>
      <c r="AB5" s="16" t="s">
        <v>27</v>
      </c>
      <c r="AC5" s="16" t="s">
        <v>28</v>
      </c>
      <c r="AD5" s="16" t="s">
        <v>29</v>
      </c>
      <c r="AE5" s="16" t="s">
        <v>30</v>
      </c>
      <c r="AF5" s="16" t="s">
        <v>31</v>
      </c>
      <c r="AG5" s="16" t="s">
        <v>32</v>
      </c>
      <c r="AH5" s="16" t="s">
        <v>33</v>
      </c>
      <c r="AI5" s="16" t="s">
        <v>34</v>
      </c>
    </row>
    <row r="6" spans="1:35" x14ac:dyDescent="0.3">
      <c r="A6">
        <v>37</v>
      </c>
      <c r="B6" t="s">
        <v>35</v>
      </c>
      <c r="C6" t="s">
        <v>36</v>
      </c>
      <c r="D6">
        <v>1373</v>
      </c>
      <c r="E6" t="s">
        <v>45</v>
      </c>
      <c r="F6">
        <v>2</v>
      </c>
      <c r="G6">
        <v>2</v>
      </c>
      <c r="H6" t="s">
        <v>49</v>
      </c>
      <c r="I6">
        <v>1</v>
      </c>
      <c r="J6">
        <v>4</v>
      </c>
      <c r="K6">
        <v>4</v>
      </c>
      <c r="L6" t="s">
        <v>46</v>
      </c>
      <c r="M6">
        <v>92</v>
      </c>
      <c r="N6">
        <v>2</v>
      </c>
      <c r="O6">
        <v>1</v>
      </c>
      <c r="P6" t="s">
        <v>50</v>
      </c>
      <c r="Q6">
        <v>3</v>
      </c>
      <c r="R6" t="s">
        <v>41</v>
      </c>
      <c r="S6">
        <v>2090</v>
      </c>
      <c r="T6">
        <v>2396</v>
      </c>
      <c r="U6">
        <v>6</v>
      </c>
      <c r="V6" t="s">
        <v>42</v>
      </c>
      <c r="W6" t="s">
        <v>35</v>
      </c>
      <c r="X6">
        <v>15</v>
      </c>
      <c r="Y6">
        <v>3</v>
      </c>
      <c r="Z6">
        <v>2</v>
      </c>
      <c r="AA6">
        <v>80</v>
      </c>
      <c r="AB6">
        <v>0</v>
      </c>
      <c r="AC6">
        <v>7</v>
      </c>
      <c r="AD6">
        <v>3</v>
      </c>
      <c r="AE6">
        <v>3</v>
      </c>
      <c r="AF6">
        <v>0</v>
      </c>
      <c r="AG6">
        <v>0</v>
      </c>
      <c r="AH6">
        <v>0</v>
      </c>
      <c r="AI6">
        <v>0</v>
      </c>
    </row>
    <row r="7" spans="1:35" x14ac:dyDescent="0.3">
      <c r="A7">
        <v>39</v>
      </c>
      <c r="B7" t="s">
        <v>35</v>
      </c>
      <c r="C7" t="s">
        <v>36</v>
      </c>
      <c r="D7">
        <v>895</v>
      </c>
      <c r="E7" t="s">
        <v>37</v>
      </c>
      <c r="F7">
        <v>5</v>
      </c>
      <c r="G7">
        <v>3</v>
      </c>
      <c r="H7" t="s">
        <v>60</v>
      </c>
      <c r="I7">
        <v>1</v>
      </c>
      <c r="J7">
        <v>42</v>
      </c>
      <c r="K7">
        <v>4</v>
      </c>
      <c r="L7" t="s">
        <v>46</v>
      </c>
      <c r="M7">
        <v>56</v>
      </c>
      <c r="N7">
        <v>3</v>
      </c>
      <c r="O7">
        <v>2</v>
      </c>
      <c r="P7" t="s">
        <v>57</v>
      </c>
      <c r="Q7">
        <v>4</v>
      </c>
      <c r="R7" t="s">
        <v>48</v>
      </c>
      <c r="S7">
        <v>2086</v>
      </c>
      <c r="T7">
        <v>3335</v>
      </c>
      <c r="U7">
        <v>3</v>
      </c>
      <c r="V7" t="s">
        <v>42</v>
      </c>
      <c r="W7" t="s">
        <v>43</v>
      </c>
      <c r="X7">
        <v>14</v>
      </c>
      <c r="Y7">
        <v>3</v>
      </c>
      <c r="Z7">
        <v>3</v>
      </c>
      <c r="AA7">
        <v>80</v>
      </c>
      <c r="AB7">
        <v>1</v>
      </c>
      <c r="AC7">
        <v>19</v>
      </c>
      <c r="AD7">
        <v>6</v>
      </c>
      <c r="AE7">
        <v>4</v>
      </c>
      <c r="AF7">
        <v>1</v>
      </c>
      <c r="AG7">
        <v>0</v>
      </c>
      <c r="AH7">
        <v>0</v>
      </c>
      <c r="AI7">
        <v>0</v>
      </c>
    </row>
    <row r="8" spans="1:35" x14ac:dyDescent="0.3">
      <c r="A8">
        <v>24</v>
      </c>
      <c r="B8" t="s">
        <v>35</v>
      </c>
      <c r="C8" t="s">
        <v>36</v>
      </c>
      <c r="D8">
        <v>813</v>
      </c>
      <c r="E8" t="s">
        <v>45</v>
      </c>
      <c r="F8">
        <v>1</v>
      </c>
      <c r="G8">
        <v>3</v>
      </c>
      <c r="H8" t="s">
        <v>51</v>
      </c>
      <c r="I8">
        <v>1</v>
      </c>
      <c r="J8">
        <v>45</v>
      </c>
      <c r="K8">
        <v>2</v>
      </c>
      <c r="L8" t="s">
        <v>46</v>
      </c>
      <c r="M8">
        <v>61</v>
      </c>
      <c r="N8">
        <v>3</v>
      </c>
      <c r="O8">
        <v>1</v>
      </c>
      <c r="P8" t="s">
        <v>47</v>
      </c>
      <c r="Q8">
        <v>4</v>
      </c>
      <c r="R8" t="s">
        <v>48</v>
      </c>
      <c r="S8">
        <v>2293</v>
      </c>
      <c r="T8">
        <v>3020</v>
      </c>
      <c r="U8">
        <v>2</v>
      </c>
      <c r="V8" t="s">
        <v>42</v>
      </c>
      <c r="W8" t="s">
        <v>35</v>
      </c>
      <c r="X8">
        <v>16</v>
      </c>
      <c r="Y8">
        <v>3</v>
      </c>
      <c r="Z8">
        <v>1</v>
      </c>
      <c r="AA8">
        <v>80</v>
      </c>
      <c r="AB8">
        <v>1</v>
      </c>
      <c r="AC8">
        <v>6</v>
      </c>
      <c r="AD8">
        <v>2</v>
      </c>
      <c r="AE8">
        <v>2</v>
      </c>
      <c r="AF8">
        <v>2</v>
      </c>
      <c r="AG8">
        <v>0</v>
      </c>
      <c r="AH8">
        <v>2</v>
      </c>
      <c r="AI8">
        <v>0</v>
      </c>
    </row>
    <row r="9" spans="1:35" x14ac:dyDescent="0.3">
      <c r="A9">
        <v>26</v>
      </c>
      <c r="B9" t="s">
        <v>35</v>
      </c>
      <c r="C9" t="s">
        <v>36</v>
      </c>
      <c r="D9">
        <v>1357</v>
      </c>
      <c r="E9" t="s">
        <v>45</v>
      </c>
      <c r="F9">
        <v>25</v>
      </c>
      <c r="G9">
        <v>3</v>
      </c>
      <c r="H9" t="s">
        <v>38</v>
      </c>
      <c r="I9">
        <v>1</v>
      </c>
      <c r="J9">
        <v>55</v>
      </c>
      <c r="K9">
        <v>1</v>
      </c>
      <c r="L9" t="s">
        <v>46</v>
      </c>
      <c r="M9">
        <v>48</v>
      </c>
      <c r="N9">
        <v>1</v>
      </c>
      <c r="O9">
        <v>1</v>
      </c>
      <c r="P9" t="s">
        <v>50</v>
      </c>
      <c r="Q9">
        <v>3</v>
      </c>
      <c r="R9" t="s">
        <v>41</v>
      </c>
      <c r="S9">
        <v>2293</v>
      </c>
      <c r="T9">
        <v>10558</v>
      </c>
      <c r="U9">
        <v>1</v>
      </c>
      <c r="V9" t="s">
        <v>42</v>
      </c>
      <c r="W9" t="s">
        <v>43</v>
      </c>
      <c r="X9">
        <v>12</v>
      </c>
      <c r="Y9">
        <v>3</v>
      </c>
      <c r="Z9">
        <v>3</v>
      </c>
      <c r="AA9">
        <v>80</v>
      </c>
      <c r="AB9">
        <v>0</v>
      </c>
      <c r="AC9">
        <v>1</v>
      </c>
      <c r="AD9">
        <v>2</v>
      </c>
      <c r="AE9">
        <v>2</v>
      </c>
      <c r="AF9">
        <v>1</v>
      </c>
      <c r="AG9">
        <v>0</v>
      </c>
      <c r="AH9">
        <v>0</v>
      </c>
      <c r="AI9">
        <v>1</v>
      </c>
    </row>
    <row r="10" spans="1:35" x14ac:dyDescent="0.3">
      <c r="A10">
        <v>48</v>
      </c>
      <c r="B10" t="s">
        <v>35</v>
      </c>
      <c r="C10" t="s">
        <v>36</v>
      </c>
      <c r="D10">
        <v>626</v>
      </c>
      <c r="E10" t="s">
        <v>45</v>
      </c>
      <c r="F10">
        <v>1</v>
      </c>
      <c r="G10">
        <v>2</v>
      </c>
      <c r="H10" t="s">
        <v>38</v>
      </c>
      <c r="I10">
        <v>1</v>
      </c>
      <c r="J10">
        <v>64</v>
      </c>
      <c r="K10">
        <v>1</v>
      </c>
      <c r="L10" t="s">
        <v>46</v>
      </c>
      <c r="M10">
        <v>98</v>
      </c>
      <c r="N10">
        <v>2</v>
      </c>
      <c r="O10">
        <v>3</v>
      </c>
      <c r="P10" t="s">
        <v>50</v>
      </c>
      <c r="Q10">
        <v>3</v>
      </c>
      <c r="R10" t="s">
        <v>41</v>
      </c>
      <c r="S10">
        <v>5381</v>
      </c>
      <c r="T10">
        <v>19294</v>
      </c>
      <c r="U10">
        <v>9</v>
      </c>
      <c r="V10" t="s">
        <v>42</v>
      </c>
      <c r="W10" t="s">
        <v>35</v>
      </c>
      <c r="X10">
        <v>13</v>
      </c>
      <c r="Y10">
        <v>3</v>
      </c>
      <c r="Z10">
        <v>4</v>
      </c>
      <c r="AA10">
        <v>80</v>
      </c>
      <c r="AB10">
        <v>0</v>
      </c>
      <c r="AC10">
        <v>23</v>
      </c>
      <c r="AD10">
        <v>2</v>
      </c>
      <c r="AE10">
        <v>3</v>
      </c>
      <c r="AF10">
        <v>1</v>
      </c>
      <c r="AG10">
        <v>0</v>
      </c>
      <c r="AH10">
        <v>0</v>
      </c>
      <c r="AI10">
        <v>0</v>
      </c>
    </row>
    <row r="11" spans="1:35" x14ac:dyDescent="0.3">
      <c r="A11">
        <v>28</v>
      </c>
      <c r="B11" t="s">
        <v>35</v>
      </c>
      <c r="C11" t="s">
        <v>36</v>
      </c>
      <c r="D11">
        <v>1434</v>
      </c>
      <c r="E11" t="s">
        <v>45</v>
      </c>
      <c r="F11">
        <v>5</v>
      </c>
      <c r="G11">
        <v>4</v>
      </c>
      <c r="H11" t="s">
        <v>60</v>
      </c>
      <c r="I11">
        <v>1</v>
      </c>
      <c r="J11">
        <v>65</v>
      </c>
      <c r="K11">
        <v>3</v>
      </c>
      <c r="L11" t="s">
        <v>46</v>
      </c>
      <c r="M11">
        <v>50</v>
      </c>
      <c r="N11">
        <v>3</v>
      </c>
      <c r="O11">
        <v>1</v>
      </c>
      <c r="P11" t="s">
        <v>50</v>
      </c>
      <c r="Q11">
        <v>3</v>
      </c>
      <c r="R11" t="s">
        <v>41</v>
      </c>
      <c r="S11">
        <v>3441</v>
      </c>
      <c r="T11">
        <v>11179</v>
      </c>
      <c r="U11">
        <v>1</v>
      </c>
      <c r="V11" t="s">
        <v>42</v>
      </c>
      <c r="W11" t="s">
        <v>35</v>
      </c>
      <c r="X11">
        <v>13</v>
      </c>
      <c r="Y11">
        <v>3</v>
      </c>
      <c r="Z11">
        <v>3</v>
      </c>
      <c r="AA11">
        <v>80</v>
      </c>
      <c r="AB11">
        <v>0</v>
      </c>
      <c r="AC11">
        <v>2</v>
      </c>
      <c r="AD11">
        <v>3</v>
      </c>
      <c r="AE11">
        <v>2</v>
      </c>
      <c r="AF11">
        <v>2</v>
      </c>
      <c r="AG11">
        <v>2</v>
      </c>
      <c r="AH11">
        <v>2</v>
      </c>
      <c r="AI11">
        <v>2</v>
      </c>
    </row>
    <row r="12" spans="1:35" x14ac:dyDescent="0.3">
      <c r="A12">
        <v>36</v>
      </c>
      <c r="B12" t="s">
        <v>35</v>
      </c>
      <c r="C12" t="s">
        <v>36</v>
      </c>
      <c r="D12">
        <v>318</v>
      </c>
      <c r="E12" t="s">
        <v>45</v>
      </c>
      <c r="F12">
        <v>9</v>
      </c>
      <c r="G12">
        <v>3</v>
      </c>
      <c r="H12" t="s">
        <v>51</v>
      </c>
      <c r="I12">
        <v>1</v>
      </c>
      <c r="J12">
        <v>90</v>
      </c>
      <c r="K12">
        <v>4</v>
      </c>
      <c r="L12" t="s">
        <v>46</v>
      </c>
      <c r="M12">
        <v>79</v>
      </c>
      <c r="N12">
        <v>2</v>
      </c>
      <c r="O12">
        <v>1</v>
      </c>
      <c r="P12" t="s">
        <v>47</v>
      </c>
      <c r="Q12">
        <v>3</v>
      </c>
      <c r="R12" t="s">
        <v>48</v>
      </c>
      <c r="S12">
        <v>3388</v>
      </c>
      <c r="T12">
        <v>21777</v>
      </c>
      <c r="U12">
        <v>0</v>
      </c>
      <c r="V12" t="s">
        <v>42</v>
      </c>
      <c r="W12" t="s">
        <v>35</v>
      </c>
      <c r="X12">
        <v>17</v>
      </c>
      <c r="Y12">
        <v>3</v>
      </c>
      <c r="Z12">
        <v>1</v>
      </c>
      <c r="AA12">
        <v>80</v>
      </c>
      <c r="AB12">
        <v>1</v>
      </c>
      <c r="AC12">
        <v>2</v>
      </c>
      <c r="AD12">
        <v>0</v>
      </c>
      <c r="AE12">
        <v>2</v>
      </c>
      <c r="AF12">
        <v>1</v>
      </c>
      <c r="AG12">
        <v>0</v>
      </c>
      <c r="AH12">
        <v>0</v>
      </c>
      <c r="AI12">
        <v>0</v>
      </c>
    </row>
    <row r="13" spans="1:35" x14ac:dyDescent="0.3">
      <c r="A13">
        <v>20</v>
      </c>
      <c r="B13" t="s">
        <v>35</v>
      </c>
      <c r="C13" t="s">
        <v>44</v>
      </c>
      <c r="D13">
        <v>871</v>
      </c>
      <c r="E13" t="s">
        <v>45</v>
      </c>
      <c r="F13">
        <v>6</v>
      </c>
      <c r="G13">
        <v>3</v>
      </c>
      <c r="H13" t="s">
        <v>38</v>
      </c>
      <c r="I13">
        <v>1</v>
      </c>
      <c r="J13">
        <v>137</v>
      </c>
      <c r="K13">
        <v>4</v>
      </c>
      <c r="L13" t="s">
        <v>39</v>
      </c>
      <c r="M13">
        <v>66</v>
      </c>
      <c r="N13">
        <v>2</v>
      </c>
      <c r="O13">
        <v>1</v>
      </c>
      <c r="P13" t="s">
        <v>50</v>
      </c>
      <c r="Q13">
        <v>4</v>
      </c>
      <c r="R13" t="s">
        <v>41</v>
      </c>
      <c r="S13">
        <v>2926</v>
      </c>
      <c r="T13">
        <v>19783</v>
      </c>
      <c r="U13">
        <v>1</v>
      </c>
      <c r="V13" t="s">
        <v>42</v>
      </c>
      <c r="W13" t="s">
        <v>35</v>
      </c>
      <c r="X13">
        <v>18</v>
      </c>
      <c r="Y13">
        <v>3</v>
      </c>
      <c r="Z13">
        <v>2</v>
      </c>
      <c r="AA13">
        <v>80</v>
      </c>
      <c r="AB13">
        <v>0</v>
      </c>
      <c r="AC13">
        <v>1</v>
      </c>
      <c r="AD13">
        <v>5</v>
      </c>
      <c r="AE13">
        <v>3</v>
      </c>
      <c r="AF13">
        <v>1</v>
      </c>
      <c r="AG13">
        <v>0</v>
      </c>
      <c r="AH13">
        <v>1</v>
      </c>
      <c r="AI13">
        <v>0</v>
      </c>
    </row>
    <row r="14" spans="1:35" x14ac:dyDescent="0.3">
      <c r="A14">
        <v>19</v>
      </c>
      <c r="B14" t="s">
        <v>35</v>
      </c>
      <c r="C14" t="s">
        <v>36</v>
      </c>
      <c r="D14">
        <v>528</v>
      </c>
      <c r="E14" t="s">
        <v>37</v>
      </c>
      <c r="F14">
        <v>22</v>
      </c>
      <c r="G14">
        <v>1</v>
      </c>
      <c r="H14" t="s">
        <v>59</v>
      </c>
      <c r="I14">
        <v>1</v>
      </c>
      <c r="J14">
        <v>167</v>
      </c>
      <c r="K14">
        <v>4</v>
      </c>
      <c r="L14" t="s">
        <v>46</v>
      </c>
      <c r="M14">
        <v>50</v>
      </c>
      <c r="N14">
        <v>3</v>
      </c>
      <c r="O14">
        <v>1</v>
      </c>
      <c r="P14" t="s">
        <v>57</v>
      </c>
      <c r="Q14">
        <v>3</v>
      </c>
      <c r="R14" t="s">
        <v>41</v>
      </c>
      <c r="S14">
        <v>1675</v>
      </c>
      <c r="T14">
        <v>26820</v>
      </c>
      <c r="U14">
        <v>1</v>
      </c>
      <c r="V14" t="s">
        <v>42</v>
      </c>
      <c r="W14" t="s">
        <v>35</v>
      </c>
      <c r="X14">
        <v>19</v>
      </c>
      <c r="Y14">
        <v>3</v>
      </c>
      <c r="Z14">
        <v>4</v>
      </c>
      <c r="AA14">
        <v>80</v>
      </c>
      <c r="AB14">
        <v>0</v>
      </c>
      <c r="AC14">
        <v>0</v>
      </c>
      <c r="AD14">
        <v>2</v>
      </c>
      <c r="AE14">
        <v>2</v>
      </c>
      <c r="AF14">
        <v>0</v>
      </c>
      <c r="AG14">
        <v>0</v>
      </c>
      <c r="AH14">
        <v>0</v>
      </c>
      <c r="AI14">
        <v>0</v>
      </c>
    </row>
    <row r="15" spans="1:35" x14ac:dyDescent="0.3">
      <c r="A15">
        <v>31</v>
      </c>
      <c r="B15" t="s">
        <v>35</v>
      </c>
      <c r="C15" t="s">
        <v>36</v>
      </c>
      <c r="D15">
        <v>542</v>
      </c>
      <c r="E15" t="s">
        <v>37</v>
      </c>
      <c r="F15">
        <v>20</v>
      </c>
      <c r="G15">
        <v>3</v>
      </c>
      <c r="H15" t="s">
        <v>38</v>
      </c>
      <c r="I15">
        <v>1</v>
      </c>
      <c r="J15">
        <v>175</v>
      </c>
      <c r="K15">
        <v>2</v>
      </c>
      <c r="L15" t="s">
        <v>39</v>
      </c>
      <c r="M15">
        <v>71</v>
      </c>
      <c r="N15">
        <v>1</v>
      </c>
      <c r="O15">
        <v>2</v>
      </c>
      <c r="P15" t="s">
        <v>40</v>
      </c>
      <c r="Q15">
        <v>3</v>
      </c>
      <c r="R15" t="s">
        <v>48</v>
      </c>
      <c r="S15">
        <v>4559</v>
      </c>
      <c r="T15">
        <v>24788</v>
      </c>
      <c r="U15">
        <v>3</v>
      </c>
      <c r="V15" t="s">
        <v>42</v>
      </c>
      <c r="W15" t="s">
        <v>35</v>
      </c>
      <c r="X15">
        <v>11</v>
      </c>
      <c r="Y15">
        <v>3</v>
      </c>
      <c r="Z15">
        <v>3</v>
      </c>
      <c r="AA15">
        <v>80</v>
      </c>
      <c r="AB15">
        <v>1</v>
      </c>
      <c r="AC15">
        <v>4</v>
      </c>
      <c r="AD15">
        <v>2</v>
      </c>
      <c r="AE15">
        <v>3</v>
      </c>
      <c r="AF15">
        <v>2</v>
      </c>
      <c r="AG15">
        <v>2</v>
      </c>
      <c r="AH15">
        <v>2</v>
      </c>
      <c r="AI15">
        <v>2</v>
      </c>
    </row>
    <row r="16" spans="1:35" x14ac:dyDescent="0.3">
      <c r="A16">
        <v>19</v>
      </c>
      <c r="B16" t="s">
        <v>35</v>
      </c>
      <c r="C16" t="s">
        <v>44</v>
      </c>
      <c r="D16">
        <v>602</v>
      </c>
      <c r="E16" t="s">
        <v>37</v>
      </c>
      <c r="F16">
        <v>1</v>
      </c>
      <c r="G16">
        <v>1</v>
      </c>
      <c r="H16" t="s">
        <v>60</v>
      </c>
      <c r="I16">
        <v>1</v>
      </c>
      <c r="J16">
        <v>235</v>
      </c>
      <c r="K16">
        <v>3</v>
      </c>
      <c r="L16" t="s">
        <v>39</v>
      </c>
      <c r="M16">
        <v>100</v>
      </c>
      <c r="N16">
        <v>1</v>
      </c>
      <c r="O16">
        <v>1</v>
      </c>
      <c r="P16" t="s">
        <v>57</v>
      </c>
      <c r="Q16">
        <v>1</v>
      </c>
      <c r="R16" t="s">
        <v>41</v>
      </c>
      <c r="S16">
        <v>2325</v>
      </c>
      <c r="T16">
        <v>20989</v>
      </c>
      <c r="U16">
        <v>0</v>
      </c>
      <c r="V16" t="s">
        <v>42</v>
      </c>
      <c r="W16" t="s">
        <v>43</v>
      </c>
      <c r="X16">
        <v>21</v>
      </c>
      <c r="Y16">
        <v>4</v>
      </c>
      <c r="Z16">
        <v>1</v>
      </c>
      <c r="AA16">
        <v>80</v>
      </c>
      <c r="AB16">
        <v>0</v>
      </c>
      <c r="AC16">
        <v>1</v>
      </c>
      <c r="AD16">
        <v>5</v>
      </c>
      <c r="AE16">
        <v>4</v>
      </c>
      <c r="AF16">
        <v>0</v>
      </c>
      <c r="AG16">
        <v>0</v>
      </c>
      <c r="AH16">
        <v>0</v>
      </c>
      <c r="AI16">
        <v>0</v>
      </c>
    </row>
    <row r="17" spans="1:35" x14ac:dyDescent="0.3">
      <c r="A17">
        <v>19</v>
      </c>
      <c r="B17" t="s">
        <v>35</v>
      </c>
      <c r="C17" t="s">
        <v>36</v>
      </c>
      <c r="D17">
        <v>303</v>
      </c>
      <c r="E17" t="s">
        <v>45</v>
      </c>
      <c r="F17">
        <v>2</v>
      </c>
      <c r="G17">
        <v>3</v>
      </c>
      <c r="H17" t="s">
        <v>38</v>
      </c>
      <c r="I17">
        <v>1</v>
      </c>
      <c r="J17">
        <v>243</v>
      </c>
      <c r="K17">
        <v>2</v>
      </c>
      <c r="L17" t="s">
        <v>46</v>
      </c>
      <c r="M17">
        <v>47</v>
      </c>
      <c r="N17">
        <v>2</v>
      </c>
      <c r="O17">
        <v>1</v>
      </c>
      <c r="P17" t="s">
        <v>50</v>
      </c>
      <c r="Q17">
        <v>4</v>
      </c>
      <c r="R17" t="s">
        <v>41</v>
      </c>
      <c r="S17">
        <v>1102</v>
      </c>
      <c r="T17">
        <v>9241</v>
      </c>
      <c r="U17">
        <v>1</v>
      </c>
      <c r="V17" t="s">
        <v>42</v>
      </c>
      <c r="W17" t="s">
        <v>43</v>
      </c>
      <c r="X17">
        <v>22</v>
      </c>
      <c r="Y17">
        <v>4</v>
      </c>
      <c r="Z17">
        <v>3</v>
      </c>
      <c r="AA17">
        <v>80</v>
      </c>
      <c r="AB17">
        <v>0</v>
      </c>
      <c r="AC17">
        <v>1</v>
      </c>
      <c r="AD17">
        <v>3</v>
      </c>
      <c r="AE17">
        <v>2</v>
      </c>
      <c r="AF17">
        <v>1</v>
      </c>
      <c r="AG17">
        <v>0</v>
      </c>
      <c r="AH17">
        <v>1</v>
      </c>
      <c r="AI17">
        <v>0</v>
      </c>
    </row>
    <row r="18" spans="1:35" x14ac:dyDescent="0.3">
      <c r="A18">
        <v>35</v>
      </c>
      <c r="B18" t="s">
        <v>35</v>
      </c>
      <c r="C18" t="s">
        <v>36</v>
      </c>
      <c r="D18">
        <v>556</v>
      </c>
      <c r="E18" t="s">
        <v>45</v>
      </c>
      <c r="F18">
        <v>23</v>
      </c>
      <c r="G18">
        <v>2</v>
      </c>
      <c r="H18" t="s">
        <v>38</v>
      </c>
      <c r="I18">
        <v>1</v>
      </c>
      <c r="J18">
        <v>261</v>
      </c>
      <c r="K18">
        <v>2</v>
      </c>
      <c r="L18" t="s">
        <v>46</v>
      </c>
      <c r="M18">
        <v>50</v>
      </c>
      <c r="N18">
        <v>2</v>
      </c>
      <c r="O18">
        <v>2</v>
      </c>
      <c r="P18" t="s">
        <v>53</v>
      </c>
      <c r="Q18">
        <v>3</v>
      </c>
      <c r="R18" t="s">
        <v>48</v>
      </c>
      <c r="S18">
        <v>5916</v>
      </c>
      <c r="T18">
        <v>15497</v>
      </c>
      <c r="U18">
        <v>3</v>
      </c>
      <c r="V18" t="s">
        <v>42</v>
      </c>
      <c r="W18" t="s">
        <v>35</v>
      </c>
      <c r="X18">
        <v>13</v>
      </c>
      <c r="Y18">
        <v>3</v>
      </c>
      <c r="Z18">
        <v>1</v>
      </c>
      <c r="AA18">
        <v>80</v>
      </c>
      <c r="AB18">
        <v>0</v>
      </c>
      <c r="AC18">
        <v>8</v>
      </c>
      <c r="AD18">
        <v>1</v>
      </c>
      <c r="AE18">
        <v>3</v>
      </c>
      <c r="AF18">
        <v>1</v>
      </c>
      <c r="AG18">
        <v>0</v>
      </c>
      <c r="AH18">
        <v>0</v>
      </c>
      <c r="AI18">
        <v>1</v>
      </c>
    </row>
    <row r="19" spans="1:35" x14ac:dyDescent="0.3">
      <c r="A19">
        <v>38</v>
      </c>
      <c r="B19" t="s">
        <v>35</v>
      </c>
      <c r="C19" t="s">
        <v>36</v>
      </c>
      <c r="D19">
        <v>1180</v>
      </c>
      <c r="E19" t="s">
        <v>45</v>
      </c>
      <c r="F19">
        <v>29</v>
      </c>
      <c r="G19">
        <v>1</v>
      </c>
      <c r="H19" t="s">
        <v>51</v>
      </c>
      <c r="I19">
        <v>1</v>
      </c>
      <c r="J19">
        <v>282</v>
      </c>
      <c r="K19">
        <v>2</v>
      </c>
      <c r="L19" t="s">
        <v>46</v>
      </c>
      <c r="M19">
        <v>70</v>
      </c>
      <c r="N19">
        <v>3</v>
      </c>
      <c r="O19">
        <v>2</v>
      </c>
      <c r="P19" t="s">
        <v>54</v>
      </c>
      <c r="Q19">
        <v>1</v>
      </c>
      <c r="R19" t="s">
        <v>48</v>
      </c>
      <c r="S19">
        <v>6673</v>
      </c>
      <c r="T19">
        <v>11354</v>
      </c>
      <c r="U19">
        <v>7</v>
      </c>
      <c r="V19" t="s">
        <v>42</v>
      </c>
      <c r="W19" t="s">
        <v>35</v>
      </c>
      <c r="X19">
        <v>19</v>
      </c>
      <c r="Y19">
        <v>3</v>
      </c>
      <c r="Z19">
        <v>2</v>
      </c>
      <c r="AA19">
        <v>80</v>
      </c>
      <c r="AB19">
        <v>0</v>
      </c>
      <c r="AC19">
        <v>17</v>
      </c>
      <c r="AD19">
        <v>2</v>
      </c>
      <c r="AE19">
        <v>3</v>
      </c>
      <c r="AF19">
        <v>1</v>
      </c>
      <c r="AG19">
        <v>0</v>
      </c>
      <c r="AH19">
        <v>0</v>
      </c>
      <c r="AI19">
        <v>0</v>
      </c>
    </row>
    <row r="20" spans="1:35" x14ac:dyDescent="0.3">
      <c r="A20">
        <v>37</v>
      </c>
      <c r="B20" t="s">
        <v>35</v>
      </c>
      <c r="C20" t="s">
        <v>44</v>
      </c>
      <c r="D20">
        <v>504</v>
      </c>
      <c r="E20" t="s">
        <v>45</v>
      </c>
      <c r="F20">
        <v>10</v>
      </c>
      <c r="G20">
        <v>3</v>
      </c>
      <c r="H20" t="s">
        <v>51</v>
      </c>
      <c r="I20">
        <v>1</v>
      </c>
      <c r="J20">
        <v>342</v>
      </c>
      <c r="K20">
        <v>1</v>
      </c>
      <c r="L20" t="s">
        <v>46</v>
      </c>
      <c r="M20">
        <v>61</v>
      </c>
      <c r="N20">
        <v>3</v>
      </c>
      <c r="O20">
        <v>3</v>
      </c>
      <c r="P20" t="s">
        <v>53</v>
      </c>
      <c r="Q20">
        <v>3</v>
      </c>
      <c r="R20" t="s">
        <v>52</v>
      </c>
      <c r="S20">
        <v>10048</v>
      </c>
      <c r="T20">
        <v>22573</v>
      </c>
      <c r="U20">
        <v>6</v>
      </c>
      <c r="V20" t="s">
        <v>42</v>
      </c>
      <c r="W20" t="s">
        <v>43</v>
      </c>
      <c r="X20">
        <v>11</v>
      </c>
      <c r="Y20">
        <v>3</v>
      </c>
      <c r="Z20">
        <v>2</v>
      </c>
      <c r="AA20">
        <v>80</v>
      </c>
      <c r="AB20">
        <v>2</v>
      </c>
      <c r="AC20">
        <v>17</v>
      </c>
      <c r="AD20">
        <v>5</v>
      </c>
      <c r="AE20">
        <v>3</v>
      </c>
      <c r="AF20">
        <v>1</v>
      </c>
      <c r="AG20">
        <v>0</v>
      </c>
      <c r="AH20">
        <v>0</v>
      </c>
      <c r="AI20">
        <v>0</v>
      </c>
    </row>
    <row r="21" spans="1:35" x14ac:dyDescent="0.3">
      <c r="A21">
        <v>28</v>
      </c>
      <c r="B21" t="s">
        <v>35</v>
      </c>
      <c r="C21" t="s">
        <v>36</v>
      </c>
      <c r="D21">
        <v>529</v>
      </c>
      <c r="E21" t="s">
        <v>45</v>
      </c>
      <c r="F21">
        <v>2</v>
      </c>
      <c r="G21">
        <v>4</v>
      </c>
      <c r="H21" t="s">
        <v>38</v>
      </c>
      <c r="I21">
        <v>1</v>
      </c>
      <c r="J21">
        <v>364</v>
      </c>
      <c r="K21">
        <v>1</v>
      </c>
      <c r="L21" t="s">
        <v>46</v>
      </c>
      <c r="M21">
        <v>79</v>
      </c>
      <c r="N21">
        <v>3</v>
      </c>
      <c r="O21">
        <v>1</v>
      </c>
      <c r="P21" t="s">
        <v>50</v>
      </c>
      <c r="Q21">
        <v>3</v>
      </c>
      <c r="R21" t="s">
        <v>41</v>
      </c>
      <c r="S21">
        <v>3485</v>
      </c>
      <c r="T21">
        <v>14935</v>
      </c>
      <c r="U21">
        <v>2</v>
      </c>
      <c r="V21" t="s">
        <v>42</v>
      </c>
      <c r="W21" t="s">
        <v>43</v>
      </c>
      <c r="X21">
        <v>11</v>
      </c>
      <c r="Y21">
        <v>3</v>
      </c>
      <c r="Z21">
        <v>3</v>
      </c>
      <c r="AA21">
        <v>80</v>
      </c>
      <c r="AB21">
        <v>0</v>
      </c>
      <c r="AC21">
        <v>5</v>
      </c>
      <c r="AD21">
        <v>5</v>
      </c>
      <c r="AE21">
        <v>1</v>
      </c>
      <c r="AF21">
        <v>0</v>
      </c>
      <c r="AG21">
        <v>0</v>
      </c>
      <c r="AH21">
        <v>0</v>
      </c>
      <c r="AI21">
        <v>0</v>
      </c>
    </row>
    <row r="22" spans="1:35" x14ac:dyDescent="0.3">
      <c r="A22">
        <v>44</v>
      </c>
      <c r="B22" t="s">
        <v>35</v>
      </c>
      <c r="C22" t="s">
        <v>44</v>
      </c>
      <c r="D22">
        <v>920</v>
      </c>
      <c r="E22" t="s">
        <v>45</v>
      </c>
      <c r="F22">
        <v>24</v>
      </c>
      <c r="G22">
        <v>3</v>
      </c>
      <c r="H22" t="s">
        <v>38</v>
      </c>
      <c r="I22">
        <v>1</v>
      </c>
      <c r="J22">
        <v>392</v>
      </c>
      <c r="K22">
        <v>4</v>
      </c>
      <c r="L22" t="s">
        <v>46</v>
      </c>
      <c r="M22">
        <v>43</v>
      </c>
      <c r="N22">
        <v>3</v>
      </c>
      <c r="O22">
        <v>1</v>
      </c>
      <c r="P22" t="s">
        <v>50</v>
      </c>
      <c r="Q22">
        <v>3</v>
      </c>
      <c r="R22" t="s">
        <v>52</v>
      </c>
      <c r="S22">
        <v>3161</v>
      </c>
      <c r="T22">
        <v>19920</v>
      </c>
      <c r="U22">
        <v>3</v>
      </c>
      <c r="V22" t="s">
        <v>42</v>
      </c>
      <c r="W22" t="s">
        <v>35</v>
      </c>
      <c r="X22">
        <v>22</v>
      </c>
      <c r="Y22">
        <v>4</v>
      </c>
      <c r="Z22">
        <v>4</v>
      </c>
      <c r="AA22">
        <v>80</v>
      </c>
      <c r="AB22">
        <v>1</v>
      </c>
      <c r="AC22">
        <v>19</v>
      </c>
      <c r="AD22">
        <v>0</v>
      </c>
      <c r="AE22">
        <v>1</v>
      </c>
      <c r="AF22">
        <v>1</v>
      </c>
      <c r="AG22">
        <v>0</v>
      </c>
      <c r="AH22">
        <v>0</v>
      </c>
      <c r="AI22">
        <v>0</v>
      </c>
    </row>
    <row r="23" spans="1:35" x14ac:dyDescent="0.3">
      <c r="A23">
        <v>18</v>
      </c>
      <c r="B23" t="s">
        <v>35</v>
      </c>
      <c r="C23" t="s">
        <v>36</v>
      </c>
      <c r="D23">
        <v>230</v>
      </c>
      <c r="E23" t="s">
        <v>45</v>
      </c>
      <c r="F23">
        <v>3</v>
      </c>
      <c r="G23">
        <v>3</v>
      </c>
      <c r="H23" t="s">
        <v>38</v>
      </c>
      <c r="I23">
        <v>1</v>
      </c>
      <c r="J23">
        <v>405</v>
      </c>
      <c r="K23">
        <v>3</v>
      </c>
      <c r="L23" t="s">
        <v>46</v>
      </c>
      <c r="M23">
        <v>54</v>
      </c>
      <c r="N23">
        <v>3</v>
      </c>
      <c r="O23">
        <v>1</v>
      </c>
      <c r="P23" t="s">
        <v>50</v>
      </c>
      <c r="Q23">
        <v>3</v>
      </c>
      <c r="R23" t="s">
        <v>41</v>
      </c>
      <c r="S23">
        <v>1420</v>
      </c>
      <c r="T23">
        <v>25233</v>
      </c>
      <c r="U23">
        <v>1</v>
      </c>
      <c r="V23" t="s">
        <v>42</v>
      </c>
      <c r="W23" t="s">
        <v>43</v>
      </c>
      <c r="X23">
        <v>13</v>
      </c>
      <c r="Y23">
        <v>3</v>
      </c>
      <c r="Z23">
        <v>3</v>
      </c>
      <c r="AA23">
        <v>80</v>
      </c>
      <c r="AB23">
        <v>0</v>
      </c>
      <c r="AC23">
        <v>0</v>
      </c>
      <c r="AD23">
        <v>2</v>
      </c>
      <c r="AE23">
        <v>3</v>
      </c>
      <c r="AF23">
        <v>0</v>
      </c>
      <c r="AG23">
        <v>0</v>
      </c>
      <c r="AH23">
        <v>0</v>
      </c>
      <c r="AI23">
        <v>0</v>
      </c>
    </row>
    <row r="24" spans="1:35" x14ac:dyDescent="0.3">
      <c r="A24">
        <v>39</v>
      </c>
      <c r="B24" t="s">
        <v>35</v>
      </c>
      <c r="C24" t="s">
        <v>36</v>
      </c>
      <c r="D24">
        <v>1162</v>
      </c>
      <c r="E24" t="s">
        <v>37</v>
      </c>
      <c r="F24">
        <v>3</v>
      </c>
      <c r="G24">
        <v>2</v>
      </c>
      <c r="H24" t="s">
        <v>51</v>
      </c>
      <c r="I24">
        <v>1</v>
      </c>
      <c r="J24">
        <v>445</v>
      </c>
      <c r="K24">
        <v>4</v>
      </c>
      <c r="L24" t="s">
        <v>39</v>
      </c>
      <c r="M24">
        <v>41</v>
      </c>
      <c r="N24">
        <v>3</v>
      </c>
      <c r="O24">
        <v>2</v>
      </c>
      <c r="P24" t="s">
        <v>40</v>
      </c>
      <c r="Q24">
        <v>3</v>
      </c>
      <c r="R24" t="s">
        <v>48</v>
      </c>
      <c r="S24">
        <v>5238</v>
      </c>
      <c r="T24">
        <v>17778</v>
      </c>
      <c r="U24">
        <v>4</v>
      </c>
      <c r="V24" t="s">
        <v>42</v>
      </c>
      <c r="W24" t="s">
        <v>35</v>
      </c>
      <c r="X24">
        <v>18</v>
      </c>
      <c r="Y24">
        <v>3</v>
      </c>
      <c r="Z24">
        <v>1</v>
      </c>
      <c r="AA24">
        <v>80</v>
      </c>
      <c r="AB24">
        <v>0</v>
      </c>
      <c r="AC24">
        <v>12</v>
      </c>
      <c r="AD24">
        <v>3</v>
      </c>
      <c r="AE24">
        <v>2</v>
      </c>
      <c r="AF24">
        <v>1</v>
      </c>
      <c r="AG24">
        <v>0</v>
      </c>
      <c r="AH24">
        <v>0</v>
      </c>
      <c r="AI24">
        <v>0</v>
      </c>
    </row>
    <row r="25" spans="1:35" x14ac:dyDescent="0.3">
      <c r="A25">
        <v>33</v>
      </c>
      <c r="B25" t="s">
        <v>35</v>
      </c>
      <c r="C25" t="s">
        <v>36</v>
      </c>
      <c r="D25">
        <v>350</v>
      </c>
      <c r="E25" t="s">
        <v>37</v>
      </c>
      <c r="F25">
        <v>5</v>
      </c>
      <c r="G25">
        <v>3</v>
      </c>
      <c r="H25" t="s">
        <v>59</v>
      </c>
      <c r="I25">
        <v>1</v>
      </c>
      <c r="J25">
        <v>485</v>
      </c>
      <c r="K25">
        <v>4</v>
      </c>
      <c r="L25" t="s">
        <v>39</v>
      </c>
      <c r="M25">
        <v>34</v>
      </c>
      <c r="N25">
        <v>3</v>
      </c>
      <c r="O25">
        <v>1</v>
      </c>
      <c r="P25" t="s">
        <v>57</v>
      </c>
      <c r="Q25">
        <v>3</v>
      </c>
      <c r="R25" t="s">
        <v>41</v>
      </c>
      <c r="S25">
        <v>2851</v>
      </c>
      <c r="T25">
        <v>9150</v>
      </c>
      <c r="U25">
        <v>1</v>
      </c>
      <c r="V25" t="s">
        <v>42</v>
      </c>
      <c r="W25" t="s">
        <v>35</v>
      </c>
      <c r="X25">
        <v>13</v>
      </c>
      <c r="Y25">
        <v>3</v>
      </c>
      <c r="Z25">
        <v>2</v>
      </c>
      <c r="AA25">
        <v>80</v>
      </c>
      <c r="AB25">
        <v>0</v>
      </c>
      <c r="AC25">
        <v>1</v>
      </c>
      <c r="AD25">
        <v>2</v>
      </c>
      <c r="AE25">
        <v>3</v>
      </c>
      <c r="AF25">
        <v>1</v>
      </c>
      <c r="AG25">
        <v>0</v>
      </c>
      <c r="AH25">
        <v>0</v>
      </c>
      <c r="AI25">
        <v>0</v>
      </c>
    </row>
    <row r="26" spans="1:35" x14ac:dyDescent="0.3">
      <c r="A26">
        <v>21</v>
      </c>
      <c r="B26" t="s">
        <v>35</v>
      </c>
      <c r="C26" t="s">
        <v>36</v>
      </c>
      <c r="D26">
        <v>156</v>
      </c>
      <c r="E26" t="s">
        <v>37</v>
      </c>
      <c r="F26">
        <v>12</v>
      </c>
      <c r="G26">
        <v>3</v>
      </c>
      <c r="H26" t="s">
        <v>38</v>
      </c>
      <c r="I26">
        <v>1</v>
      </c>
      <c r="J26">
        <v>494</v>
      </c>
      <c r="K26">
        <v>3</v>
      </c>
      <c r="L26" t="s">
        <v>39</v>
      </c>
      <c r="M26">
        <v>90</v>
      </c>
      <c r="N26">
        <v>4</v>
      </c>
      <c r="O26">
        <v>1</v>
      </c>
      <c r="P26" t="s">
        <v>57</v>
      </c>
      <c r="Q26">
        <v>2</v>
      </c>
      <c r="R26" t="s">
        <v>41</v>
      </c>
      <c r="S26">
        <v>2716</v>
      </c>
      <c r="T26">
        <v>25422</v>
      </c>
      <c r="U26">
        <v>1</v>
      </c>
      <c r="V26" t="s">
        <v>42</v>
      </c>
      <c r="W26" t="s">
        <v>43</v>
      </c>
      <c r="X26">
        <v>15</v>
      </c>
      <c r="Y26">
        <v>3</v>
      </c>
      <c r="Z26">
        <v>4</v>
      </c>
      <c r="AA26">
        <v>80</v>
      </c>
      <c r="AB26">
        <v>0</v>
      </c>
      <c r="AC26">
        <v>1</v>
      </c>
      <c r="AD26">
        <v>0</v>
      </c>
      <c r="AE26">
        <v>3</v>
      </c>
      <c r="AF26">
        <v>1</v>
      </c>
      <c r="AG26">
        <v>0</v>
      </c>
      <c r="AH26">
        <v>0</v>
      </c>
      <c r="AI26">
        <v>0</v>
      </c>
    </row>
    <row r="27" spans="1:35" x14ac:dyDescent="0.3">
      <c r="A27">
        <v>30</v>
      </c>
      <c r="B27" t="s">
        <v>35</v>
      </c>
      <c r="C27" t="s">
        <v>44</v>
      </c>
      <c r="D27">
        <v>464</v>
      </c>
      <c r="E27" t="s">
        <v>45</v>
      </c>
      <c r="F27">
        <v>4</v>
      </c>
      <c r="G27">
        <v>3</v>
      </c>
      <c r="H27" t="s">
        <v>60</v>
      </c>
      <c r="I27">
        <v>1</v>
      </c>
      <c r="J27">
        <v>514</v>
      </c>
      <c r="K27">
        <v>3</v>
      </c>
      <c r="L27" t="s">
        <v>46</v>
      </c>
      <c r="M27">
        <v>40</v>
      </c>
      <c r="N27">
        <v>3</v>
      </c>
      <c r="O27">
        <v>1</v>
      </c>
      <c r="P27" t="s">
        <v>47</v>
      </c>
      <c r="Q27">
        <v>4</v>
      </c>
      <c r="R27" t="s">
        <v>41</v>
      </c>
      <c r="S27">
        <v>2285</v>
      </c>
      <c r="T27">
        <v>3427</v>
      </c>
      <c r="U27">
        <v>9</v>
      </c>
      <c r="V27" t="s">
        <v>42</v>
      </c>
      <c r="W27" t="s">
        <v>35</v>
      </c>
      <c r="X27">
        <v>23</v>
      </c>
      <c r="Y27">
        <v>4</v>
      </c>
      <c r="Z27">
        <v>3</v>
      </c>
      <c r="AA27">
        <v>80</v>
      </c>
      <c r="AB27">
        <v>0</v>
      </c>
      <c r="AC27">
        <v>3</v>
      </c>
      <c r="AD27">
        <v>4</v>
      </c>
      <c r="AE27">
        <v>3</v>
      </c>
      <c r="AF27">
        <v>1</v>
      </c>
      <c r="AG27">
        <v>0</v>
      </c>
      <c r="AH27">
        <v>0</v>
      </c>
      <c r="AI27">
        <v>0</v>
      </c>
    </row>
    <row r="28" spans="1:35" x14ac:dyDescent="0.3">
      <c r="A28">
        <v>25</v>
      </c>
      <c r="B28" t="s">
        <v>35</v>
      </c>
      <c r="C28" t="s">
        <v>36</v>
      </c>
      <c r="D28">
        <v>688</v>
      </c>
      <c r="E28" t="s">
        <v>45</v>
      </c>
      <c r="F28">
        <v>3</v>
      </c>
      <c r="G28">
        <v>3</v>
      </c>
      <c r="H28" t="s">
        <v>51</v>
      </c>
      <c r="I28">
        <v>1</v>
      </c>
      <c r="J28">
        <v>538</v>
      </c>
      <c r="K28">
        <v>1</v>
      </c>
      <c r="L28" t="s">
        <v>46</v>
      </c>
      <c r="M28">
        <v>91</v>
      </c>
      <c r="N28">
        <v>3</v>
      </c>
      <c r="O28">
        <v>1</v>
      </c>
      <c r="P28" t="s">
        <v>50</v>
      </c>
      <c r="Q28">
        <v>1</v>
      </c>
      <c r="R28" t="s">
        <v>48</v>
      </c>
      <c r="S28">
        <v>4031</v>
      </c>
      <c r="T28">
        <v>9396</v>
      </c>
      <c r="U28">
        <v>5</v>
      </c>
      <c r="V28" t="s">
        <v>42</v>
      </c>
      <c r="W28" t="s">
        <v>43</v>
      </c>
      <c r="X28">
        <v>13</v>
      </c>
      <c r="Y28">
        <v>3</v>
      </c>
      <c r="Z28">
        <v>3</v>
      </c>
      <c r="AA28">
        <v>80</v>
      </c>
      <c r="AB28">
        <v>1</v>
      </c>
      <c r="AC28">
        <v>6</v>
      </c>
      <c r="AD28">
        <v>5</v>
      </c>
      <c r="AE28">
        <v>3</v>
      </c>
      <c r="AF28">
        <v>2</v>
      </c>
      <c r="AG28">
        <v>2</v>
      </c>
      <c r="AH28">
        <v>0</v>
      </c>
      <c r="AI28">
        <v>2</v>
      </c>
    </row>
    <row r="29" spans="1:35" x14ac:dyDescent="0.3">
      <c r="A29">
        <v>34</v>
      </c>
      <c r="B29" t="s">
        <v>35</v>
      </c>
      <c r="C29" t="s">
        <v>44</v>
      </c>
      <c r="D29">
        <v>296</v>
      </c>
      <c r="E29" t="s">
        <v>37</v>
      </c>
      <c r="F29">
        <v>6</v>
      </c>
      <c r="G29">
        <v>2</v>
      </c>
      <c r="H29" t="s">
        <v>59</v>
      </c>
      <c r="I29">
        <v>1</v>
      </c>
      <c r="J29">
        <v>555</v>
      </c>
      <c r="K29">
        <v>4</v>
      </c>
      <c r="L29" t="s">
        <v>39</v>
      </c>
      <c r="M29">
        <v>33</v>
      </c>
      <c r="N29">
        <v>1</v>
      </c>
      <c r="O29">
        <v>1</v>
      </c>
      <c r="P29" t="s">
        <v>57</v>
      </c>
      <c r="Q29">
        <v>3</v>
      </c>
      <c r="R29" t="s">
        <v>52</v>
      </c>
      <c r="S29">
        <v>2351</v>
      </c>
      <c r="T29">
        <v>12253</v>
      </c>
      <c r="U29">
        <v>0</v>
      </c>
      <c r="V29" t="s">
        <v>42</v>
      </c>
      <c r="W29" t="s">
        <v>43</v>
      </c>
      <c r="X29">
        <v>16</v>
      </c>
      <c r="Y29">
        <v>3</v>
      </c>
      <c r="Z29">
        <v>4</v>
      </c>
      <c r="AA29">
        <v>80</v>
      </c>
      <c r="AB29">
        <v>1</v>
      </c>
      <c r="AC29">
        <v>3</v>
      </c>
      <c r="AD29">
        <v>3</v>
      </c>
      <c r="AE29">
        <v>2</v>
      </c>
      <c r="AF29">
        <v>2</v>
      </c>
      <c r="AG29">
        <v>2</v>
      </c>
      <c r="AH29">
        <v>1</v>
      </c>
      <c r="AI29">
        <v>0</v>
      </c>
    </row>
    <row r="30" spans="1:35" x14ac:dyDescent="0.3">
      <c r="A30">
        <v>29</v>
      </c>
      <c r="B30" t="s">
        <v>35</v>
      </c>
      <c r="C30" t="s">
        <v>36</v>
      </c>
      <c r="D30">
        <v>408</v>
      </c>
      <c r="E30" t="s">
        <v>45</v>
      </c>
      <c r="F30">
        <v>25</v>
      </c>
      <c r="G30">
        <v>5</v>
      </c>
      <c r="H30" t="s">
        <v>60</v>
      </c>
      <c r="I30">
        <v>1</v>
      </c>
      <c r="J30">
        <v>565</v>
      </c>
      <c r="K30">
        <v>3</v>
      </c>
      <c r="L30" t="s">
        <v>39</v>
      </c>
      <c r="M30">
        <v>71</v>
      </c>
      <c r="N30">
        <v>2</v>
      </c>
      <c r="O30">
        <v>1</v>
      </c>
      <c r="P30" t="s">
        <v>47</v>
      </c>
      <c r="Q30">
        <v>2</v>
      </c>
      <c r="R30" t="s">
        <v>48</v>
      </c>
      <c r="S30">
        <v>2546</v>
      </c>
      <c r="T30">
        <v>18300</v>
      </c>
      <c r="U30">
        <v>5</v>
      </c>
      <c r="V30" t="s">
        <v>42</v>
      </c>
      <c r="W30" t="s">
        <v>43</v>
      </c>
      <c r="X30">
        <v>16</v>
      </c>
      <c r="Y30">
        <v>3</v>
      </c>
      <c r="Z30">
        <v>2</v>
      </c>
      <c r="AA30">
        <v>80</v>
      </c>
      <c r="AB30">
        <v>0</v>
      </c>
      <c r="AC30">
        <v>6</v>
      </c>
      <c r="AD30">
        <v>2</v>
      </c>
      <c r="AE30">
        <v>4</v>
      </c>
      <c r="AF30">
        <v>2</v>
      </c>
      <c r="AG30">
        <v>2</v>
      </c>
      <c r="AH30">
        <v>1</v>
      </c>
      <c r="AI30">
        <v>1</v>
      </c>
    </row>
    <row r="31" spans="1:35" x14ac:dyDescent="0.3">
      <c r="A31">
        <v>19</v>
      </c>
      <c r="B31" t="s">
        <v>35</v>
      </c>
      <c r="C31" t="s">
        <v>36</v>
      </c>
      <c r="D31">
        <v>489</v>
      </c>
      <c r="E31" t="s">
        <v>61</v>
      </c>
      <c r="F31">
        <v>2</v>
      </c>
      <c r="G31">
        <v>2</v>
      </c>
      <c r="H31" t="s">
        <v>60</v>
      </c>
      <c r="I31">
        <v>1</v>
      </c>
      <c r="J31">
        <v>566</v>
      </c>
      <c r="K31">
        <v>1</v>
      </c>
      <c r="L31" t="s">
        <v>46</v>
      </c>
      <c r="M31">
        <v>52</v>
      </c>
      <c r="N31">
        <v>2</v>
      </c>
      <c r="O31">
        <v>1</v>
      </c>
      <c r="P31" t="s">
        <v>61</v>
      </c>
      <c r="Q31">
        <v>4</v>
      </c>
      <c r="R31" t="s">
        <v>41</v>
      </c>
      <c r="S31">
        <v>2564</v>
      </c>
      <c r="T31">
        <v>18437</v>
      </c>
      <c r="U31">
        <v>1</v>
      </c>
      <c r="V31" t="s">
        <v>42</v>
      </c>
      <c r="W31" t="s">
        <v>43</v>
      </c>
      <c r="X31">
        <v>12</v>
      </c>
      <c r="Y31">
        <v>3</v>
      </c>
      <c r="Z31">
        <v>3</v>
      </c>
      <c r="AA31">
        <v>80</v>
      </c>
      <c r="AB31">
        <v>0</v>
      </c>
      <c r="AC31">
        <v>1</v>
      </c>
      <c r="AD31">
        <v>3</v>
      </c>
      <c r="AE31">
        <v>4</v>
      </c>
      <c r="AF31">
        <v>1</v>
      </c>
      <c r="AG31">
        <v>0</v>
      </c>
      <c r="AH31">
        <v>0</v>
      </c>
      <c r="AI31">
        <v>0</v>
      </c>
    </row>
    <row r="32" spans="1:35" x14ac:dyDescent="0.3">
      <c r="A32">
        <v>31</v>
      </c>
      <c r="B32" t="s">
        <v>35</v>
      </c>
      <c r="C32" t="s">
        <v>44</v>
      </c>
      <c r="D32">
        <v>534</v>
      </c>
      <c r="E32" t="s">
        <v>45</v>
      </c>
      <c r="F32">
        <v>20</v>
      </c>
      <c r="G32">
        <v>3</v>
      </c>
      <c r="H32" t="s">
        <v>38</v>
      </c>
      <c r="I32">
        <v>1</v>
      </c>
      <c r="J32">
        <v>587</v>
      </c>
      <c r="K32">
        <v>1</v>
      </c>
      <c r="L32" t="s">
        <v>46</v>
      </c>
      <c r="M32">
        <v>66</v>
      </c>
      <c r="N32">
        <v>3</v>
      </c>
      <c r="O32">
        <v>3</v>
      </c>
      <c r="P32" t="s">
        <v>54</v>
      </c>
      <c r="Q32">
        <v>3</v>
      </c>
      <c r="R32" t="s">
        <v>48</v>
      </c>
      <c r="S32">
        <v>9824</v>
      </c>
      <c r="T32">
        <v>22908</v>
      </c>
      <c r="U32">
        <v>3</v>
      </c>
      <c r="V32" t="s">
        <v>42</v>
      </c>
      <c r="W32" t="s">
        <v>43</v>
      </c>
      <c r="X32">
        <v>12</v>
      </c>
      <c r="Y32">
        <v>3</v>
      </c>
      <c r="Z32">
        <v>1</v>
      </c>
      <c r="AA32">
        <v>80</v>
      </c>
      <c r="AB32">
        <v>0</v>
      </c>
      <c r="AC32">
        <v>12</v>
      </c>
      <c r="AD32">
        <v>2</v>
      </c>
      <c r="AE32">
        <v>3</v>
      </c>
      <c r="AF32">
        <v>1</v>
      </c>
      <c r="AG32">
        <v>0</v>
      </c>
      <c r="AH32">
        <v>0</v>
      </c>
      <c r="AI32">
        <v>0</v>
      </c>
    </row>
    <row r="33" spans="1:35" x14ac:dyDescent="0.3">
      <c r="A33">
        <v>22</v>
      </c>
      <c r="B33" t="s">
        <v>35</v>
      </c>
      <c r="C33" t="s">
        <v>44</v>
      </c>
      <c r="D33">
        <v>1368</v>
      </c>
      <c r="E33" t="s">
        <v>45</v>
      </c>
      <c r="F33">
        <v>4</v>
      </c>
      <c r="G33">
        <v>1</v>
      </c>
      <c r="H33" t="s">
        <v>60</v>
      </c>
      <c r="I33">
        <v>1</v>
      </c>
      <c r="J33">
        <v>593</v>
      </c>
      <c r="K33">
        <v>3</v>
      </c>
      <c r="L33" t="s">
        <v>46</v>
      </c>
      <c r="M33">
        <v>99</v>
      </c>
      <c r="N33">
        <v>2</v>
      </c>
      <c r="O33">
        <v>1</v>
      </c>
      <c r="P33" t="s">
        <v>50</v>
      </c>
      <c r="Q33">
        <v>3</v>
      </c>
      <c r="R33" t="s">
        <v>41</v>
      </c>
      <c r="S33">
        <v>3894</v>
      </c>
      <c r="T33">
        <v>9129</v>
      </c>
      <c r="U33">
        <v>5</v>
      </c>
      <c r="V33" t="s">
        <v>42</v>
      </c>
      <c r="W33" t="s">
        <v>43</v>
      </c>
      <c r="X33">
        <v>16</v>
      </c>
      <c r="Y33">
        <v>3</v>
      </c>
      <c r="Z33">
        <v>3</v>
      </c>
      <c r="AA33">
        <v>80</v>
      </c>
      <c r="AB33">
        <v>0</v>
      </c>
      <c r="AC33">
        <v>4</v>
      </c>
      <c r="AD33">
        <v>3</v>
      </c>
      <c r="AE33">
        <v>3</v>
      </c>
      <c r="AF33">
        <v>2</v>
      </c>
      <c r="AG33">
        <v>2</v>
      </c>
      <c r="AH33">
        <v>1</v>
      </c>
      <c r="AI33">
        <v>2</v>
      </c>
    </row>
    <row r="34" spans="1:35" x14ac:dyDescent="0.3">
      <c r="A34">
        <v>18</v>
      </c>
      <c r="B34" t="s">
        <v>35</v>
      </c>
      <c r="C34" t="s">
        <v>44</v>
      </c>
      <c r="D34">
        <v>1306</v>
      </c>
      <c r="E34" t="s">
        <v>37</v>
      </c>
      <c r="F34">
        <v>5</v>
      </c>
      <c r="G34">
        <v>3</v>
      </c>
      <c r="H34" t="s">
        <v>59</v>
      </c>
      <c r="I34">
        <v>1</v>
      </c>
      <c r="J34">
        <v>614</v>
      </c>
      <c r="K34">
        <v>2</v>
      </c>
      <c r="L34" t="s">
        <v>46</v>
      </c>
      <c r="M34">
        <v>69</v>
      </c>
      <c r="N34">
        <v>3</v>
      </c>
      <c r="O34">
        <v>1</v>
      </c>
      <c r="P34" t="s">
        <v>57</v>
      </c>
      <c r="Q34">
        <v>2</v>
      </c>
      <c r="R34" t="s">
        <v>41</v>
      </c>
      <c r="S34">
        <v>1878</v>
      </c>
      <c r="T34">
        <v>8059</v>
      </c>
      <c r="U34">
        <v>1</v>
      </c>
      <c r="V34" t="s">
        <v>42</v>
      </c>
      <c r="W34" t="s">
        <v>35</v>
      </c>
      <c r="X34">
        <v>14</v>
      </c>
      <c r="Y34">
        <v>3</v>
      </c>
      <c r="Z34">
        <v>4</v>
      </c>
      <c r="AA34">
        <v>80</v>
      </c>
      <c r="AB34">
        <v>0</v>
      </c>
      <c r="AC34">
        <v>0</v>
      </c>
      <c r="AD34">
        <v>3</v>
      </c>
      <c r="AE34">
        <v>3</v>
      </c>
      <c r="AF34">
        <v>0</v>
      </c>
      <c r="AG34">
        <v>0</v>
      </c>
      <c r="AH34">
        <v>0</v>
      </c>
      <c r="AI34">
        <v>0</v>
      </c>
    </row>
    <row r="35" spans="1:35" x14ac:dyDescent="0.3">
      <c r="A35">
        <v>26</v>
      </c>
      <c r="B35" t="s">
        <v>35</v>
      </c>
      <c r="C35" t="s">
        <v>36</v>
      </c>
      <c r="D35">
        <v>471</v>
      </c>
      <c r="E35" t="s">
        <v>45</v>
      </c>
      <c r="F35">
        <v>24</v>
      </c>
      <c r="G35">
        <v>3</v>
      </c>
      <c r="H35" t="s">
        <v>60</v>
      </c>
      <c r="I35">
        <v>1</v>
      </c>
      <c r="J35">
        <v>622</v>
      </c>
      <c r="K35">
        <v>3</v>
      </c>
      <c r="L35" t="s">
        <v>46</v>
      </c>
      <c r="M35">
        <v>66</v>
      </c>
      <c r="N35">
        <v>1</v>
      </c>
      <c r="O35">
        <v>1</v>
      </c>
      <c r="P35" t="s">
        <v>50</v>
      </c>
      <c r="Q35">
        <v>4</v>
      </c>
      <c r="R35" t="s">
        <v>41</v>
      </c>
      <c r="S35">
        <v>2340</v>
      </c>
      <c r="T35">
        <v>23213</v>
      </c>
      <c r="U35">
        <v>1</v>
      </c>
      <c r="V35" t="s">
        <v>42</v>
      </c>
      <c r="W35" t="s">
        <v>35</v>
      </c>
      <c r="X35">
        <v>18</v>
      </c>
      <c r="Y35">
        <v>3</v>
      </c>
      <c r="Z35">
        <v>2</v>
      </c>
      <c r="AA35">
        <v>80</v>
      </c>
      <c r="AB35">
        <v>0</v>
      </c>
      <c r="AC35">
        <v>1</v>
      </c>
      <c r="AD35">
        <v>3</v>
      </c>
      <c r="AE35">
        <v>1</v>
      </c>
      <c r="AF35">
        <v>1</v>
      </c>
      <c r="AG35">
        <v>0</v>
      </c>
      <c r="AH35">
        <v>0</v>
      </c>
      <c r="AI35">
        <v>0</v>
      </c>
    </row>
    <row r="36" spans="1:35" x14ac:dyDescent="0.3">
      <c r="A36">
        <v>30</v>
      </c>
      <c r="B36" t="s">
        <v>35</v>
      </c>
      <c r="C36" t="s">
        <v>44</v>
      </c>
      <c r="D36">
        <v>448</v>
      </c>
      <c r="E36" t="s">
        <v>37</v>
      </c>
      <c r="F36">
        <v>12</v>
      </c>
      <c r="G36">
        <v>4</v>
      </c>
      <c r="H36" t="s">
        <v>38</v>
      </c>
      <c r="I36">
        <v>1</v>
      </c>
      <c r="J36">
        <v>648</v>
      </c>
      <c r="K36">
        <v>2</v>
      </c>
      <c r="L36" t="s">
        <v>46</v>
      </c>
      <c r="M36">
        <v>74</v>
      </c>
      <c r="N36">
        <v>2</v>
      </c>
      <c r="O36">
        <v>1</v>
      </c>
      <c r="P36" t="s">
        <v>57</v>
      </c>
      <c r="Q36">
        <v>1</v>
      </c>
      <c r="R36" t="s">
        <v>48</v>
      </c>
      <c r="S36">
        <v>2033</v>
      </c>
      <c r="T36">
        <v>14470</v>
      </c>
      <c r="U36">
        <v>1</v>
      </c>
      <c r="V36" t="s">
        <v>42</v>
      </c>
      <c r="W36" t="s">
        <v>43</v>
      </c>
      <c r="X36">
        <v>18</v>
      </c>
      <c r="Y36">
        <v>3</v>
      </c>
      <c r="Z36">
        <v>3</v>
      </c>
      <c r="AA36">
        <v>80</v>
      </c>
      <c r="AB36">
        <v>1</v>
      </c>
      <c r="AC36">
        <v>1</v>
      </c>
      <c r="AD36">
        <v>2</v>
      </c>
      <c r="AE36">
        <v>4</v>
      </c>
      <c r="AF36">
        <v>1</v>
      </c>
      <c r="AG36">
        <v>0</v>
      </c>
      <c r="AH36">
        <v>0</v>
      </c>
      <c r="AI36">
        <v>0</v>
      </c>
    </row>
    <row r="37" spans="1:35" x14ac:dyDescent="0.3">
      <c r="A37">
        <v>45</v>
      </c>
      <c r="B37" t="s">
        <v>35</v>
      </c>
      <c r="C37" t="s">
        <v>44</v>
      </c>
      <c r="D37">
        <v>306</v>
      </c>
      <c r="E37" t="s">
        <v>37</v>
      </c>
      <c r="F37">
        <v>26</v>
      </c>
      <c r="G37">
        <v>4</v>
      </c>
      <c r="H37" t="s">
        <v>38</v>
      </c>
      <c r="I37">
        <v>1</v>
      </c>
      <c r="J37">
        <v>684</v>
      </c>
      <c r="K37">
        <v>1</v>
      </c>
      <c r="L37" t="s">
        <v>39</v>
      </c>
      <c r="M37">
        <v>100</v>
      </c>
      <c r="N37">
        <v>3</v>
      </c>
      <c r="O37">
        <v>2</v>
      </c>
      <c r="P37" t="s">
        <v>40</v>
      </c>
      <c r="Q37">
        <v>1</v>
      </c>
      <c r="R37" t="s">
        <v>48</v>
      </c>
      <c r="S37">
        <v>4286</v>
      </c>
      <c r="T37">
        <v>5630</v>
      </c>
      <c r="U37">
        <v>2</v>
      </c>
      <c r="V37" t="s">
        <v>42</v>
      </c>
      <c r="W37" t="s">
        <v>43</v>
      </c>
      <c r="X37">
        <v>14</v>
      </c>
      <c r="Y37">
        <v>3</v>
      </c>
      <c r="Z37">
        <v>4</v>
      </c>
      <c r="AA37">
        <v>80</v>
      </c>
      <c r="AB37">
        <v>2</v>
      </c>
      <c r="AC37">
        <v>5</v>
      </c>
      <c r="AD37">
        <v>4</v>
      </c>
      <c r="AE37">
        <v>3</v>
      </c>
      <c r="AF37">
        <v>1</v>
      </c>
      <c r="AG37">
        <v>1</v>
      </c>
      <c r="AH37">
        <v>0</v>
      </c>
      <c r="AI37">
        <v>0</v>
      </c>
    </row>
    <row r="38" spans="1:35" x14ac:dyDescent="0.3">
      <c r="A38">
        <v>20</v>
      </c>
      <c r="B38" t="s">
        <v>35</v>
      </c>
      <c r="C38" t="s">
        <v>36</v>
      </c>
      <c r="D38">
        <v>1362</v>
      </c>
      <c r="E38" t="s">
        <v>45</v>
      </c>
      <c r="F38">
        <v>10</v>
      </c>
      <c r="G38">
        <v>1</v>
      </c>
      <c r="H38" t="s">
        <v>51</v>
      </c>
      <c r="I38">
        <v>1</v>
      </c>
      <c r="J38">
        <v>701</v>
      </c>
      <c r="K38">
        <v>4</v>
      </c>
      <c r="L38" t="s">
        <v>46</v>
      </c>
      <c r="M38">
        <v>32</v>
      </c>
      <c r="N38">
        <v>3</v>
      </c>
      <c r="O38">
        <v>1</v>
      </c>
      <c r="P38" t="s">
        <v>47</v>
      </c>
      <c r="Q38">
        <v>3</v>
      </c>
      <c r="R38" t="s">
        <v>41</v>
      </c>
      <c r="S38">
        <v>1009</v>
      </c>
      <c r="T38">
        <v>26999</v>
      </c>
      <c r="U38">
        <v>1</v>
      </c>
      <c r="V38" t="s">
        <v>42</v>
      </c>
      <c r="W38" t="s">
        <v>35</v>
      </c>
      <c r="X38">
        <v>11</v>
      </c>
      <c r="Y38">
        <v>3</v>
      </c>
      <c r="Z38">
        <v>4</v>
      </c>
      <c r="AA38">
        <v>80</v>
      </c>
      <c r="AB38">
        <v>0</v>
      </c>
      <c r="AC38">
        <v>1</v>
      </c>
      <c r="AD38">
        <v>5</v>
      </c>
      <c r="AE38">
        <v>3</v>
      </c>
      <c r="AF38">
        <v>1</v>
      </c>
      <c r="AG38">
        <v>0</v>
      </c>
      <c r="AH38">
        <v>1</v>
      </c>
      <c r="AI38">
        <v>1</v>
      </c>
    </row>
    <row r="39" spans="1:35" x14ac:dyDescent="0.3">
      <c r="A39">
        <v>24</v>
      </c>
      <c r="B39" t="s">
        <v>35</v>
      </c>
      <c r="C39" t="s">
        <v>36</v>
      </c>
      <c r="D39">
        <v>693</v>
      </c>
      <c r="E39" t="s">
        <v>37</v>
      </c>
      <c r="F39">
        <v>3</v>
      </c>
      <c r="G39">
        <v>2</v>
      </c>
      <c r="H39" t="s">
        <v>38</v>
      </c>
      <c r="I39">
        <v>1</v>
      </c>
      <c r="J39">
        <v>720</v>
      </c>
      <c r="K39">
        <v>1</v>
      </c>
      <c r="L39" t="s">
        <v>39</v>
      </c>
      <c r="M39">
        <v>65</v>
      </c>
      <c r="N39">
        <v>3</v>
      </c>
      <c r="O39">
        <v>2</v>
      </c>
      <c r="P39" t="s">
        <v>40</v>
      </c>
      <c r="Q39">
        <v>3</v>
      </c>
      <c r="R39" t="s">
        <v>41</v>
      </c>
      <c r="S39">
        <v>4577</v>
      </c>
      <c r="T39">
        <v>24785</v>
      </c>
      <c r="U39">
        <v>9</v>
      </c>
      <c r="V39" t="s">
        <v>42</v>
      </c>
      <c r="W39" t="s">
        <v>43</v>
      </c>
      <c r="X39">
        <v>14</v>
      </c>
      <c r="Y39">
        <v>3</v>
      </c>
      <c r="Z39">
        <v>1</v>
      </c>
      <c r="AA39">
        <v>80</v>
      </c>
      <c r="AB39">
        <v>0</v>
      </c>
      <c r="AC39">
        <v>4</v>
      </c>
      <c r="AD39">
        <v>3</v>
      </c>
      <c r="AE39">
        <v>3</v>
      </c>
      <c r="AF39">
        <v>2</v>
      </c>
      <c r="AG39">
        <v>2</v>
      </c>
      <c r="AH39">
        <v>2</v>
      </c>
      <c r="AI39">
        <v>0</v>
      </c>
    </row>
    <row r="40" spans="1:35" x14ac:dyDescent="0.3">
      <c r="A40">
        <v>42</v>
      </c>
      <c r="B40" t="s">
        <v>35</v>
      </c>
      <c r="C40" t="s">
        <v>44</v>
      </c>
      <c r="D40">
        <v>933</v>
      </c>
      <c r="E40" t="s">
        <v>45</v>
      </c>
      <c r="F40">
        <v>19</v>
      </c>
      <c r="G40">
        <v>3</v>
      </c>
      <c r="H40" t="s">
        <v>51</v>
      </c>
      <c r="I40">
        <v>1</v>
      </c>
      <c r="J40">
        <v>752</v>
      </c>
      <c r="K40">
        <v>3</v>
      </c>
      <c r="L40" t="s">
        <v>46</v>
      </c>
      <c r="M40">
        <v>57</v>
      </c>
      <c r="N40">
        <v>4</v>
      </c>
      <c r="O40">
        <v>1</v>
      </c>
      <c r="P40" t="s">
        <v>47</v>
      </c>
      <c r="Q40">
        <v>3</v>
      </c>
      <c r="R40" t="s">
        <v>52</v>
      </c>
      <c r="S40">
        <v>2759</v>
      </c>
      <c r="T40">
        <v>20366</v>
      </c>
      <c r="U40">
        <v>6</v>
      </c>
      <c r="V40" t="s">
        <v>42</v>
      </c>
      <c r="W40" t="s">
        <v>35</v>
      </c>
      <c r="X40">
        <v>12</v>
      </c>
      <c r="Y40">
        <v>3</v>
      </c>
      <c r="Z40">
        <v>4</v>
      </c>
      <c r="AA40">
        <v>80</v>
      </c>
      <c r="AB40">
        <v>0</v>
      </c>
      <c r="AC40">
        <v>7</v>
      </c>
      <c r="AD40">
        <v>2</v>
      </c>
      <c r="AE40">
        <v>3</v>
      </c>
      <c r="AF40">
        <v>2</v>
      </c>
      <c r="AG40">
        <v>2</v>
      </c>
      <c r="AH40">
        <v>2</v>
      </c>
      <c r="AI40">
        <v>2</v>
      </c>
    </row>
    <row r="41" spans="1:35" x14ac:dyDescent="0.3">
      <c r="A41">
        <v>23</v>
      </c>
      <c r="B41" t="s">
        <v>35</v>
      </c>
      <c r="C41" t="s">
        <v>36</v>
      </c>
      <c r="D41">
        <v>1243</v>
      </c>
      <c r="E41" t="s">
        <v>45</v>
      </c>
      <c r="F41">
        <v>6</v>
      </c>
      <c r="G41">
        <v>3</v>
      </c>
      <c r="H41" t="s">
        <v>38</v>
      </c>
      <c r="I41">
        <v>1</v>
      </c>
      <c r="J41">
        <v>811</v>
      </c>
      <c r="K41">
        <v>3</v>
      </c>
      <c r="L41" t="s">
        <v>46</v>
      </c>
      <c r="M41">
        <v>63</v>
      </c>
      <c r="N41">
        <v>4</v>
      </c>
      <c r="O41">
        <v>1</v>
      </c>
      <c r="P41" t="s">
        <v>50</v>
      </c>
      <c r="Q41">
        <v>1</v>
      </c>
      <c r="R41" t="s">
        <v>48</v>
      </c>
      <c r="S41">
        <v>1601</v>
      </c>
      <c r="T41">
        <v>3445</v>
      </c>
      <c r="U41">
        <v>1</v>
      </c>
      <c r="V41" t="s">
        <v>42</v>
      </c>
      <c r="W41" t="s">
        <v>35</v>
      </c>
      <c r="X41">
        <v>21</v>
      </c>
      <c r="Y41">
        <v>4</v>
      </c>
      <c r="Z41">
        <v>3</v>
      </c>
      <c r="AA41">
        <v>80</v>
      </c>
      <c r="AB41">
        <v>2</v>
      </c>
      <c r="AC41">
        <v>1</v>
      </c>
      <c r="AD41">
        <v>2</v>
      </c>
      <c r="AE41">
        <v>3</v>
      </c>
      <c r="AF41">
        <v>0</v>
      </c>
      <c r="AG41">
        <v>0</v>
      </c>
      <c r="AH41">
        <v>0</v>
      </c>
      <c r="AI41">
        <v>0</v>
      </c>
    </row>
    <row r="42" spans="1:35" x14ac:dyDescent="0.3">
      <c r="A42">
        <v>29</v>
      </c>
      <c r="B42" t="s">
        <v>35</v>
      </c>
      <c r="C42" t="s">
        <v>36</v>
      </c>
      <c r="D42">
        <v>805</v>
      </c>
      <c r="E42" t="s">
        <v>45</v>
      </c>
      <c r="F42">
        <v>1</v>
      </c>
      <c r="G42">
        <v>2</v>
      </c>
      <c r="H42" t="s">
        <v>38</v>
      </c>
      <c r="I42">
        <v>1</v>
      </c>
      <c r="J42">
        <v>816</v>
      </c>
      <c r="K42">
        <v>2</v>
      </c>
      <c r="L42" t="s">
        <v>39</v>
      </c>
      <c r="M42">
        <v>36</v>
      </c>
      <c r="N42">
        <v>2</v>
      </c>
      <c r="O42">
        <v>1</v>
      </c>
      <c r="P42" t="s">
        <v>50</v>
      </c>
      <c r="Q42">
        <v>1</v>
      </c>
      <c r="R42" t="s">
        <v>48</v>
      </c>
      <c r="S42">
        <v>2319</v>
      </c>
      <c r="T42">
        <v>6689</v>
      </c>
      <c r="U42">
        <v>1</v>
      </c>
      <c r="V42" t="s">
        <v>42</v>
      </c>
      <c r="W42" t="s">
        <v>35</v>
      </c>
      <c r="X42">
        <v>11</v>
      </c>
      <c r="Y42">
        <v>3</v>
      </c>
      <c r="Z42">
        <v>4</v>
      </c>
      <c r="AA42">
        <v>80</v>
      </c>
      <c r="AB42">
        <v>1</v>
      </c>
      <c r="AC42">
        <v>1</v>
      </c>
      <c r="AD42">
        <v>1</v>
      </c>
      <c r="AE42">
        <v>3</v>
      </c>
      <c r="AF42">
        <v>1</v>
      </c>
      <c r="AG42">
        <v>0</v>
      </c>
      <c r="AH42">
        <v>0</v>
      </c>
      <c r="AI42">
        <v>0</v>
      </c>
    </row>
    <row r="43" spans="1:35" x14ac:dyDescent="0.3">
      <c r="A43">
        <v>28</v>
      </c>
      <c r="B43" t="s">
        <v>35</v>
      </c>
      <c r="C43" t="s">
        <v>36</v>
      </c>
      <c r="D43">
        <v>890</v>
      </c>
      <c r="E43" t="s">
        <v>45</v>
      </c>
      <c r="F43">
        <v>2</v>
      </c>
      <c r="G43">
        <v>4</v>
      </c>
      <c r="H43" t="s">
        <v>51</v>
      </c>
      <c r="I43">
        <v>1</v>
      </c>
      <c r="J43">
        <v>828</v>
      </c>
      <c r="K43">
        <v>3</v>
      </c>
      <c r="L43" t="s">
        <v>46</v>
      </c>
      <c r="M43">
        <v>46</v>
      </c>
      <c r="N43">
        <v>3</v>
      </c>
      <c r="O43">
        <v>1</v>
      </c>
      <c r="P43" t="s">
        <v>47</v>
      </c>
      <c r="Q43">
        <v>3</v>
      </c>
      <c r="R43" t="s">
        <v>41</v>
      </c>
      <c r="S43">
        <v>4382</v>
      </c>
      <c r="T43">
        <v>16374</v>
      </c>
      <c r="U43">
        <v>6</v>
      </c>
      <c r="V43" t="s">
        <v>42</v>
      </c>
      <c r="W43" t="s">
        <v>43</v>
      </c>
      <c r="X43">
        <v>17</v>
      </c>
      <c r="Y43">
        <v>3</v>
      </c>
      <c r="Z43">
        <v>4</v>
      </c>
      <c r="AA43">
        <v>80</v>
      </c>
      <c r="AB43">
        <v>0</v>
      </c>
      <c r="AC43">
        <v>5</v>
      </c>
      <c r="AD43">
        <v>3</v>
      </c>
      <c r="AE43">
        <v>2</v>
      </c>
      <c r="AF43">
        <v>2</v>
      </c>
      <c r="AG43">
        <v>2</v>
      </c>
      <c r="AH43">
        <v>2</v>
      </c>
      <c r="AI43">
        <v>1</v>
      </c>
    </row>
    <row r="44" spans="1:35" x14ac:dyDescent="0.3">
      <c r="A44">
        <v>32</v>
      </c>
      <c r="B44" t="s">
        <v>35</v>
      </c>
      <c r="C44" t="s">
        <v>36</v>
      </c>
      <c r="D44">
        <v>374</v>
      </c>
      <c r="E44" t="s">
        <v>45</v>
      </c>
      <c r="F44">
        <v>25</v>
      </c>
      <c r="G44">
        <v>4</v>
      </c>
      <c r="H44" t="s">
        <v>38</v>
      </c>
      <c r="I44">
        <v>1</v>
      </c>
      <c r="J44">
        <v>911</v>
      </c>
      <c r="K44">
        <v>1</v>
      </c>
      <c r="L44" t="s">
        <v>46</v>
      </c>
      <c r="M44">
        <v>87</v>
      </c>
      <c r="N44">
        <v>3</v>
      </c>
      <c r="O44">
        <v>1</v>
      </c>
      <c r="P44" t="s">
        <v>50</v>
      </c>
      <c r="Q44">
        <v>4</v>
      </c>
      <c r="R44" t="s">
        <v>41</v>
      </c>
      <c r="S44">
        <v>2795</v>
      </c>
      <c r="T44">
        <v>18016</v>
      </c>
      <c r="U44">
        <v>1</v>
      </c>
      <c r="V44" t="s">
        <v>42</v>
      </c>
      <c r="W44" t="s">
        <v>35</v>
      </c>
      <c r="X44">
        <v>24</v>
      </c>
      <c r="Y44">
        <v>4</v>
      </c>
      <c r="Z44">
        <v>3</v>
      </c>
      <c r="AA44">
        <v>80</v>
      </c>
      <c r="AB44">
        <v>0</v>
      </c>
      <c r="AC44">
        <v>1</v>
      </c>
      <c r="AD44">
        <v>2</v>
      </c>
      <c r="AE44">
        <v>1</v>
      </c>
      <c r="AF44">
        <v>1</v>
      </c>
      <c r="AG44">
        <v>0</v>
      </c>
      <c r="AH44">
        <v>0</v>
      </c>
      <c r="AI44">
        <v>1</v>
      </c>
    </row>
    <row r="45" spans="1:35" x14ac:dyDescent="0.3">
      <c r="A45">
        <v>58</v>
      </c>
      <c r="B45" t="s">
        <v>35</v>
      </c>
      <c r="C45" t="s">
        <v>44</v>
      </c>
      <c r="D45">
        <v>781</v>
      </c>
      <c r="E45" t="s">
        <v>45</v>
      </c>
      <c r="F45">
        <v>2</v>
      </c>
      <c r="G45">
        <v>1</v>
      </c>
      <c r="H45" t="s">
        <v>38</v>
      </c>
      <c r="I45">
        <v>1</v>
      </c>
      <c r="J45">
        <v>918</v>
      </c>
      <c r="K45">
        <v>4</v>
      </c>
      <c r="L45" t="s">
        <v>46</v>
      </c>
      <c r="M45">
        <v>57</v>
      </c>
      <c r="N45">
        <v>2</v>
      </c>
      <c r="O45">
        <v>1</v>
      </c>
      <c r="P45" t="s">
        <v>50</v>
      </c>
      <c r="Q45">
        <v>4</v>
      </c>
      <c r="R45" t="s">
        <v>52</v>
      </c>
      <c r="S45">
        <v>2380</v>
      </c>
      <c r="T45">
        <v>13384</v>
      </c>
      <c r="U45">
        <v>9</v>
      </c>
      <c r="V45" t="s">
        <v>42</v>
      </c>
      <c r="W45" t="s">
        <v>35</v>
      </c>
      <c r="X45">
        <v>14</v>
      </c>
      <c r="Y45">
        <v>3</v>
      </c>
      <c r="Z45">
        <v>4</v>
      </c>
      <c r="AA45">
        <v>80</v>
      </c>
      <c r="AB45">
        <v>1</v>
      </c>
      <c r="AC45">
        <v>3</v>
      </c>
      <c r="AD45">
        <v>3</v>
      </c>
      <c r="AE45">
        <v>2</v>
      </c>
      <c r="AF45">
        <v>1</v>
      </c>
      <c r="AG45">
        <v>0</v>
      </c>
      <c r="AH45">
        <v>0</v>
      </c>
      <c r="AI45">
        <v>0</v>
      </c>
    </row>
    <row r="46" spans="1:35" x14ac:dyDescent="0.3">
      <c r="A46">
        <v>20</v>
      </c>
      <c r="B46" t="s">
        <v>35</v>
      </c>
      <c r="C46" t="s">
        <v>36</v>
      </c>
      <c r="D46">
        <v>500</v>
      </c>
      <c r="E46" t="s">
        <v>37</v>
      </c>
      <c r="F46">
        <v>2</v>
      </c>
      <c r="G46">
        <v>3</v>
      </c>
      <c r="H46" t="s">
        <v>51</v>
      </c>
      <c r="I46">
        <v>1</v>
      </c>
      <c r="J46">
        <v>922</v>
      </c>
      <c r="K46">
        <v>3</v>
      </c>
      <c r="L46" t="s">
        <v>39</v>
      </c>
      <c r="M46">
        <v>49</v>
      </c>
      <c r="N46">
        <v>2</v>
      </c>
      <c r="O46">
        <v>1</v>
      </c>
      <c r="P46" t="s">
        <v>57</v>
      </c>
      <c r="Q46">
        <v>3</v>
      </c>
      <c r="R46" t="s">
        <v>41</v>
      </c>
      <c r="S46">
        <v>2044</v>
      </c>
      <c r="T46">
        <v>22052</v>
      </c>
      <c r="U46">
        <v>1</v>
      </c>
      <c r="V46" t="s">
        <v>42</v>
      </c>
      <c r="W46" t="s">
        <v>43</v>
      </c>
      <c r="X46">
        <v>13</v>
      </c>
      <c r="Y46">
        <v>3</v>
      </c>
      <c r="Z46">
        <v>4</v>
      </c>
      <c r="AA46">
        <v>80</v>
      </c>
      <c r="AB46">
        <v>0</v>
      </c>
      <c r="AC46">
        <v>2</v>
      </c>
      <c r="AD46">
        <v>3</v>
      </c>
      <c r="AE46">
        <v>2</v>
      </c>
      <c r="AF46">
        <v>2</v>
      </c>
      <c r="AG46">
        <v>2</v>
      </c>
      <c r="AH46">
        <v>0</v>
      </c>
      <c r="AI46">
        <v>2</v>
      </c>
    </row>
    <row r="47" spans="1:35" x14ac:dyDescent="0.3">
      <c r="A47">
        <v>21</v>
      </c>
      <c r="B47" t="s">
        <v>35</v>
      </c>
      <c r="C47" t="s">
        <v>36</v>
      </c>
      <c r="D47">
        <v>1427</v>
      </c>
      <c r="E47" t="s">
        <v>45</v>
      </c>
      <c r="F47">
        <v>18</v>
      </c>
      <c r="G47">
        <v>1</v>
      </c>
      <c r="H47" t="s">
        <v>49</v>
      </c>
      <c r="I47">
        <v>1</v>
      </c>
      <c r="J47">
        <v>923</v>
      </c>
      <c r="K47">
        <v>4</v>
      </c>
      <c r="L47" t="s">
        <v>39</v>
      </c>
      <c r="M47">
        <v>65</v>
      </c>
      <c r="N47">
        <v>3</v>
      </c>
      <c r="O47">
        <v>1</v>
      </c>
      <c r="P47" t="s">
        <v>47</v>
      </c>
      <c r="Q47">
        <v>4</v>
      </c>
      <c r="R47" t="s">
        <v>41</v>
      </c>
      <c r="S47">
        <v>2693</v>
      </c>
      <c r="T47">
        <v>8870</v>
      </c>
      <c r="U47">
        <v>1</v>
      </c>
      <c r="V47" t="s">
        <v>42</v>
      </c>
      <c r="W47" t="s">
        <v>43</v>
      </c>
      <c r="X47">
        <v>19</v>
      </c>
      <c r="Y47">
        <v>3</v>
      </c>
      <c r="Z47">
        <v>1</v>
      </c>
      <c r="AA47">
        <v>80</v>
      </c>
      <c r="AB47">
        <v>0</v>
      </c>
      <c r="AC47">
        <v>1</v>
      </c>
      <c r="AD47">
        <v>3</v>
      </c>
      <c r="AE47">
        <v>2</v>
      </c>
      <c r="AF47">
        <v>1</v>
      </c>
      <c r="AG47">
        <v>0</v>
      </c>
      <c r="AH47">
        <v>0</v>
      </c>
      <c r="AI47">
        <v>0</v>
      </c>
    </row>
    <row r="48" spans="1:35" x14ac:dyDescent="0.3">
      <c r="A48">
        <v>39</v>
      </c>
      <c r="B48" t="s">
        <v>35</v>
      </c>
      <c r="C48" t="s">
        <v>36</v>
      </c>
      <c r="D48">
        <v>1122</v>
      </c>
      <c r="E48" t="s">
        <v>45</v>
      </c>
      <c r="F48">
        <v>6</v>
      </c>
      <c r="G48">
        <v>3</v>
      </c>
      <c r="H48" t="s">
        <v>51</v>
      </c>
      <c r="I48">
        <v>1</v>
      </c>
      <c r="J48">
        <v>932</v>
      </c>
      <c r="K48">
        <v>4</v>
      </c>
      <c r="L48" t="s">
        <v>46</v>
      </c>
      <c r="M48">
        <v>70</v>
      </c>
      <c r="N48">
        <v>3</v>
      </c>
      <c r="O48">
        <v>1</v>
      </c>
      <c r="P48" t="s">
        <v>50</v>
      </c>
      <c r="Q48">
        <v>1</v>
      </c>
      <c r="R48" t="s">
        <v>48</v>
      </c>
      <c r="S48">
        <v>2404</v>
      </c>
      <c r="T48">
        <v>4303</v>
      </c>
      <c r="U48">
        <v>7</v>
      </c>
      <c r="V48" t="s">
        <v>42</v>
      </c>
      <c r="W48" t="s">
        <v>35</v>
      </c>
      <c r="X48">
        <v>21</v>
      </c>
      <c r="Y48">
        <v>4</v>
      </c>
      <c r="Z48">
        <v>4</v>
      </c>
      <c r="AA48">
        <v>80</v>
      </c>
      <c r="AB48">
        <v>0</v>
      </c>
      <c r="AC48">
        <v>8</v>
      </c>
      <c r="AD48">
        <v>2</v>
      </c>
      <c r="AE48">
        <v>1</v>
      </c>
      <c r="AF48">
        <v>2</v>
      </c>
      <c r="AG48">
        <v>2</v>
      </c>
      <c r="AH48">
        <v>2</v>
      </c>
      <c r="AI48">
        <v>2</v>
      </c>
    </row>
    <row r="49" spans="1:35" x14ac:dyDescent="0.3">
      <c r="A49">
        <v>25</v>
      </c>
      <c r="B49" t="s">
        <v>35</v>
      </c>
      <c r="C49" t="s">
        <v>36</v>
      </c>
      <c r="D49">
        <v>867</v>
      </c>
      <c r="E49" t="s">
        <v>37</v>
      </c>
      <c r="F49">
        <v>19</v>
      </c>
      <c r="G49">
        <v>2</v>
      </c>
      <c r="H49" t="s">
        <v>59</v>
      </c>
      <c r="I49">
        <v>1</v>
      </c>
      <c r="J49">
        <v>952</v>
      </c>
      <c r="K49">
        <v>3</v>
      </c>
      <c r="L49" t="s">
        <v>46</v>
      </c>
      <c r="M49">
        <v>36</v>
      </c>
      <c r="N49">
        <v>2</v>
      </c>
      <c r="O49">
        <v>1</v>
      </c>
      <c r="P49" t="s">
        <v>57</v>
      </c>
      <c r="Q49">
        <v>2</v>
      </c>
      <c r="R49" t="s">
        <v>48</v>
      </c>
      <c r="S49">
        <v>2413</v>
      </c>
      <c r="T49">
        <v>18798</v>
      </c>
      <c r="U49">
        <v>1</v>
      </c>
      <c r="V49" t="s">
        <v>42</v>
      </c>
      <c r="W49" t="s">
        <v>35</v>
      </c>
      <c r="X49">
        <v>18</v>
      </c>
      <c r="Y49">
        <v>3</v>
      </c>
      <c r="Z49">
        <v>3</v>
      </c>
      <c r="AA49">
        <v>80</v>
      </c>
      <c r="AB49">
        <v>3</v>
      </c>
      <c r="AC49">
        <v>1</v>
      </c>
      <c r="AD49">
        <v>2</v>
      </c>
      <c r="AE49">
        <v>3</v>
      </c>
      <c r="AF49">
        <v>1</v>
      </c>
      <c r="AG49">
        <v>0</v>
      </c>
      <c r="AH49">
        <v>0</v>
      </c>
      <c r="AI49">
        <v>0</v>
      </c>
    </row>
    <row r="50" spans="1:35" x14ac:dyDescent="0.3">
      <c r="A50">
        <v>19</v>
      </c>
      <c r="B50" t="s">
        <v>35</v>
      </c>
      <c r="C50" t="s">
        <v>36</v>
      </c>
      <c r="D50">
        <v>419</v>
      </c>
      <c r="E50" t="s">
        <v>37</v>
      </c>
      <c r="F50">
        <v>21</v>
      </c>
      <c r="G50">
        <v>3</v>
      </c>
      <c r="H50" t="s">
        <v>49</v>
      </c>
      <c r="I50">
        <v>1</v>
      </c>
      <c r="J50">
        <v>959</v>
      </c>
      <c r="K50">
        <v>4</v>
      </c>
      <c r="L50" t="s">
        <v>46</v>
      </c>
      <c r="M50">
        <v>37</v>
      </c>
      <c r="N50">
        <v>2</v>
      </c>
      <c r="O50">
        <v>1</v>
      </c>
      <c r="P50" t="s">
        <v>57</v>
      </c>
      <c r="Q50">
        <v>2</v>
      </c>
      <c r="R50" t="s">
        <v>41</v>
      </c>
      <c r="S50">
        <v>2121</v>
      </c>
      <c r="T50">
        <v>9947</v>
      </c>
      <c r="U50">
        <v>1</v>
      </c>
      <c r="V50" t="s">
        <v>42</v>
      </c>
      <c r="W50" t="s">
        <v>35</v>
      </c>
      <c r="X50">
        <v>13</v>
      </c>
      <c r="Y50">
        <v>3</v>
      </c>
      <c r="Z50">
        <v>2</v>
      </c>
      <c r="AA50">
        <v>80</v>
      </c>
      <c r="AB50">
        <v>0</v>
      </c>
      <c r="AC50">
        <v>1</v>
      </c>
      <c r="AD50">
        <v>3</v>
      </c>
      <c r="AE50">
        <v>4</v>
      </c>
      <c r="AF50">
        <v>1</v>
      </c>
      <c r="AG50">
        <v>0</v>
      </c>
      <c r="AH50">
        <v>0</v>
      </c>
      <c r="AI50">
        <v>0</v>
      </c>
    </row>
    <row r="51" spans="1:35" x14ac:dyDescent="0.3">
      <c r="A51">
        <v>20</v>
      </c>
      <c r="B51" t="s">
        <v>35</v>
      </c>
      <c r="C51" t="s">
        <v>36</v>
      </c>
      <c r="D51">
        <v>129</v>
      </c>
      <c r="E51" t="s">
        <v>45</v>
      </c>
      <c r="F51">
        <v>4</v>
      </c>
      <c r="G51">
        <v>3</v>
      </c>
      <c r="H51" t="s">
        <v>60</v>
      </c>
      <c r="I51">
        <v>1</v>
      </c>
      <c r="J51">
        <v>960</v>
      </c>
      <c r="K51">
        <v>1</v>
      </c>
      <c r="L51" t="s">
        <v>46</v>
      </c>
      <c r="M51">
        <v>84</v>
      </c>
      <c r="N51">
        <v>3</v>
      </c>
      <c r="O51">
        <v>1</v>
      </c>
      <c r="P51" t="s">
        <v>50</v>
      </c>
      <c r="Q51">
        <v>1</v>
      </c>
      <c r="R51" t="s">
        <v>41</v>
      </c>
      <c r="S51">
        <v>2973</v>
      </c>
      <c r="T51">
        <v>13008</v>
      </c>
      <c r="U51">
        <v>1</v>
      </c>
      <c r="V51" t="s">
        <v>42</v>
      </c>
      <c r="W51" t="s">
        <v>43</v>
      </c>
      <c r="X51">
        <v>19</v>
      </c>
      <c r="Y51">
        <v>3</v>
      </c>
      <c r="Z51">
        <v>2</v>
      </c>
      <c r="AA51">
        <v>80</v>
      </c>
      <c r="AB51">
        <v>0</v>
      </c>
      <c r="AC51">
        <v>1</v>
      </c>
      <c r="AD51">
        <v>2</v>
      </c>
      <c r="AE51">
        <v>3</v>
      </c>
      <c r="AF51">
        <v>1</v>
      </c>
      <c r="AG51">
        <v>0</v>
      </c>
      <c r="AH51">
        <v>0</v>
      </c>
      <c r="AI51">
        <v>0</v>
      </c>
    </row>
    <row r="52" spans="1:35" x14ac:dyDescent="0.3">
      <c r="A52">
        <v>58</v>
      </c>
      <c r="B52" t="s">
        <v>35</v>
      </c>
      <c r="C52" t="s">
        <v>36</v>
      </c>
      <c r="D52">
        <v>289</v>
      </c>
      <c r="E52" t="s">
        <v>45</v>
      </c>
      <c r="F52">
        <v>2</v>
      </c>
      <c r="G52">
        <v>3</v>
      </c>
      <c r="H52" t="s">
        <v>60</v>
      </c>
      <c r="I52">
        <v>1</v>
      </c>
      <c r="J52">
        <v>977</v>
      </c>
      <c r="K52">
        <v>4</v>
      </c>
      <c r="L52" t="s">
        <v>46</v>
      </c>
      <c r="M52">
        <v>51</v>
      </c>
      <c r="N52">
        <v>3</v>
      </c>
      <c r="O52">
        <v>1</v>
      </c>
      <c r="P52" t="s">
        <v>47</v>
      </c>
      <c r="Q52">
        <v>3</v>
      </c>
      <c r="R52" t="s">
        <v>41</v>
      </c>
      <c r="S52">
        <v>2479</v>
      </c>
      <c r="T52">
        <v>26227</v>
      </c>
      <c r="U52">
        <v>4</v>
      </c>
      <c r="V52" t="s">
        <v>42</v>
      </c>
      <c r="W52" t="s">
        <v>43</v>
      </c>
      <c r="X52">
        <v>24</v>
      </c>
      <c r="Y52">
        <v>4</v>
      </c>
      <c r="Z52">
        <v>1</v>
      </c>
      <c r="AA52">
        <v>80</v>
      </c>
      <c r="AB52">
        <v>0</v>
      </c>
      <c r="AC52">
        <v>7</v>
      </c>
      <c r="AD52">
        <v>4</v>
      </c>
      <c r="AE52">
        <v>3</v>
      </c>
      <c r="AF52">
        <v>1</v>
      </c>
      <c r="AG52">
        <v>0</v>
      </c>
      <c r="AH52">
        <v>0</v>
      </c>
      <c r="AI52">
        <v>0</v>
      </c>
    </row>
    <row r="53" spans="1:35" x14ac:dyDescent="0.3">
      <c r="A53">
        <v>40</v>
      </c>
      <c r="B53" t="s">
        <v>35</v>
      </c>
      <c r="C53" t="s">
        <v>55</v>
      </c>
      <c r="D53">
        <v>1479</v>
      </c>
      <c r="E53" t="s">
        <v>37</v>
      </c>
      <c r="F53">
        <v>24</v>
      </c>
      <c r="G53">
        <v>3</v>
      </c>
      <c r="H53" t="s">
        <v>38</v>
      </c>
      <c r="I53">
        <v>1</v>
      </c>
      <c r="J53">
        <v>986</v>
      </c>
      <c r="K53">
        <v>2</v>
      </c>
      <c r="L53" t="s">
        <v>39</v>
      </c>
      <c r="M53">
        <v>100</v>
      </c>
      <c r="N53">
        <v>4</v>
      </c>
      <c r="O53">
        <v>4</v>
      </c>
      <c r="P53" t="s">
        <v>40</v>
      </c>
      <c r="Q53">
        <v>2</v>
      </c>
      <c r="R53" t="s">
        <v>41</v>
      </c>
      <c r="S53">
        <v>13194</v>
      </c>
      <c r="T53">
        <v>17071</v>
      </c>
      <c r="U53">
        <v>4</v>
      </c>
      <c r="V53" t="s">
        <v>42</v>
      </c>
      <c r="W53" t="s">
        <v>35</v>
      </c>
      <c r="X53">
        <v>16</v>
      </c>
      <c r="Y53">
        <v>3</v>
      </c>
      <c r="Z53">
        <v>4</v>
      </c>
      <c r="AA53">
        <v>80</v>
      </c>
      <c r="AB53">
        <v>0</v>
      </c>
      <c r="AC53">
        <v>22</v>
      </c>
      <c r="AD53">
        <v>2</v>
      </c>
      <c r="AE53">
        <v>2</v>
      </c>
      <c r="AF53">
        <v>1</v>
      </c>
      <c r="AG53">
        <v>0</v>
      </c>
      <c r="AH53">
        <v>0</v>
      </c>
      <c r="AI53">
        <v>0</v>
      </c>
    </row>
    <row r="54" spans="1:35" x14ac:dyDescent="0.3">
      <c r="A54">
        <v>29</v>
      </c>
      <c r="B54" t="s">
        <v>35</v>
      </c>
      <c r="C54" t="s">
        <v>36</v>
      </c>
      <c r="D54">
        <v>906</v>
      </c>
      <c r="E54" t="s">
        <v>45</v>
      </c>
      <c r="F54">
        <v>10</v>
      </c>
      <c r="G54">
        <v>3</v>
      </c>
      <c r="H54" t="s">
        <v>38</v>
      </c>
      <c r="I54">
        <v>1</v>
      </c>
      <c r="J54">
        <v>994</v>
      </c>
      <c r="K54">
        <v>4</v>
      </c>
      <c r="L54" t="s">
        <v>39</v>
      </c>
      <c r="M54">
        <v>92</v>
      </c>
      <c r="N54">
        <v>2</v>
      </c>
      <c r="O54">
        <v>1</v>
      </c>
      <c r="P54" t="s">
        <v>47</v>
      </c>
      <c r="Q54">
        <v>1</v>
      </c>
      <c r="R54" t="s">
        <v>41</v>
      </c>
      <c r="S54">
        <v>2404</v>
      </c>
      <c r="T54">
        <v>11479</v>
      </c>
      <c r="U54">
        <v>6</v>
      </c>
      <c r="V54" t="s">
        <v>42</v>
      </c>
      <c r="W54" t="s">
        <v>35</v>
      </c>
      <c r="X54">
        <v>20</v>
      </c>
      <c r="Y54">
        <v>4</v>
      </c>
      <c r="Z54">
        <v>3</v>
      </c>
      <c r="AA54">
        <v>80</v>
      </c>
      <c r="AB54">
        <v>0</v>
      </c>
      <c r="AC54">
        <v>3</v>
      </c>
      <c r="AD54">
        <v>5</v>
      </c>
      <c r="AE54">
        <v>3</v>
      </c>
      <c r="AF54">
        <v>0</v>
      </c>
      <c r="AG54">
        <v>0</v>
      </c>
      <c r="AH54">
        <v>0</v>
      </c>
      <c r="AI54">
        <v>0</v>
      </c>
    </row>
    <row r="55" spans="1:35" x14ac:dyDescent="0.3">
      <c r="A55">
        <v>20</v>
      </c>
      <c r="B55" t="s">
        <v>35</v>
      </c>
      <c r="C55" t="s">
        <v>36</v>
      </c>
      <c r="D55">
        <v>1097</v>
      </c>
      <c r="E55" t="s">
        <v>45</v>
      </c>
      <c r="F55">
        <v>11</v>
      </c>
      <c r="G55">
        <v>3</v>
      </c>
      <c r="H55" t="s">
        <v>51</v>
      </c>
      <c r="I55">
        <v>1</v>
      </c>
      <c r="J55">
        <v>1016</v>
      </c>
      <c r="K55">
        <v>4</v>
      </c>
      <c r="L55" t="s">
        <v>39</v>
      </c>
      <c r="M55">
        <v>98</v>
      </c>
      <c r="N55">
        <v>2</v>
      </c>
      <c r="O55">
        <v>1</v>
      </c>
      <c r="P55" t="s">
        <v>47</v>
      </c>
      <c r="Q55">
        <v>1</v>
      </c>
      <c r="R55" t="s">
        <v>41</v>
      </c>
      <c r="S55">
        <v>2600</v>
      </c>
      <c r="T55">
        <v>18275</v>
      </c>
      <c r="U55">
        <v>1</v>
      </c>
      <c r="V55" t="s">
        <v>42</v>
      </c>
      <c r="W55" t="s">
        <v>35</v>
      </c>
      <c r="X55">
        <v>15</v>
      </c>
      <c r="Y55">
        <v>3</v>
      </c>
      <c r="Z55">
        <v>1</v>
      </c>
      <c r="AA55">
        <v>80</v>
      </c>
      <c r="AB55">
        <v>0</v>
      </c>
      <c r="AC55">
        <v>1</v>
      </c>
      <c r="AD55">
        <v>2</v>
      </c>
      <c r="AE55">
        <v>3</v>
      </c>
      <c r="AF55">
        <v>1</v>
      </c>
      <c r="AG55">
        <v>0</v>
      </c>
      <c r="AH55">
        <v>0</v>
      </c>
      <c r="AI55">
        <v>0</v>
      </c>
    </row>
    <row r="56" spans="1:35" x14ac:dyDescent="0.3">
      <c r="A56">
        <v>37</v>
      </c>
      <c r="B56" t="s">
        <v>35</v>
      </c>
      <c r="C56" t="s">
        <v>36</v>
      </c>
      <c r="D56">
        <v>1141</v>
      </c>
      <c r="E56" t="s">
        <v>45</v>
      </c>
      <c r="F56">
        <v>11</v>
      </c>
      <c r="G56">
        <v>2</v>
      </c>
      <c r="H56" t="s">
        <v>51</v>
      </c>
      <c r="I56">
        <v>1</v>
      </c>
      <c r="J56">
        <v>1033</v>
      </c>
      <c r="K56">
        <v>1</v>
      </c>
      <c r="L56" t="s">
        <v>39</v>
      </c>
      <c r="M56">
        <v>61</v>
      </c>
      <c r="N56">
        <v>1</v>
      </c>
      <c r="O56">
        <v>2</v>
      </c>
      <c r="P56" t="s">
        <v>54</v>
      </c>
      <c r="Q56">
        <v>2</v>
      </c>
      <c r="R56" t="s">
        <v>48</v>
      </c>
      <c r="S56">
        <v>4777</v>
      </c>
      <c r="T56">
        <v>14382</v>
      </c>
      <c r="U56">
        <v>5</v>
      </c>
      <c r="V56" t="s">
        <v>42</v>
      </c>
      <c r="W56" t="s">
        <v>43</v>
      </c>
      <c r="X56">
        <v>15</v>
      </c>
      <c r="Y56">
        <v>3</v>
      </c>
      <c r="Z56">
        <v>1</v>
      </c>
      <c r="AA56">
        <v>80</v>
      </c>
      <c r="AB56">
        <v>0</v>
      </c>
      <c r="AC56">
        <v>15</v>
      </c>
      <c r="AD56">
        <v>2</v>
      </c>
      <c r="AE56">
        <v>1</v>
      </c>
      <c r="AF56">
        <v>1</v>
      </c>
      <c r="AG56">
        <v>0</v>
      </c>
      <c r="AH56">
        <v>0</v>
      </c>
      <c r="AI56">
        <v>0</v>
      </c>
    </row>
    <row r="57" spans="1:35" x14ac:dyDescent="0.3">
      <c r="A57">
        <v>26</v>
      </c>
      <c r="B57" t="s">
        <v>35</v>
      </c>
      <c r="C57" t="s">
        <v>55</v>
      </c>
      <c r="D57">
        <v>265</v>
      </c>
      <c r="E57" t="s">
        <v>37</v>
      </c>
      <c r="F57">
        <v>29</v>
      </c>
      <c r="G57">
        <v>2</v>
      </c>
      <c r="H57" t="s">
        <v>51</v>
      </c>
      <c r="I57">
        <v>1</v>
      </c>
      <c r="J57">
        <v>1037</v>
      </c>
      <c r="K57">
        <v>2</v>
      </c>
      <c r="L57" t="s">
        <v>46</v>
      </c>
      <c r="M57">
        <v>79</v>
      </c>
      <c r="N57">
        <v>1</v>
      </c>
      <c r="O57">
        <v>2</v>
      </c>
      <c r="P57" t="s">
        <v>40</v>
      </c>
      <c r="Q57">
        <v>1</v>
      </c>
      <c r="R57" t="s">
        <v>41</v>
      </c>
      <c r="S57">
        <v>4969</v>
      </c>
      <c r="T57">
        <v>21813</v>
      </c>
      <c r="U57">
        <v>8</v>
      </c>
      <c r="V57" t="s">
        <v>42</v>
      </c>
      <c r="W57" t="s">
        <v>43</v>
      </c>
      <c r="X57">
        <v>18</v>
      </c>
      <c r="Y57">
        <v>3</v>
      </c>
      <c r="Z57">
        <v>4</v>
      </c>
      <c r="AA57">
        <v>80</v>
      </c>
      <c r="AB57">
        <v>0</v>
      </c>
      <c r="AC57">
        <v>7</v>
      </c>
      <c r="AD57">
        <v>6</v>
      </c>
      <c r="AE57">
        <v>3</v>
      </c>
      <c r="AF57">
        <v>2</v>
      </c>
      <c r="AG57">
        <v>2</v>
      </c>
      <c r="AH57">
        <v>2</v>
      </c>
      <c r="AI57">
        <v>2</v>
      </c>
    </row>
    <row r="58" spans="1:35" x14ac:dyDescent="0.3">
      <c r="A58">
        <v>36</v>
      </c>
      <c r="B58" t="s">
        <v>35</v>
      </c>
      <c r="C58" t="s">
        <v>36</v>
      </c>
      <c r="D58">
        <v>660</v>
      </c>
      <c r="E58" t="s">
        <v>45</v>
      </c>
      <c r="F58">
        <v>15</v>
      </c>
      <c r="G58">
        <v>3</v>
      </c>
      <c r="H58" t="s">
        <v>49</v>
      </c>
      <c r="I58">
        <v>1</v>
      </c>
      <c r="J58">
        <v>1052</v>
      </c>
      <c r="K58">
        <v>1</v>
      </c>
      <c r="L58" t="s">
        <v>46</v>
      </c>
      <c r="M58">
        <v>81</v>
      </c>
      <c r="N58">
        <v>3</v>
      </c>
      <c r="O58">
        <v>2</v>
      </c>
      <c r="P58" t="s">
        <v>50</v>
      </c>
      <c r="Q58">
        <v>3</v>
      </c>
      <c r="R58" t="s">
        <v>52</v>
      </c>
      <c r="S58">
        <v>4834</v>
      </c>
      <c r="T58">
        <v>7858</v>
      </c>
      <c r="U58">
        <v>7</v>
      </c>
      <c r="V58" t="s">
        <v>42</v>
      </c>
      <c r="W58" t="s">
        <v>43</v>
      </c>
      <c r="X58">
        <v>14</v>
      </c>
      <c r="Y58">
        <v>3</v>
      </c>
      <c r="Z58">
        <v>2</v>
      </c>
      <c r="AA58">
        <v>80</v>
      </c>
      <c r="AB58">
        <v>1</v>
      </c>
      <c r="AC58">
        <v>9</v>
      </c>
      <c r="AD58">
        <v>3</v>
      </c>
      <c r="AE58">
        <v>2</v>
      </c>
      <c r="AF58">
        <v>1</v>
      </c>
      <c r="AG58">
        <v>0</v>
      </c>
      <c r="AH58">
        <v>0</v>
      </c>
      <c r="AI58">
        <v>0</v>
      </c>
    </row>
    <row r="59" spans="1:35" x14ac:dyDescent="0.3">
      <c r="A59">
        <v>20</v>
      </c>
      <c r="B59" t="s">
        <v>35</v>
      </c>
      <c r="C59" t="s">
        <v>44</v>
      </c>
      <c r="D59">
        <v>769</v>
      </c>
      <c r="E59" t="s">
        <v>37</v>
      </c>
      <c r="F59">
        <v>9</v>
      </c>
      <c r="G59">
        <v>3</v>
      </c>
      <c r="H59" t="s">
        <v>59</v>
      </c>
      <c r="I59">
        <v>1</v>
      </c>
      <c r="J59">
        <v>1077</v>
      </c>
      <c r="K59">
        <v>4</v>
      </c>
      <c r="L59" t="s">
        <v>39</v>
      </c>
      <c r="M59">
        <v>54</v>
      </c>
      <c r="N59">
        <v>3</v>
      </c>
      <c r="O59">
        <v>1</v>
      </c>
      <c r="P59" t="s">
        <v>57</v>
      </c>
      <c r="Q59">
        <v>4</v>
      </c>
      <c r="R59" t="s">
        <v>41</v>
      </c>
      <c r="S59">
        <v>2323</v>
      </c>
      <c r="T59">
        <v>17205</v>
      </c>
      <c r="U59">
        <v>1</v>
      </c>
      <c r="V59" t="s">
        <v>42</v>
      </c>
      <c r="W59" t="s">
        <v>35</v>
      </c>
      <c r="X59">
        <v>14</v>
      </c>
      <c r="Y59">
        <v>3</v>
      </c>
      <c r="Z59">
        <v>2</v>
      </c>
      <c r="AA59">
        <v>80</v>
      </c>
      <c r="AB59">
        <v>0</v>
      </c>
      <c r="AC59">
        <v>2</v>
      </c>
      <c r="AD59">
        <v>3</v>
      </c>
      <c r="AE59">
        <v>3</v>
      </c>
      <c r="AF59">
        <v>2</v>
      </c>
      <c r="AG59">
        <v>2</v>
      </c>
      <c r="AH59">
        <v>0</v>
      </c>
      <c r="AI59">
        <v>2</v>
      </c>
    </row>
    <row r="60" spans="1:35" x14ac:dyDescent="0.3">
      <c r="A60">
        <v>21</v>
      </c>
      <c r="B60" t="s">
        <v>35</v>
      </c>
      <c r="C60" t="s">
        <v>36</v>
      </c>
      <c r="D60">
        <v>1334</v>
      </c>
      <c r="E60" t="s">
        <v>45</v>
      </c>
      <c r="F60">
        <v>10</v>
      </c>
      <c r="G60">
        <v>3</v>
      </c>
      <c r="H60" t="s">
        <v>38</v>
      </c>
      <c r="I60">
        <v>1</v>
      </c>
      <c r="J60">
        <v>1079</v>
      </c>
      <c r="K60">
        <v>3</v>
      </c>
      <c r="L60" t="s">
        <v>39</v>
      </c>
      <c r="M60">
        <v>36</v>
      </c>
      <c r="N60">
        <v>2</v>
      </c>
      <c r="O60">
        <v>1</v>
      </c>
      <c r="P60" t="s">
        <v>50</v>
      </c>
      <c r="Q60">
        <v>1</v>
      </c>
      <c r="R60" t="s">
        <v>41</v>
      </c>
      <c r="S60">
        <v>1416</v>
      </c>
      <c r="T60">
        <v>17258</v>
      </c>
      <c r="U60">
        <v>1</v>
      </c>
      <c r="V60" t="s">
        <v>42</v>
      </c>
      <c r="W60" t="s">
        <v>43</v>
      </c>
      <c r="X60">
        <v>13</v>
      </c>
      <c r="Y60">
        <v>3</v>
      </c>
      <c r="Z60">
        <v>1</v>
      </c>
      <c r="AA60">
        <v>80</v>
      </c>
      <c r="AB60">
        <v>0</v>
      </c>
      <c r="AC60">
        <v>1</v>
      </c>
      <c r="AD60">
        <v>6</v>
      </c>
      <c r="AE60">
        <v>2</v>
      </c>
      <c r="AF60">
        <v>1</v>
      </c>
      <c r="AG60">
        <v>0</v>
      </c>
      <c r="AH60">
        <v>1</v>
      </c>
      <c r="AI60">
        <v>0</v>
      </c>
    </row>
    <row r="61" spans="1:35" x14ac:dyDescent="0.3">
      <c r="A61">
        <v>26</v>
      </c>
      <c r="B61" t="s">
        <v>35</v>
      </c>
      <c r="C61" t="s">
        <v>36</v>
      </c>
      <c r="D61">
        <v>1330</v>
      </c>
      <c r="E61" t="s">
        <v>45</v>
      </c>
      <c r="F61">
        <v>21</v>
      </c>
      <c r="G61">
        <v>3</v>
      </c>
      <c r="H61" t="s">
        <v>51</v>
      </c>
      <c r="I61">
        <v>1</v>
      </c>
      <c r="J61">
        <v>1107</v>
      </c>
      <c r="K61">
        <v>1</v>
      </c>
      <c r="L61" t="s">
        <v>46</v>
      </c>
      <c r="M61">
        <v>37</v>
      </c>
      <c r="N61">
        <v>3</v>
      </c>
      <c r="O61">
        <v>1</v>
      </c>
      <c r="P61" t="s">
        <v>50</v>
      </c>
      <c r="Q61">
        <v>3</v>
      </c>
      <c r="R61" t="s">
        <v>52</v>
      </c>
      <c r="S61">
        <v>2377</v>
      </c>
      <c r="T61">
        <v>19373</v>
      </c>
      <c r="U61">
        <v>1</v>
      </c>
      <c r="V61" t="s">
        <v>42</v>
      </c>
      <c r="W61" t="s">
        <v>43</v>
      </c>
      <c r="X61">
        <v>20</v>
      </c>
      <c r="Y61">
        <v>4</v>
      </c>
      <c r="Z61">
        <v>3</v>
      </c>
      <c r="AA61">
        <v>80</v>
      </c>
      <c r="AB61">
        <v>1</v>
      </c>
      <c r="AC61">
        <v>1</v>
      </c>
      <c r="AD61">
        <v>0</v>
      </c>
      <c r="AE61">
        <v>2</v>
      </c>
      <c r="AF61">
        <v>1</v>
      </c>
      <c r="AG61">
        <v>1</v>
      </c>
      <c r="AH61">
        <v>0</v>
      </c>
      <c r="AI61">
        <v>0</v>
      </c>
    </row>
    <row r="62" spans="1:35" x14ac:dyDescent="0.3">
      <c r="A62">
        <v>33</v>
      </c>
      <c r="B62" t="s">
        <v>35</v>
      </c>
      <c r="C62" t="s">
        <v>36</v>
      </c>
      <c r="D62">
        <v>1017</v>
      </c>
      <c r="E62" t="s">
        <v>45</v>
      </c>
      <c r="F62">
        <v>25</v>
      </c>
      <c r="G62">
        <v>3</v>
      </c>
      <c r="H62" t="s">
        <v>51</v>
      </c>
      <c r="I62">
        <v>1</v>
      </c>
      <c r="J62">
        <v>1108</v>
      </c>
      <c r="K62">
        <v>1</v>
      </c>
      <c r="L62" t="s">
        <v>46</v>
      </c>
      <c r="M62">
        <v>55</v>
      </c>
      <c r="N62">
        <v>2</v>
      </c>
      <c r="O62">
        <v>1</v>
      </c>
      <c r="P62" t="s">
        <v>47</v>
      </c>
      <c r="Q62">
        <v>2</v>
      </c>
      <c r="R62" t="s">
        <v>41</v>
      </c>
      <c r="S62">
        <v>2313</v>
      </c>
      <c r="T62">
        <v>2993</v>
      </c>
      <c r="U62">
        <v>4</v>
      </c>
      <c r="V62" t="s">
        <v>42</v>
      </c>
      <c r="W62" t="s">
        <v>35</v>
      </c>
      <c r="X62">
        <v>20</v>
      </c>
      <c r="Y62">
        <v>4</v>
      </c>
      <c r="Z62">
        <v>2</v>
      </c>
      <c r="AA62">
        <v>80</v>
      </c>
      <c r="AB62">
        <v>0</v>
      </c>
      <c r="AC62">
        <v>5</v>
      </c>
      <c r="AD62">
        <v>0</v>
      </c>
      <c r="AE62">
        <v>3</v>
      </c>
      <c r="AF62">
        <v>2</v>
      </c>
      <c r="AG62">
        <v>2</v>
      </c>
      <c r="AH62">
        <v>2</v>
      </c>
      <c r="AI62">
        <v>2</v>
      </c>
    </row>
    <row r="63" spans="1:35" x14ac:dyDescent="0.3">
      <c r="A63">
        <v>28</v>
      </c>
      <c r="B63" t="s">
        <v>35</v>
      </c>
      <c r="C63" t="s">
        <v>44</v>
      </c>
      <c r="D63">
        <v>1009</v>
      </c>
      <c r="E63" t="s">
        <v>45</v>
      </c>
      <c r="F63">
        <v>1</v>
      </c>
      <c r="G63">
        <v>3</v>
      </c>
      <c r="H63" t="s">
        <v>51</v>
      </c>
      <c r="I63">
        <v>1</v>
      </c>
      <c r="J63">
        <v>1111</v>
      </c>
      <c r="K63">
        <v>1</v>
      </c>
      <c r="L63" t="s">
        <v>46</v>
      </c>
      <c r="M63">
        <v>45</v>
      </c>
      <c r="N63">
        <v>2</v>
      </c>
      <c r="O63">
        <v>1</v>
      </c>
      <c r="P63" t="s">
        <v>50</v>
      </c>
      <c r="Q63">
        <v>2</v>
      </c>
      <c r="R63" t="s">
        <v>52</v>
      </c>
      <c r="S63">
        <v>2596</v>
      </c>
      <c r="T63">
        <v>7160</v>
      </c>
      <c r="U63">
        <v>1</v>
      </c>
      <c r="V63" t="s">
        <v>42</v>
      </c>
      <c r="W63" t="s">
        <v>43</v>
      </c>
      <c r="X63">
        <v>15</v>
      </c>
      <c r="Y63">
        <v>3</v>
      </c>
      <c r="Z63">
        <v>1</v>
      </c>
      <c r="AA63">
        <v>80</v>
      </c>
      <c r="AB63">
        <v>2</v>
      </c>
      <c r="AC63">
        <v>1</v>
      </c>
      <c r="AD63">
        <v>2</v>
      </c>
      <c r="AE63">
        <v>3</v>
      </c>
      <c r="AF63">
        <v>1</v>
      </c>
      <c r="AG63">
        <v>0</v>
      </c>
      <c r="AH63">
        <v>0</v>
      </c>
      <c r="AI63">
        <v>0</v>
      </c>
    </row>
    <row r="64" spans="1:35" x14ac:dyDescent="0.3">
      <c r="A64">
        <v>50</v>
      </c>
      <c r="B64" t="s">
        <v>35</v>
      </c>
      <c r="C64" t="s">
        <v>44</v>
      </c>
      <c r="D64">
        <v>959</v>
      </c>
      <c r="E64" t="s">
        <v>37</v>
      </c>
      <c r="F64">
        <v>1</v>
      </c>
      <c r="G64">
        <v>4</v>
      </c>
      <c r="H64" t="s">
        <v>49</v>
      </c>
      <c r="I64">
        <v>1</v>
      </c>
      <c r="J64">
        <v>1113</v>
      </c>
      <c r="K64">
        <v>4</v>
      </c>
      <c r="L64" t="s">
        <v>46</v>
      </c>
      <c r="M64">
        <v>81</v>
      </c>
      <c r="N64">
        <v>3</v>
      </c>
      <c r="O64">
        <v>2</v>
      </c>
      <c r="P64" t="s">
        <v>40</v>
      </c>
      <c r="Q64">
        <v>3</v>
      </c>
      <c r="R64" t="s">
        <v>41</v>
      </c>
      <c r="S64">
        <v>4728</v>
      </c>
      <c r="T64">
        <v>17251</v>
      </c>
      <c r="U64">
        <v>3</v>
      </c>
      <c r="V64" t="s">
        <v>42</v>
      </c>
      <c r="W64" t="s">
        <v>35</v>
      </c>
      <c r="X64">
        <v>14</v>
      </c>
      <c r="Y64">
        <v>3</v>
      </c>
      <c r="Z64">
        <v>4</v>
      </c>
      <c r="AA64">
        <v>80</v>
      </c>
      <c r="AB64">
        <v>0</v>
      </c>
      <c r="AC64">
        <v>5</v>
      </c>
      <c r="AD64">
        <v>4</v>
      </c>
      <c r="AE64">
        <v>3</v>
      </c>
      <c r="AF64">
        <v>0</v>
      </c>
      <c r="AG64">
        <v>0</v>
      </c>
      <c r="AH64">
        <v>0</v>
      </c>
      <c r="AI64">
        <v>0</v>
      </c>
    </row>
    <row r="65" spans="1:35" x14ac:dyDescent="0.3">
      <c r="A65">
        <v>18</v>
      </c>
      <c r="B65" t="s">
        <v>35</v>
      </c>
      <c r="C65" t="s">
        <v>55</v>
      </c>
      <c r="D65">
        <v>247</v>
      </c>
      <c r="E65" t="s">
        <v>45</v>
      </c>
      <c r="F65">
        <v>8</v>
      </c>
      <c r="G65">
        <v>1</v>
      </c>
      <c r="H65" t="s">
        <v>51</v>
      </c>
      <c r="I65">
        <v>1</v>
      </c>
      <c r="J65">
        <v>1156</v>
      </c>
      <c r="K65">
        <v>3</v>
      </c>
      <c r="L65" t="s">
        <v>46</v>
      </c>
      <c r="M65">
        <v>80</v>
      </c>
      <c r="N65">
        <v>3</v>
      </c>
      <c r="O65">
        <v>1</v>
      </c>
      <c r="P65" t="s">
        <v>50</v>
      </c>
      <c r="Q65">
        <v>3</v>
      </c>
      <c r="R65" t="s">
        <v>41</v>
      </c>
      <c r="S65">
        <v>1904</v>
      </c>
      <c r="T65">
        <v>13556</v>
      </c>
      <c r="U65">
        <v>1</v>
      </c>
      <c r="V65" t="s">
        <v>42</v>
      </c>
      <c r="W65" t="s">
        <v>43</v>
      </c>
      <c r="X65">
        <v>12</v>
      </c>
      <c r="Y65">
        <v>3</v>
      </c>
      <c r="Z65">
        <v>4</v>
      </c>
      <c r="AA65">
        <v>80</v>
      </c>
      <c r="AB65">
        <v>0</v>
      </c>
      <c r="AC65">
        <v>0</v>
      </c>
      <c r="AD65">
        <v>0</v>
      </c>
      <c r="AE65">
        <v>3</v>
      </c>
      <c r="AF65">
        <v>0</v>
      </c>
      <c r="AG65">
        <v>0</v>
      </c>
      <c r="AH65">
        <v>0</v>
      </c>
      <c r="AI65">
        <v>0</v>
      </c>
    </row>
    <row r="66" spans="1:35" x14ac:dyDescent="0.3">
      <c r="A66">
        <v>31</v>
      </c>
      <c r="B66" t="s">
        <v>35</v>
      </c>
      <c r="C66" t="s">
        <v>44</v>
      </c>
      <c r="D66">
        <v>874</v>
      </c>
      <c r="E66" t="s">
        <v>45</v>
      </c>
      <c r="F66">
        <v>15</v>
      </c>
      <c r="G66">
        <v>3</v>
      </c>
      <c r="H66" t="s">
        <v>51</v>
      </c>
      <c r="I66">
        <v>1</v>
      </c>
      <c r="J66">
        <v>1160</v>
      </c>
      <c r="K66">
        <v>3</v>
      </c>
      <c r="L66" t="s">
        <v>46</v>
      </c>
      <c r="M66">
        <v>72</v>
      </c>
      <c r="N66">
        <v>3</v>
      </c>
      <c r="O66">
        <v>1</v>
      </c>
      <c r="P66" t="s">
        <v>50</v>
      </c>
      <c r="Q66">
        <v>3</v>
      </c>
      <c r="R66" t="s">
        <v>48</v>
      </c>
      <c r="S66">
        <v>2610</v>
      </c>
      <c r="T66">
        <v>6233</v>
      </c>
      <c r="U66">
        <v>1</v>
      </c>
      <c r="V66" t="s">
        <v>42</v>
      </c>
      <c r="W66" t="s">
        <v>43</v>
      </c>
      <c r="X66">
        <v>12</v>
      </c>
      <c r="Y66">
        <v>3</v>
      </c>
      <c r="Z66">
        <v>3</v>
      </c>
      <c r="AA66">
        <v>80</v>
      </c>
      <c r="AB66">
        <v>1</v>
      </c>
      <c r="AC66">
        <v>2</v>
      </c>
      <c r="AD66">
        <v>5</v>
      </c>
      <c r="AE66">
        <v>2</v>
      </c>
      <c r="AF66">
        <v>2</v>
      </c>
      <c r="AG66">
        <v>2</v>
      </c>
      <c r="AH66">
        <v>2</v>
      </c>
      <c r="AI66">
        <v>2</v>
      </c>
    </row>
    <row r="67" spans="1:35" x14ac:dyDescent="0.3">
      <c r="A67">
        <v>28</v>
      </c>
      <c r="B67" t="s">
        <v>35</v>
      </c>
      <c r="C67" t="s">
        <v>36</v>
      </c>
      <c r="D67">
        <v>1485</v>
      </c>
      <c r="E67" t="s">
        <v>45</v>
      </c>
      <c r="F67">
        <v>12</v>
      </c>
      <c r="G67">
        <v>1</v>
      </c>
      <c r="H67" t="s">
        <v>38</v>
      </c>
      <c r="I67">
        <v>1</v>
      </c>
      <c r="J67">
        <v>1175</v>
      </c>
      <c r="K67">
        <v>3</v>
      </c>
      <c r="L67" t="s">
        <v>39</v>
      </c>
      <c r="M67">
        <v>79</v>
      </c>
      <c r="N67">
        <v>3</v>
      </c>
      <c r="O67">
        <v>1</v>
      </c>
      <c r="P67" t="s">
        <v>50</v>
      </c>
      <c r="Q67">
        <v>4</v>
      </c>
      <c r="R67" t="s">
        <v>48</v>
      </c>
      <c r="S67">
        <v>2515</v>
      </c>
      <c r="T67">
        <v>22955</v>
      </c>
      <c r="U67">
        <v>1</v>
      </c>
      <c r="V67" t="s">
        <v>42</v>
      </c>
      <c r="W67" t="s">
        <v>35</v>
      </c>
      <c r="X67">
        <v>11</v>
      </c>
      <c r="Y67">
        <v>3</v>
      </c>
      <c r="Z67">
        <v>4</v>
      </c>
      <c r="AA67">
        <v>80</v>
      </c>
      <c r="AB67">
        <v>0</v>
      </c>
      <c r="AC67">
        <v>1</v>
      </c>
      <c r="AD67">
        <v>4</v>
      </c>
      <c r="AE67">
        <v>2</v>
      </c>
      <c r="AF67">
        <v>1</v>
      </c>
      <c r="AG67">
        <v>1</v>
      </c>
      <c r="AH67">
        <v>0</v>
      </c>
      <c r="AI67">
        <v>0</v>
      </c>
    </row>
    <row r="68" spans="1:35" x14ac:dyDescent="0.3">
      <c r="A68">
        <v>22</v>
      </c>
      <c r="B68" t="s">
        <v>35</v>
      </c>
      <c r="C68" t="s">
        <v>44</v>
      </c>
      <c r="D68">
        <v>1256</v>
      </c>
      <c r="E68" t="s">
        <v>45</v>
      </c>
      <c r="F68">
        <v>3</v>
      </c>
      <c r="G68">
        <v>4</v>
      </c>
      <c r="H68" t="s">
        <v>38</v>
      </c>
      <c r="I68">
        <v>1</v>
      </c>
      <c r="J68">
        <v>1203</v>
      </c>
      <c r="K68">
        <v>3</v>
      </c>
      <c r="L68" t="s">
        <v>46</v>
      </c>
      <c r="M68">
        <v>48</v>
      </c>
      <c r="N68">
        <v>2</v>
      </c>
      <c r="O68">
        <v>1</v>
      </c>
      <c r="P68" t="s">
        <v>47</v>
      </c>
      <c r="Q68">
        <v>4</v>
      </c>
      <c r="R68" t="s">
        <v>48</v>
      </c>
      <c r="S68">
        <v>2853</v>
      </c>
      <c r="T68">
        <v>4223</v>
      </c>
      <c r="U68">
        <v>0</v>
      </c>
      <c r="V68" t="s">
        <v>42</v>
      </c>
      <c r="W68" t="s">
        <v>35</v>
      </c>
      <c r="X68">
        <v>11</v>
      </c>
      <c r="Y68">
        <v>3</v>
      </c>
      <c r="Z68">
        <v>2</v>
      </c>
      <c r="AA68">
        <v>80</v>
      </c>
      <c r="AB68">
        <v>1</v>
      </c>
      <c r="AC68">
        <v>1</v>
      </c>
      <c r="AD68">
        <v>5</v>
      </c>
      <c r="AE68">
        <v>3</v>
      </c>
      <c r="AF68">
        <v>0</v>
      </c>
      <c r="AG68">
        <v>0</v>
      </c>
      <c r="AH68">
        <v>0</v>
      </c>
      <c r="AI68">
        <v>0</v>
      </c>
    </row>
    <row r="69" spans="1:35" x14ac:dyDescent="0.3">
      <c r="A69">
        <v>41</v>
      </c>
      <c r="B69" t="s">
        <v>35</v>
      </c>
      <c r="C69" t="s">
        <v>55</v>
      </c>
      <c r="D69">
        <v>906</v>
      </c>
      <c r="E69" t="s">
        <v>45</v>
      </c>
      <c r="F69">
        <v>5</v>
      </c>
      <c r="G69">
        <v>2</v>
      </c>
      <c r="H69" t="s">
        <v>38</v>
      </c>
      <c r="I69">
        <v>1</v>
      </c>
      <c r="J69">
        <v>1210</v>
      </c>
      <c r="K69">
        <v>1</v>
      </c>
      <c r="L69" t="s">
        <v>46</v>
      </c>
      <c r="M69">
        <v>95</v>
      </c>
      <c r="N69">
        <v>2</v>
      </c>
      <c r="O69">
        <v>1</v>
      </c>
      <c r="P69" t="s">
        <v>47</v>
      </c>
      <c r="Q69">
        <v>1</v>
      </c>
      <c r="R69" t="s">
        <v>52</v>
      </c>
      <c r="S69">
        <v>2107</v>
      </c>
      <c r="T69">
        <v>20293</v>
      </c>
      <c r="U69">
        <v>6</v>
      </c>
      <c r="V69" t="s">
        <v>42</v>
      </c>
      <c r="W69" t="s">
        <v>43</v>
      </c>
      <c r="X69">
        <v>17</v>
      </c>
      <c r="Y69">
        <v>3</v>
      </c>
      <c r="Z69">
        <v>1</v>
      </c>
      <c r="AA69">
        <v>80</v>
      </c>
      <c r="AB69">
        <v>1</v>
      </c>
      <c r="AC69">
        <v>5</v>
      </c>
      <c r="AD69">
        <v>2</v>
      </c>
      <c r="AE69">
        <v>1</v>
      </c>
      <c r="AF69">
        <v>1</v>
      </c>
      <c r="AG69">
        <v>0</v>
      </c>
      <c r="AH69">
        <v>0</v>
      </c>
      <c r="AI69">
        <v>0</v>
      </c>
    </row>
    <row r="70" spans="1:35" x14ac:dyDescent="0.3">
      <c r="A70">
        <v>24</v>
      </c>
      <c r="B70" t="s">
        <v>35</v>
      </c>
      <c r="C70" t="s">
        <v>36</v>
      </c>
      <c r="D70">
        <v>984</v>
      </c>
      <c r="E70" t="s">
        <v>45</v>
      </c>
      <c r="F70">
        <v>17</v>
      </c>
      <c r="G70">
        <v>2</v>
      </c>
      <c r="H70" t="s">
        <v>38</v>
      </c>
      <c r="I70">
        <v>1</v>
      </c>
      <c r="J70">
        <v>1219</v>
      </c>
      <c r="K70">
        <v>4</v>
      </c>
      <c r="L70" t="s">
        <v>39</v>
      </c>
      <c r="M70">
        <v>97</v>
      </c>
      <c r="N70">
        <v>3</v>
      </c>
      <c r="O70">
        <v>1</v>
      </c>
      <c r="P70" t="s">
        <v>50</v>
      </c>
      <c r="Q70">
        <v>2</v>
      </c>
      <c r="R70" t="s">
        <v>48</v>
      </c>
      <c r="S70">
        <v>2210</v>
      </c>
      <c r="T70">
        <v>3372</v>
      </c>
      <c r="U70">
        <v>1</v>
      </c>
      <c r="V70" t="s">
        <v>42</v>
      </c>
      <c r="W70" t="s">
        <v>43</v>
      </c>
      <c r="X70">
        <v>13</v>
      </c>
      <c r="Y70">
        <v>3</v>
      </c>
      <c r="Z70">
        <v>1</v>
      </c>
      <c r="AA70">
        <v>80</v>
      </c>
      <c r="AB70">
        <v>1</v>
      </c>
      <c r="AC70">
        <v>1</v>
      </c>
      <c r="AD70">
        <v>3</v>
      </c>
      <c r="AE70">
        <v>1</v>
      </c>
      <c r="AF70">
        <v>1</v>
      </c>
      <c r="AG70">
        <v>0</v>
      </c>
      <c r="AH70">
        <v>0</v>
      </c>
      <c r="AI70">
        <v>0</v>
      </c>
    </row>
    <row r="71" spans="1:35" x14ac:dyDescent="0.3">
      <c r="A71">
        <v>19</v>
      </c>
      <c r="B71" t="s">
        <v>35</v>
      </c>
      <c r="C71" t="s">
        <v>55</v>
      </c>
      <c r="D71">
        <v>504</v>
      </c>
      <c r="E71" t="s">
        <v>45</v>
      </c>
      <c r="F71">
        <v>10</v>
      </c>
      <c r="G71">
        <v>3</v>
      </c>
      <c r="H71" t="s">
        <v>51</v>
      </c>
      <c r="I71">
        <v>1</v>
      </c>
      <c r="J71">
        <v>1248</v>
      </c>
      <c r="K71">
        <v>1</v>
      </c>
      <c r="L71" t="s">
        <v>39</v>
      </c>
      <c r="M71">
        <v>96</v>
      </c>
      <c r="N71">
        <v>2</v>
      </c>
      <c r="O71">
        <v>1</v>
      </c>
      <c r="P71" t="s">
        <v>47</v>
      </c>
      <c r="Q71">
        <v>2</v>
      </c>
      <c r="R71" t="s">
        <v>41</v>
      </c>
      <c r="S71">
        <v>1859</v>
      </c>
      <c r="T71">
        <v>6148</v>
      </c>
      <c r="U71">
        <v>1</v>
      </c>
      <c r="V71" t="s">
        <v>42</v>
      </c>
      <c r="W71" t="s">
        <v>35</v>
      </c>
      <c r="X71">
        <v>25</v>
      </c>
      <c r="Y71">
        <v>4</v>
      </c>
      <c r="Z71">
        <v>2</v>
      </c>
      <c r="AA71">
        <v>80</v>
      </c>
      <c r="AB71">
        <v>0</v>
      </c>
      <c r="AC71">
        <v>1</v>
      </c>
      <c r="AD71">
        <v>2</v>
      </c>
      <c r="AE71">
        <v>4</v>
      </c>
      <c r="AF71">
        <v>1</v>
      </c>
      <c r="AG71">
        <v>1</v>
      </c>
      <c r="AH71">
        <v>0</v>
      </c>
      <c r="AI71">
        <v>0</v>
      </c>
    </row>
    <row r="72" spans="1:35" x14ac:dyDescent="0.3">
      <c r="A72">
        <v>25</v>
      </c>
      <c r="B72" t="s">
        <v>35</v>
      </c>
      <c r="C72" t="s">
        <v>44</v>
      </c>
      <c r="D72">
        <v>599</v>
      </c>
      <c r="E72" t="s">
        <v>37</v>
      </c>
      <c r="F72">
        <v>24</v>
      </c>
      <c r="G72">
        <v>1</v>
      </c>
      <c r="H72" t="s">
        <v>38</v>
      </c>
      <c r="I72">
        <v>1</v>
      </c>
      <c r="J72">
        <v>1273</v>
      </c>
      <c r="K72">
        <v>3</v>
      </c>
      <c r="L72" t="s">
        <v>46</v>
      </c>
      <c r="M72">
        <v>73</v>
      </c>
      <c r="N72">
        <v>1</v>
      </c>
      <c r="O72">
        <v>1</v>
      </c>
      <c r="P72" t="s">
        <v>57</v>
      </c>
      <c r="Q72">
        <v>4</v>
      </c>
      <c r="R72" t="s">
        <v>41</v>
      </c>
      <c r="S72">
        <v>1118</v>
      </c>
      <c r="T72">
        <v>8040</v>
      </c>
      <c r="U72">
        <v>1</v>
      </c>
      <c r="V72" t="s">
        <v>42</v>
      </c>
      <c r="W72" t="s">
        <v>35</v>
      </c>
      <c r="X72">
        <v>14</v>
      </c>
      <c r="Y72">
        <v>3</v>
      </c>
      <c r="Z72">
        <v>4</v>
      </c>
      <c r="AA72">
        <v>80</v>
      </c>
      <c r="AB72">
        <v>0</v>
      </c>
      <c r="AC72">
        <v>1</v>
      </c>
      <c r="AD72">
        <v>4</v>
      </c>
      <c r="AE72">
        <v>3</v>
      </c>
      <c r="AF72">
        <v>1</v>
      </c>
      <c r="AG72">
        <v>0</v>
      </c>
      <c r="AH72">
        <v>1</v>
      </c>
      <c r="AI72">
        <v>0</v>
      </c>
    </row>
    <row r="73" spans="1:35" x14ac:dyDescent="0.3">
      <c r="A73">
        <v>21</v>
      </c>
      <c r="B73" t="s">
        <v>35</v>
      </c>
      <c r="C73" t="s">
        <v>44</v>
      </c>
      <c r="D73">
        <v>251</v>
      </c>
      <c r="E73" t="s">
        <v>45</v>
      </c>
      <c r="F73">
        <v>10</v>
      </c>
      <c r="G73">
        <v>2</v>
      </c>
      <c r="H73" t="s">
        <v>38</v>
      </c>
      <c r="I73">
        <v>1</v>
      </c>
      <c r="J73">
        <v>1279</v>
      </c>
      <c r="K73">
        <v>1</v>
      </c>
      <c r="L73" t="s">
        <v>39</v>
      </c>
      <c r="M73">
        <v>45</v>
      </c>
      <c r="N73">
        <v>2</v>
      </c>
      <c r="O73">
        <v>1</v>
      </c>
      <c r="P73" t="s">
        <v>50</v>
      </c>
      <c r="Q73">
        <v>3</v>
      </c>
      <c r="R73" t="s">
        <v>41</v>
      </c>
      <c r="S73">
        <v>2625</v>
      </c>
      <c r="T73">
        <v>25308</v>
      </c>
      <c r="U73">
        <v>1</v>
      </c>
      <c r="V73" t="s">
        <v>42</v>
      </c>
      <c r="W73" t="s">
        <v>43</v>
      </c>
      <c r="X73">
        <v>20</v>
      </c>
      <c r="Y73">
        <v>4</v>
      </c>
      <c r="Z73">
        <v>3</v>
      </c>
      <c r="AA73">
        <v>80</v>
      </c>
      <c r="AB73">
        <v>0</v>
      </c>
      <c r="AC73">
        <v>2</v>
      </c>
      <c r="AD73">
        <v>2</v>
      </c>
      <c r="AE73">
        <v>1</v>
      </c>
      <c r="AF73">
        <v>2</v>
      </c>
      <c r="AG73">
        <v>2</v>
      </c>
      <c r="AH73">
        <v>2</v>
      </c>
      <c r="AI73">
        <v>2</v>
      </c>
    </row>
    <row r="74" spans="1:35" x14ac:dyDescent="0.3">
      <c r="A74">
        <v>31</v>
      </c>
      <c r="B74" t="s">
        <v>35</v>
      </c>
      <c r="C74" t="s">
        <v>44</v>
      </c>
      <c r="D74">
        <v>703</v>
      </c>
      <c r="E74" t="s">
        <v>37</v>
      </c>
      <c r="F74">
        <v>2</v>
      </c>
      <c r="G74">
        <v>3</v>
      </c>
      <c r="H74" t="s">
        <v>38</v>
      </c>
      <c r="I74">
        <v>1</v>
      </c>
      <c r="J74">
        <v>1379</v>
      </c>
      <c r="K74">
        <v>3</v>
      </c>
      <c r="L74" t="s">
        <v>39</v>
      </c>
      <c r="M74">
        <v>90</v>
      </c>
      <c r="N74">
        <v>2</v>
      </c>
      <c r="O74">
        <v>1</v>
      </c>
      <c r="P74" t="s">
        <v>57</v>
      </c>
      <c r="Q74">
        <v>4</v>
      </c>
      <c r="R74" t="s">
        <v>41</v>
      </c>
      <c r="S74">
        <v>2785</v>
      </c>
      <c r="T74">
        <v>11882</v>
      </c>
      <c r="U74">
        <v>7</v>
      </c>
      <c r="V74" t="s">
        <v>42</v>
      </c>
      <c r="W74" t="s">
        <v>43</v>
      </c>
      <c r="X74">
        <v>14</v>
      </c>
      <c r="Y74">
        <v>3</v>
      </c>
      <c r="Z74">
        <v>3</v>
      </c>
      <c r="AA74">
        <v>80</v>
      </c>
      <c r="AB74">
        <v>0</v>
      </c>
      <c r="AC74">
        <v>3</v>
      </c>
      <c r="AD74">
        <v>3</v>
      </c>
      <c r="AE74">
        <v>4</v>
      </c>
      <c r="AF74">
        <v>1</v>
      </c>
      <c r="AG74">
        <v>0</v>
      </c>
      <c r="AH74">
        <v>0</v>
      </c>
      <c r="AI74">
        <v>0</v>
      </c>
    </row>
    <row r="75" spans="1:35" x14ac:dyDescent="0.3">
      <c r="A75">
        <v>31</v>
      </c>
      <c r="B75" t="s">
        <v>35</v>
      </c>
      <c r="C75" t="s">
        <v>44</v>
      </c>
      <c r="D75">
        <v>667</v>
      </c>
      <c r="E75" t="s">
        <v>37</v>
      </c>
      <c r="F75">
        <v>1</v>
      </c>
      <c r="G75">
        <v>4</v>
      </c>
      <c r="H75" t="s">
        <v>38</v>
      </c>
      <c r="I75">
        <v>1</v>
      </c>
      <c r="J75">
        <v>1427</v>
      </c>
      <c r="K75">
        <v>2</v>
      </c>
      <c r="L75" t="s">
        <v>39</v>
      </c>
      <c r="M75">
        <v>50</v>
      </c>
      <c r="N75">
        <v>1</v>
      </c>
      <c r="O75">
        <v>1</v>
      </c>
      <c r="P75" t="s">
        <v>57</v>
      </c>
      <c r="Q75">
        <v>3</v>
      </c>
      <c r="R75" t="s">
        <v>41</v>
      </c>
      <c r="S75">
        <v>1359</v>
      </c>
      <c r="T75">
        <v>16154</v>
      </c>
      <c r="U75">
        <v>1</v>
      </c>
      <c r="V75" t="s">
        <v>42</v>
      </c>
      <c r="W75" t="s">
        <v>43</v>
      </c>
      <c r="X75">
        <v>12</v>
      </c>
      <c r="Y75">
        <v>3</v>
      </c>
      <c r="Z75">
        <v>2</v>
      </c>
      <c r="AA75">
        <v>80</v>
      </c>
      <c r="AB75">
        <v>0</v>
      </c>
      <c r="AC75">
        <v>1</v>
      </c>
      <c r="AD75">
        <v>3</v>
      </c>
      <c r="AE75">
        <v>3</v>
      </c>
      <c r="AF75">
        <v>1</v>
      </c>
      <c r="AG75">
        <v>0</v>
      </c>
      <c r="AH75">
        <v>0</v>
      </c>
      <c r="AI75">
        <v>0</v>
      </c>
    </row>
    <row r="76" spans="1:35" x14ac:dyDescent="0.3">
      <c r="A76">
        <v>31</v>
      </c>
      <c r="B76" t="s">
        <v>35</v>
      </c>
      <c r="C76" t="s">
        <v>36</v>
      </c>
      <c r="D76">
        <v>202</v>
      </c>
      <c r="E76" t="s">
        <v>45</v>
      </c>
      <c r="F76">
        <v>8</v>
      </c>
      <c r="G76">
        <v>3</v>
      </c>
      <c r="H76" t="s">
        <v>38</v>
      </c>
      <c r="I76">
        <v>1</v>
      </c>
      <c r="J76">
        <v>1433</v>
      </c>
      <c r="K76">
        <v>1</v>
      </c>
      <c r="L76" t="s">
        <v>39</v>
      </c>
      <c r="M76">
        <v>34</v>
      </c>
      <c r="N76">
        <v>2</v>
      </c>
      <c r="O76">
        <v>1</v>
      </c>
      <c r="P76" t="s">
        <v>47</v>
      </c>
      <c r="Q76">
        <v>2</v>
      </c>
      <c r="R76" t="s">
        <v>41</v>
      </c>
      <c r="S76">
        <v>1261</v>
      </c>
      <c r="T76">
        <v>22262</v>
      </c>
      <c r="U76">
        <v>1</v>
      </c>
      <c r="V76" t="s">
        <v>42</v>
      </c>
      <c r="W76" t="s">
        <v>43</v>
      </c>
      <c r="X76">
        <v>12</v>
      </c>
      <c r="Y76">
        <v>3</v>
      </c>
      <c r="Z76">
        <v>3</v>
      </c>
      <c r="AA76">
        <v>80</v>
      </c>
      <c r="AB76">
        <v>0</v>
      </c>
      <c r="AC76">
        <v>1</v>
      </c>
      <c r="AD76">
        <v>3</v>
      </c>
      <c r="AE76">
        <v>4</v>
      </c>
      <c r="AF76">
        <v>1</v>
      </c>
      <c r="AG76">
        <v>0</v>
      </c>
      <c r="AH76">
        <v>0</v>
      </c>
      <c r="AI76">
        <v>0</v>
      </c>
    </row>
    <row r="77" spans="1:35" x14ac:dyDescent="0.3">
      <c r="A77">
        <v>39</v>
      </c>
      <c r="B77" t="s">
        <v>35</v>
      </c>
      <c r="C77" t="s">
        <v>55</v>
      </c>
      <c r="D77">
        <v>592</v>
      </c>
      <c r="E77" t="s">
        <v>45</v>
      </c>
      <c r="F77">
        <v>2</v>
      </c>
      <c r="G77">
        <v>3</v>
      </c>
      <c r="H77" t="s">
        <v>38</v>
      </c>
      <c r="I77">
        <v>1</v>
      </c>
      <c r="J77">
        <v>1458</v>
      </c>
      <c r="K77">
        <v>1</v>
      </c>
      <c r="L77" t="s">
        <v>39</v>
      </c>
      <c r="M77">
        <v>54</v>
      </c>
      <c r="N77">
        <v>2</v>
      </c>
      <c r="O77">
        <v>1</v>
      </c>
      <c r="P77" t="s">
        <v>50</v>
      </c>
      <c r="Q77">
        <v>1</v>
      </c>
      <c r="R77" t="s">
        <v>41</v>
      </c>
      <c r="S77">
        <v>3646</v>
      </c>
      <c r="T77">
        <v>17181</v>
      </c>
      <c r="U77">
        <v>2</v>
      </c>
      <c r="V77" t="s">
        <v>42</v>
      </c>
      <c r="W77" t="s">
        <v>35</v>
      </c>
      <c r="X77">
        <v>23</v>
      </c>
      <c r="Y77">
        <v>4</v>
      </c>
      <c r="Z77">
        <v>2</v>
      </c>
      <c r="AA77">
        <v>80</v>
      </c>
      <c r="AB77">
        <v>0</v>
      </c>
      <c r="AC77">
        <v>11</v>
      </c>
      <c r="AD77">
        <v>2</v>
      </c>
      <c r="AE77">
        <v>4</v>
      </c>
      <c r="AF77">
        <v>1</v>
      </c>
      <c r="AG77">
        <v>0</v>
      </c>
      <c r="AH77">
        <v>0</v>
      </c>
      <c r="AI77">
        <v>0</v>
      </c>
    </row>
    <row r="78" spans="1:35" x14ac:dyDescent="0.3">
      <c r="A78">
        <v>31</v>
      </c>
      <c r="B78" t="s">
        <v>35</v>
      </c>
      <c r="C78" t="s">
        <v>44</v>
      </c>
      <c r="D78">
        <v>523</v>
      </c>
      <c r="E78" t="s">
        <v>45</v>
      </c>
      <c r="F78">
        <v>2</v>
      </c>
      <c r="G78">
        <v>3</v>
      </c>
      <c r="H78" t="s">
        <v>38</v>
      </c>
      <c r="I78">
        <v>1</v>
      </c>
      <c r="J78">
        <v>1464</v>
      </c>
      <c r="K78">
        <v>2</v>
      </c>
      <c r="L78" t="s">
        <v>46</v>
      </c>
      <c r="M78">
        <v>94</v>
      </c>
      <c r="N78">
        <v>3</v>
      </c>
      <c r="O78">
        <v>1</v>
      </c>
      <c r="P78" t="s">
        <v>50</v>
      </c>
      <c r="Q78">
        <v>4</v>
      </c>
      <c r="R78" t="s">
        <v>48</v>
      </c>
      <c r="S78">
        <v>3722</v>
      </c>
      <c r="T78">
        <v>21081</v>
      </c>
      <c r="U78">
        <v>6</v>
      </c>
      <c r="V78" t="s">
        <v>42</v>
      </c>
      <c r="W78" t="s">
        <v>35</v>
      </c>
      <c r="X78">
        <v>13</v>
      </c>
      <c r="Y78">
        <v>3</v>
      </c>
      <c r="Z78">
        <v>3</v>
      </c>
      <c r="AA78">
        <v>80</v>
      </c>
      <c r="AB78">
        <v>1</v>
      </c>
      <c r="AC78">
        <v>7</v>
      </c>
      <c r="AD78">
        <v>2</v>
      </c>
      <c r="AE78">
        <v>1</v>
      </c>
      <c r="AF78">
        <v>2</v>
      </c>
      <c r="AG78">
        <v>2</v>
      </c>
      <c r="AH78">
        <v>2</v>
      </c>
      <c r="AI78">
        <v>2</v>
      </c>
    </row>
    <row r="79" spans="1:35" x14ac:dyDescent="0.3">
      <c r="A79">
        <v>34</v>
      </c>
      <c r="B79" t="s">
        <v>35</v>
      </c>
      <c r="C79" t="s">
        <v>36</v>
      </c>
      <c r="D79">
        <v>1107</v>
      </c>
      <c r="E79" t="s">
        <v>61</v>
      </c>
      <c r="F79">
        <v>9</v>
      </c>
      <c r="G79">
        <v>4</v>
      </c>
      <c r="H79" t="s">
        <v>60</v>
      </c>
      <c r="I79">
        <v>1</v>
      </c>
      <c r="J79">
        <v>1467</v>
      </c>
      <c r="K79">
        <v>1</v>
      </c>
      <c r="L79" t="s">
        <v>39</v>
      </c>
      <c r="M79">
        <v>52</v>
      </c>
      <c r="N79">
        <v>3</v>
      </c>
      <c r="O79">
        <v>1</v>
      </c>
      <c r="P79" t="s">
        <v>61</v>
      </c>
      <c r="Q79">
        <v>3</v>
      </c>
      <c r="R79" t="s">
        <v>48</v>
      </c>
      <c r="S79">
        <v>2742</v>
      </c>
      <c r="T79">
        <v>3072</v>
      </c>
      <c r="U79">
        <v>1</v>
      </c>
      <c r="V79" t="s">
        <v>42</v>
      </c>
      <c r="W79" t="s">
        <v>43</v>
      </c>
      <c r="X79">
        <v>15</v>
      </c>
      <c r="Y79">
        <v>3</v>
      </c>
      <c r="Z79">
        <v>4</v>
      </c>
      <c r="AA79">
        <v>80</v>
      </c>
      <c r="AB79">
        <v>0</v>
      </c>
      <c r="AC79">
        <v>2</v>
      </c>
      <c r="AD79">
        <v>0</v>
      </c>
      <c r="AE79">
        <v>3</v>
      </c>
      <c r="AF79">
        <v>2</v>
      </c>
      <c r="AG79">
        <v>2</v>
      </c>
      <c r="AH79">
        <v>2</v>
      </c>
      <c r="AI79">
        <v>2</v>
      </c>
    </row>
    <row r="80" spans="1:35" x14ac:dyDescent="0.3">
      <c r="A80">
        <v>24</v>
      </c>
      <c r="B80" t="s">
        <v>35</v>
      </c>
      <c r="C80" t="s">
        <v>44</v>
      </c>
      <c r="D80">
        <v>381</v>
      </c>
      <c r="E80" t="s">
        <v>45</v>
      </c>
      <c r="F80">
        <v>9</v>
      </c>
      <c r="G80">
        <v>3</v>
      </c>
      <c r="H80" t="s">
        <v>51</v>
      </c>
      <c r="I80">
        <v>1</v>
      </c>
      <c r="J80">
        <v>1494</v>
      </c>
      <c r="K80">
        <v>2</v>
      </c>
      <c r="L80" t="s">
        <v>46</v>
      </c>
      <c r="M80">
        <v>89</v>
      </c>
      <c r="N80">
        <v>3</v>
      </c>
      <c r="O80">
        <v>1</v>
      </c>
      <c r="P80" t="s">
        <v>50</v>
      </c>
      <c r="Q80">
        <v>1</v>
      </c>
      <c r="R80" t="s">
        <v>41</v>
      </c>
      <c r="S80">
        <v>3172</v>
      </c>
      <c r="T80">
        <v>16998</v>
      </c>
      <c r="U80">
        <v>2</v>
      </c>
      <c r="V80" t="s">
        <v>42</v>
      </c>
      <c r="W80" t="s">
        <v>35</v>
      </c>
      <c r="X80">
        <v>11</v>
      </c>
      <c r="Y80">
        <v>3</v>
      </c>
      <c r="Z80">
        <v>3</v>
      </c>
      <c r="AA80">
        <v>80</v>
      </c>
      <c r="AB80">
        <v>0</v>
      </c>
      <c r="AC80">
        <v>4</v>
      </c>
      <c r="AD80">
        <v>2</v>
      </c>
      <c r="AE80">
        <v>2</v>
      </c>
      <c r="AF80">
        <v>0</v>
      </c>
      <c r="AG80">
        <v>0</v>
      </c>
      <c r="AH80">
        <v>0</v>
      </c>
      <c r="AI80">
        <v>0</v>
      </c>
    </row>
    <row r="81" spans="1:35" x14ac:dyDescent="0.3">
      <c r="A81">
        <v>28</v>
      </c>
      <c r="B81" t="s">
        <v>35</v>
      </c>
      <c r="C81" t="s">
        <v>44</v>
      </c>
      <c r="D81">
        <v>289</v>
      </c>
      <c r="E81" t="s">
        <v>45</v>
      </c>
      <c r="F81">
        <v>2</v>
      </c>
      <c r="G81">
        <v>2</v>
      </c>
      <c r="H81" t="s">
        <v>51</v>
      </c>
      <c r="I81">
        <v>1</v>
      </c>
      <c r="J81">
        <v>1504</v>
      </c>
      <c r="K81">
        <v>3</v>
      </c>
      <c r="L81" t="s">
        <v>46</v>
      </c>
      <c r="M81">
        <v>38</v>
      </c>
      <c r="N81">
        <v>2</v>
      </c>
      <c r="O81">
        <v>1</v>
      </c>
      <c r="P81" t="s">
        <v>50</v>
      </c>
      <c r="Q81">
        <v>1</v>
      </c>
      <c r="R81" t="s">
        <v>41</v>
      </c>
      <c r="S81">
        <v>2561</v>
      </c>
      <c r="T81">
        <v>5355</v>
      </c>
      <c r="U81">
        <v>7</v>
      </c>
      <c r="V81" t="s">
        <v>42</v>
      </c>
      <c r="W81" t="s">
        <v>43</v>
      </c>
      <c r="X81">
        <v>11</v>
      </c>
      <c r="Y81">
        <v>3</v>
      </c>
      <c r="Z81">
        <v>3</v>
      </c>
      <c r="AA81">
        <v>80</v>
      </c>
      <c r="AB81">
        <v>0</v>
      </c>
      <c r="AC81">
        <v>8</v>
      </c>
      <c r="AD81">
        <v>2</v>
      </c>
      <c r="AE81">
        <v>2</v>
      </c>
      <c r="AF81">
        <v>0</v>
      </c>
      <c r="AG81">
        <v>0</v>
      </c>
      <c r="AH81">
        <v>0</v>
      </c>
      <c r="AI81">
        <v>0</v>
      </c>
    </row>
    <row r="82" spans="1:35" x14ac:dyDescent="0.3">
      <c r="A82">
        <v>35</v>
      </c>
      <c r="B82" t="s">
        <v>35</v>
      </c>
      <c r="C82" t="s">
        <v>36</v>
      </c>
      <c r="D82">
        <v>104</v>
      </c>
      <c r="E82" t="s">
        <v>45</v>
      </c>
      <c r="F82">
        <v>2</v>
      </c>
      <c r="G82">
        <v>3</v>
      </c>
      <c r="H82" t="s">
        <v>38</v>
      </c>
      <c r="I82">
        <v>1</v>
      </c>
      <c r="J82">
        <v>1569</v>
      </c>
      <c r="K82">
        <v>1</v>
      </c>
      <c r="L82" t="s">
        <v>39</v>
      </c>
      <c r="M82">
        <v>69</v>
      </c>
      <c r="N82">
        <v>3</v>
      </c>
      <c r="O82">
        <v>1</v>
      </c>
      <c r="P82" t="s">
        <v>50</v>
      </c>
      <c r="Q82">
        <v>1</v>
      </c>
      <c r="R82" t="s">
        <v>52</v>
      </c>
      <c r="S82">
        <v>2074</v>
      </c>
      <c r="T82">
        <v>26619</v>
      </c>
      <c r="U82">
        <v>1</v>
      </c>
      <c r="V82" t="s">
        <v>42</v>
      </c>
      <c r="W82" t="s">
        <v>35</v>
      </c>
      <c r="X82">
        <v>12</v>
      </c>
      <c r="Y82">
        <v>3</v>
      </c>
      <c r="Z82">
        <v>4</v>
      </c>
      <c r="AA82">
        <v>80</v>
      </c>
      <c r="AB82">
        <v>1</v>
      </c>
      <c r="AC82">
        <v>1</v>
      </c>
      <c r="AD82">
        <v>2</v>
      </c>
      <c r="AE82">
        <v>3</v>
      </c>
      <c r="AF82">
        <v>1</v>
      </c>
      <c r="AG82">
        <v>0</v>
      </c>
      <c r="AH82">
        <v>0</v>
      </c>
      <c r="AI82">
        <v>0</v>
      </c>
    </row>
    <row r="83" spans="1:35" x14ac:dyDescent="0.3">
      <c r="A83">
        <v>28</v>
      </c>
      <c r="B83" t="s">
        <v>35</v>
      </c>
      <c r="C83" t="s">
        <v>36</v>
      </c>
      <c r="D83">
        <v>329</v>
      </c>
      <c r="E83" t="s">
        <v>45</v>
      </c>
      <c r="F83">
        <v>24</v>
      </c>
      <c r="G83">
        <v>3</v>
      </c>
      <c r="H83" t="s">
        <v>51</v>
      </c>
      <c r="I83">
        <v>1</v>
      </c>
      <c r="J83">
        <v>1604</v>
      </c>
      <c r="K83">
        <v>3</v>
      </c>
      <c r="L83" t="s">
        <v>46</v>
      </c>
      <c r="M83">
        <v>51</v>
      </c>
      <c r="N83">
        <v>3</v>
      </c>
      <c r="O83">
        <v>1</v>
      </c>
      <c r="P83" t="s">
        <v>50</v>
      </c>
      <c r="Q83">
        <v>2</v>
      </c>
      <c r="R83" t="s">
        <v>48</v>
      </c>
      <c r="S83">
        <v>2408</v>
      </c>
      <c r="T83">
        <v>7324</v>
      </c>
      <c r="U83">
        <v>1</v>
      </c>
      <c r="V83" t="s">
        <v>42</v>
      </c>
      <c r="W83" t="s">
        <v>35</v>
      </c>
      <c r="X83">
        <v>17</v>
      </c>
      <c r="Y83">
        <v>3</v>
      </c>
      <c r="Z83">
        <v>3</v>
      </c>
      <c r="AA83">
        <v>80</v>
      </c>
      <c r="AB83">
        <v>3</v>
      </c>
      <c r="AC83">
        <v>1</v>
      </c>
      <c r="AD83">
        <v>3</v>
      </c>
      <c r="AE83">
        <v>3</v>
      </c>
      <c r="AF83">
        <v>1</v>
      </c>
      <c r="AG83">
        <v>1</v>
      </c>
      <c r="AH83">
        <v>0</v>
      </c>
      <c r="AI83">
        <v>0</v>
      </c>
    </row>
    <row r="84" spans="1:35" x14ac:dyDescent="0.3">
      <c r="A84">
        <v>18</v>
      </c>
      <c r="B84" t="s">
        <v>35</v>
      </c>
      <c r="C84" t="s">
        <v>44</v>
      </c>
      <c r="D84">
        <v>544</v>
      </c>
      <c r="E84" t="s">
        <v>37</v>
      </c>
      <c r="F84">
        <v>3</v>
      </c>
      <c r="G84">
        <v>2</v>
      </c>
      <c r="H84" t="s">
        <v>51</v>
      </c>
      <c r="I84">
        <v>1</v>
      </c>
      <c r="J84">
        <v>1624</v>
      </c>
      <c r="K84">
        <v>2</v>
      </c>
      <c r="L84" t="s">
        <v>39</v>
      </c>
      <c r="M84">
        <v>70</v>
      </c>
      <c r="N84">
        <v>3</v>
      </c>
      <c r="O84">
        <v>1</v>
      </c>
      <c r="P84" t="s">
        <v>57</v>
      </c>
      <c r="Q84">
        <v>4</v>
      </c>
      <c r="R84" t="s">
        <v>41</v>
      </c>
      <c r="S84">
        <v>1569</v>
      </c>
      <c r="T84">
        <v>18420</v>
      </c>
      <c r="U84">
        <v>1</v>
      </c>
      <c r="V84" t="s">
        <v>42</v>
      </c>
      <c r="W84" t="s">
        <v>35</v>
      </c>
      <c r="X84">
        <v>12</v>
      </c>
      <c r="Y84">
        <v>3</v>
      </c>
      <c r="Z84">
        <v>3</v>
      </c>
      <c r="AA84">
        <v>80</v>
      </c>
      <c r="AB84">
        <v>0</v>
      </c>
      <c r="AC84">
        <v>0</v>
      </c>
      <c r="AD84">
        <v>2</v>
      </c>
      <c r="AE84">
        <v>4</v>
      </c>
      <c r="AF84">
        <v>0</v>
      </c>
      <c r="AG84">
        <v>0</v>
      </c>
      <c r="AH84">
        <v>0</v>
      </c>
      <c r="AI84">
        <v>0</v>
      </c>
    </row>
    <row r="85" spans="1:35" x14ac:dyDescent="0.3">
      <c r="A85">
        <v>35</v>
      </c>
      <c r="B85" t="s">
        <v>35</v>
      </c>
      <c r="C85" t="s">
        <v>36</v>
      </c>
      <c r="D85">
        <v>763</v>
      </c>
      <c r="E85" t="s">
        <v>37</v>
      </c>
      <c r="F85">
        <v>15</v>
      </c>
      <c r="G85">
        <v>2</v>
      </c>
      <c r="H85" t="s">
        <v>51</v>
      </c>
      <c r="I85">
        <v>1</v>
      </c>
      <c r="J85">
        <v>1645</v>
      </c>
      <c r="K85">
        <v>1</v>
      </c>
      <c r="L85" t="s">
        <v>46</v>
      </c>
      <c r="M85">
        <v>59</v>
      </c>
      <c r="N85">
        <v>1</v>
      </c>
      <c r="O85">
        <v>2</v>
      </c>
      <c r="P85" t="s">
        <v>40</v>
      </c>
      <c r="Q85">
        <v>4</v>
      </c>
      <c r="R85" t="s">
        <v>52</v>
      </c>
      <c r="S85">
        <v>5440</v>
      </c>
      <c r="T85">
        <v>22098</v>
      </c>
      <c r="U85">
        <v>6</v>
      </c>
      <c r="V85" t="s">
        <v>42</v>
      </c>
      <c r="W85" t="s">
        <v>35</v>
      </c>
      <c r="X85">
        <v>14</v>
      </c>
      <c r="Y85">
        <v>3</v>
      </c>
      <c r="Z85">
        <v>4</v>
      </c>
      <c r="AA85">
        <v>80</v>
      </c>
      <c r="AB85">
        <v>2</v>
      </c>
      <c r="AC85">
        <v>7</v>
      </c>
      <c r="AD85">
        <v>2</v>
      </c>
      <c r="AE85">
        <v>2</v>
      </c>
      <c r="AF85">
        <v>2</v>
      </c>
      <c r="AG85">
        <v>2</v>
      </c>
      <c r="AH85">
        <v>2</v>
      </c>
      <c r="AI85">
        <v>2</v>
      </c>
    </row>
    <row r="86" spans="1:35" x14ac:dyDescent="0.3">
      <c r="A86">
        <v>32</v>
      </c>
      <c r="B86" t="s">
        <v>35</v>
      </c>
      <c r="C86" t="s">
        <v>36</v>
      </c>
      <c r="D86">
        <v>1259</v>
      </c>
      <c r="E86" t="s">
        <v>45</v>
      </c>
      <c r="F86">
        <v>2</v>
      </c>
      <c r="G86">
        <v>4</v>
      </c>
      <c r="H86" t="s">
        <v>38</v>
      </c>
      <c r="I86">
        <v>1</v>
      </c>
      <c r="J86">
        <v>1692</v>
      </c>
      <c r="K86">
        <v>4</v>
      </c>
      <c r="L86" t="s">
        <v>46</v>
      </c>
      <c r="M86">
        <v>95</v>
      </c>
      <c r="N86">
        <v>3</v>
      </c>
      <c r="O86">
        <v>1</v>
      </c>
      <c r="P86" t="s">
        <v>50</v>
      </c>
      <c r="Q86">
        <v>2</v>
      </c>
      <c r="R86" t="s">
        <v>41</v>
      </c>
      <c r="S86">
        <v>1393</v>
      </c>
      <c r="T86">
        <v>24852</v>
      </c>
      <c r="U86">
        <v>1</v>
      </c>
      <c r="V86" t="s">
        <v>42</v>
      </c>
      <c r="W86" t="s">
        <v>43</v>
      </c>
      <c r="X86">
        <v>12</v>
      </c>
      <c r="Y86">
        <v>3</v>
      </c>
      <c r="Z86">
        <v>1</v>
      </c>
      <c r="AA86">
        <v>80</v>
      </c>
      <c r="AB86">
        <v>0</v>
      </c>
      <c r="AC86">
        <v>1</v>
      </c>
      <c r="AD86">
        <v>2</v>
      </c>
      <c r="AE86">
        <v>3</v>
      </c>
      <c r="AF86">
        <v>1</v>
      </c>
      <c r="AG86">
        <v>0</v>
      </c>
      <c r="AH86">
        <v>0</v>
      </c>
      <c r="AI86">
        <v>0</v>
      </c>
    </row>
    <row r="87" spans="1:35" x14ac:dyDescent="0.3">
      <c r="A87">
        <v>24</v>
      </c>
      <c r="B87" t="s">
        <v>35</v>
      </c>
      <c r="C87" t="s">
        <v>36</v>
      </c>
      <c r="D87">
        <v>240</v>
      </c>
      <c r="E87" t="s">
        <v>61</v>
      </c>
      <c r="F87">
        <v>22</v>
      </c>
      <c r="G87">
        <v>1</v>
      </c>
      <c r="H87" t="s">
        <v>61</v>
      </c>
      <c r="I87">
        <v>1</v>
      </c>
      <c r="J87">
        <v>1714</v>
      </c>
      <c r="K87">
        <v>4</v>
      </c>
      <c r="L87" t="s">
        <v>46</v>
      </c>
      <c r="M87">
        <v>58</v>
      </c>
      <c r="N87">
        <v>1</v>
      </c>
      <c r="O87">
        <v>1</v>
      </c>
      <c r="P87" t="s">
        <v>61</v>
      </c>
      <c r="Q87">
        <v>3</v>
      </c>
      <c r="R87" t="s">
        <v>48</v>
      </c>
      <c r="S87">
        <v>1555</v>
      </c>
      <c r="T87">
        <v>11585</v>
      </c>
      <c r="U87">
        <v>1</v>
      </c>
      <c r="V87" t="s">
        <v>42</v>
      </c>
      <c r="W87" t="s">
        <v>43</v>
      </c>
      <c r="X87">
        <v>11</v>
      </c>
      <c r="Y87">
        <v>3</v>
      </c>
      <c r="Z87">
        <v>3</v>
      </c>
      <c r="AA87">
        <v>80</v>
      </c>
      <c r="AB87">
        <v>1</v>
      </c>
      <c r="AC87">
        <v>1</v>
      </c>
      <c r="AD87">
        <v>2</v>
      </c>
      <c r="AE87">
        <v>3</v>
      </c>
      <c r="AF87">
        <v>1</v>
      </c>
      <c r="AG87">
        <v>0</v>
      </c>
      <c r="AH87">
        <v>0</v>
      </c>
      <c r="AI87">
        <v>0</v>
      </c>
    </row>
    <row r="88" spans="1:35" x14ac:dyDescent="0.3">
      <c r="A88">
        <v>36</v>
      </c>
      <c r="B88" t="s">
        <v>35</v>
      </c>
      <c r="C88" t="s">
        <v>36</v>
      </c>
      <c r="D88">
        <v>1456</v>
      </c>
      <c r="E88" t="s">
        <v>37</v>
      </c>
      <c r="F88">
        <v>13</v>
      </c>
      <c r="G88">
        <v>5</v>
      </c>
      <c r="H88" t="s">
        <v>59</v>
      </c>
      <c r="I88">
        <v>1</v>
      </c>
      <c r="J88">
        <v>1733</v>
      </c>
      <c r="K88">
        <v>2</v>
      </c>
      <c r="L88" t="s">
        <v>46</v>
      </c>
      <c r="M88">
        <v>96</v>
      </c>
      <c r="N88">
        <v>2</v>
      </c>
      <c r="O88">
        <v>2</v>
      </c>
      <c r="P88" t="s">
        <v>40</v>
      </c>
      <c r="Q88">
        <v>1</v>
      </c>
      <c r="R88" t="s">
        <v>52</v>
      </c>
      <c r="S88">
        <v>6134</v>
      </c>
      <c r="T88">
        <v>8658</v>
      </c>
      <c r="U88">
        <v>5</v>
      </c>
      <c r="V88" t="s">
        <v>42</v>
      </c>
      <c r="W88" t="s">
        <v>35</v>
      </c>
      <c r="X88">
        <v>13</v>
      </c>
      <c r="Y88">
        <v>3</v>
      </c>
      <c r="Z88">
        <v>2</v>
      </c>
      <c r="AA88">
        <v>80</v>
      </c>
      <c r="AB88">
        <v>3</v>
      </c>
      <c r="AC88">
        <v>16</v>
      </c>
      <c r="AD88">
        <v>3</v>
      </c>
      <c r="AE88">
        <v>3</v>
      </c>
      <c r="AF88">
        <v>2</v>
      </c>
      <c r="AG88">
        <v>2</v>
      </c>
      <c r="AH88">
        <v>2</v>
      </c>
      <c r="AI88">
        <v>2</v>
      </c>
    </row>
    <row r="89" spans="1:35" x14ac:dyDescent="0.3">
      <c r="A89">
        <v>32</v>
      </c>
      <c r="B89" t="s">
        <v>35</v>
      </c>
      <c r="C89" t="s">
        <v>36</v>
      </c>
      <c r="D89">
        <v>964</v>
      </c>
      <c r="E89" t="s">
        <v>37</v>
      </c>
      <c r="F89">
        <v>1</v>
      </c>
      <c r="G89">
        <v>2</v>
      </c>
      <c r="H89" t="s">
        <v>38</v>
      </c>
      <c r="I89">
        <v>1</v>
      </c>
      <c r="J89">
        <v>1734</v>
      </c>
      <c r="K89">
        <v>1</v>
      </c>
      <c r="L89" t="s">
        <v>46</v>
      </c>
      <c r="M89">
        <v>34</v>
      </c>
      <c r="N89">
        <v>1</v>
      </c>
      <c r="O89">
        <v>2</v>
      </c>
      <c r="P89" t="s">
        <v>40</v>
      </c>
      <c r="Q89">
        <v>2</v>
      </c>
      <c r="R89" t="s">
        <v>41</v>
      </c>
      <c r="S89">
        <v>6735</v>
      </c>
      <c r="T89">
        <v>12147</v>
      </c>
      <c r="U89">
        <v>6</v>
      </c>
      <c r="V89" t="s">
        <v>42</v>
      </c>
      <c r="W89" t="s">
        <v>43</v>
      </c>
      <c r="X89">
        <v>15</v>
      </c>
      <c r="Y89">
        <v>3</v>
      </c>
      <c r="Z89">
        <v>2</v>
      </c>
      <c r="AA89">
        <v>80</v>
      </c>
      <c r="AB89">
        <v>0</v>
      </c>
      <c r="AC89">
        <v>10</v>
      </c>
      <c r="AD89">
        <v>2</v>
      </c>
      <c r="AE89">
        <v>3</v>
      </c>
      <c r="AF89">
        <v>0</v>
      </c>
      <c r="AG89">
        <v>0</v>
      </c>
      <c r="AH89">
        <v>0</v>
      </c>
      <c r="AI89">
        <v>0</v>
      </c>
    </row>
    <row r="90" spans="1:35" x14ac:dyDescent="0.3">
      <c r="A90">
        <v>29</v>
      </c>
      <c r="B90" t="s">
        <v>35</v>
      </c>
      <c r="C90" t="s">
        <v>36</v>
      </c>
      <c r="D90">
        <v>428</v>
      </c>
      <c r="E90" t="s">
        <v>37</v>
      </c>
      <c r="F90">
        <v>9</v>
      </c>
      <c r="G90">
        <v>3</v>
      </c>
      <c r="H90" t="s">
        <v>59</v>
      </c>
      <c r="I90">
        <v>1</v>
      </c>
      <c r="J90">
        <v>1752</v>
      </c>
      <c r="K90">
        <v>2</v>
      </c>
      <c r="L90" t="s">
        <v>39</v>
      </c>
      <c r="M90">
        <v>52</v>
      </c>
      <c r="N90">
        <v>1</v>
      </c>
      <c r="O90">
        <v>1</v>
      </c>
      <c r="P90" t="s">
        <v>57</v>
      </c>
      <c r="Q90">
        <v>2</v>
      </c>
      <c r="R90" t="s">
        <v>41</v>
      </c>
      <c r="S90">
        <v>2760</v>
      </c>
      <c r="T90">
        <v>14630</v>
      </c>
      <c r="U90">
        <v>1</v>
      </c>
      <c r="V90" t="s">
        <v>42</v>
      </c>
      <c r="W90" t="s">
        <v>43</v>
      </c>
      <c r="X90">
        <v>13</v>
      </c>
      <c r="Y90">
        <v>3</v>
      </c>
      <c r="Z90">
        <v>3</v>
      </c>
      <c r="AA90">
        <v>80</v>
      </c>
      <c r="AB90">
        <v>0</v>
      </c>
      <c r="AC90">
        <v>2</v>
      </c>
      <c r="AD90">
        <v>3</v>
      </c>
      <c r="AE90">
        <v>3</v>
      </c>
      <c r="AF90">
        <v>2</v>
      </c>
      <c r="AG90">
        <v>2</v>
      </c>
      <c r="AH90">
        <v>2</v>
      </c>
      <c r="AI90">
        <v>2</v>
      </c>
    </row>
    <row r="91" spans="1:35" x14ac:dyDescent="0.3">
      <c r="A91">
        <v>33</v>
      </c>
      <c r="B91" t="s">
        <v>35</v>
      </c>
      <c r="C91" t="s">
        <v>36</v>
      </c>
      <c r="D91">
        <v>211</v>
      </c>
      <c r="E91" t="s">
        <v>37</v>
      </c>
      <c r="F91">
        <v>16</v>
      </c>
      <c r="G91">
        <v>3</v>
      </c>
      <c r="H91" t="s">
        <v>38</v>
      </c>
      <c r="I91">
        <v>1</v>
      </c>
      <c r="J91">
        <v>1758</v>
      </c>
      <c r="K91">
        <v>1</v>
      </c>
      <c r="L91" t="s">
        <v>39</v>
      </c>
      <c r="M91">
        <v>74</v>
      </c>
      <c r="N91">
        <v>3</v>
      </c>
      <c r="O91">
        <v>3</v>
      </c>
      <c r="P91" t="s">
        <v>40</v>
      </c>
      <c r="Q91">
        <v>1</v>
      </c>
      <c r="R91" t="s">
        <v>41</v>
      </c>
      <c r="S91">
        <v>8564</v>
      </c>
      <c r="T91">
        <v>10092</v>
      </c>
      <c r="U91">
        <v>2</v>
      </c>
      <c r="V91" t="s">
        <v>42</v>
      </c>
      <c r="W91" t="s">
        <v>35</v>
      </c>
      <c r="X91">
        <v>20</v>
      </c>
      <c r="Y91">
        <v>4</v>
      </c>
      <c r="Z91">
        <v>3</v>
      </c>
      <c r="AA91">
        <v>80</v>
      </c>
      <c r="AB91">
        <v>0</v>
      </c>
      <c r="AC91">
        <v>11</v>
      </c>
      <c r="AD91">
        <v>2</v>
      </c>
      <c r="AE91">
        <v>2</v>
      </c>
      <c r="AF91">
        <v>0</v>
      </c>
      <c r="AG91">
        <v>0</v>
      </c>
      <c r="AH91">
        <v>0</v>
      </c>
      <c r="AI91">
        <v>0</v>
      </c>
    </row>
    <row r="92" spans="1:35" x14ac:dyDescent="0.3">
      <c r="A92">
        <v>31</v>
      </c>
      <c r="B92" t="s">
        <v>35</v>
      </c>
      <c r="C92" t="s">
        <v>36</v>
      </c>
      <c r="D92">
        <v>1079</v>
      </c>
      <c r="E92" t="s">
        <v>37</v>
      </c>
      <c r="F92">
        <v>16</v>
      </c>
      <c r="G92">
        <v>4</v>
      </c>
      <c r="H92" t="s">
        <v>59</v>
      </c>
      <c r="I92">
        <v>1</v>
      </c>
      <c r="J92">
        <v>1761</v>
      </c>
      <c r="K92">
        <v>1</v>
      </c>
      <c r="L92" t="s">
        <v>46</v>
      </c>
      <c r="M92">
        <v>70</v>
      </c>
      <c r="N92">
        <v>3</v>
      </c>
      <c r="O92">
        <v>3</v>
      </c>
      <c r="P92" t="s">
        <v>40</v>
      </c>
      <c r="Q92">
        <v>3</v>
      </c>
      <c r="R92" t="s">
        <v>48</v>
      </c>
      <c r="S92">
        <v>8161</v>
      </c>
      <c r="T92">
        <v>19002</v>
      </c>
      <c r="U92">
        <v>2</v>
      </c>
      <c r="V92" t="s">
        <v>42</v>
      </c>
      <c r="W92" t="s">
        <v>43</v>
      </c>
      <c r="X92">
        <v>13</v>
      </c>
      <c r="Y92">
        <v>3</v>
      </c>
      <c r="Z92">
        <v>1</v>
      </c>
      <c r="AA92">
        <v>80</v>
      </c>
      <c r="AB92">
        <v>3</v>
      </c>
      <c r="AC92">
        <v>10</v>
      </c>
      <c r="AD92">
        <v>2</v>
      </c>
      <c r="AE92">
        <v>3</v>
      </c>
      <c r="AF92">
        <v>1</v>
      </c>
      <c r="AG92">
        <v>0</v>
      </c>
      <c r="AH92">
        <v>0</v>
      </c>
      <c r="AI92">
        <v>0</v>
      </c>
    </row>
    <row r="93" spans="1:35" x14ac:dyDescent="0.3">
      <c r="A93">
        <v>43</v>
      </c>
      <c r="B93" t="s">
        <v>35</v>
      </c>
      <c r="C93" t="s">
        <v>44</v>
      </c>
      <c r="D93">
        <v>807</v>
      </c>
      <c r="E93" t="s">
        <v>45</v>
      </c>
      <c r="F93">
        <v>17</v>
      </c>
      <c r="G93">
        <v>3</v>
      </c>
      <c r="H93" t="s">
        <v>60</v>
      </c>
      <c r="I93">
        <v>1</v>
      </c>
      <c r="J93">
        <v>1767</v>
      </c>
      <c r="K93">
        <v>3</v>
      </c>
      <c r="L93" t="s">
        <v>46</v>
      </c>
      <c r="M93">
        <v>38</v>
      </c>
      <c r="N93">
        <v>2</v>
      </c>
      <c r="O93">
        <v>1</v>
      </c>
      <c r="P93" t="s">
        <v>47</v>
      </c>
      <c r="Q93">
        <v>3</v>
      </c>
      <c r="R93" t="s">
        <v>48</v>
      </c>
      <c r="S93">
        <v>2437</v>
      </c>
      <c r="T93">
        <v>15587</v>
      </c>
      <c r="U93">
        <v>9</v>
      </c>
      <c r="V93" t="s">
        <v>42</v>
      </c>
      <c r="W93" t="s">
        <v>35</v>
      </c>
      <c r="X93">
        <v>16</v>
      </c>
      <c r="Y93">
        <v>3</v>
      </c>
      <c r="Z93">
        <v>4</v>
      </c>
      <c r="AA93">
        <v>80</v>
      </c>
      <c r="AB93">
        <v>1</v>
      </c>
      <c r="AC93">
        <v>6</v>
      </c>
      <c r="AD93">
        <v>4</v>
      </c>
      <c r="AE93">
        <v>3</v>
      </c>
      <c r="AF93">
        <v>1</v>
      </c>
      <c r="AG93">
        <v>0</v>
      </c>
      <c r="AH93">
        <v>0</v>
      </c>
      <c r="AI93">
        <v>0</v>
      </c>
    </row>
    <row r="94" spans="1:35" x14ac:dyDescent="0.3">
      <c r="A94">
        <v>21</v>
      </c>
      <c r="B94" t="s">
        <v>35</v>
      </c>
      <c r="C94" t="s">
        <v>36</v>
      </c>
      <c r="D94">
        <v>337</v>
      </c>
      <c r="E94" t="s">
        <v>37</v>
      </c>
      <c r="F94">
        <v>7</v>
      </c>
      <c r="G94">
        <v>1</v>
      </c>
      <c r="H94" t="s">
        <v>59</v>
      </c>
      <c r="I94">
        <v>1</v>
      </c>
      <c r="J94">
        <v>1780</v>
      </c>
      <c r="K94">
        <v>2</v>
      </c>
      <c r="L94" t="s">
        <v>46</v>
      </c>
      <c r="M94">
        <v>31</v>
      </c>
      <c r="N94">
        <v>3</v>
      </c>
      <c r="O94">
        <v>1</v>
      </c>
      <c r="P94" t="s">
        <v>57</v>
      </c>
      <c r="Q94">
        <v>2</v>
      </c>
      <c r="R94" t="s">
        <v>41</v>
      </c>
      <c r="S94">
        <v>2679</v>
      </c>
      <c r="T94">
        <v>4567</v>
      </c>
      <c r="U94">
        <v>1</v>
      </c>
      <c r="V94" t="s">
        <v>42</v>
      </c>
      <c r="W94" t="s">
        <v>43</v>
      </c>
      <c r="X94">
        <v>13</v>
      </c>
      <c r="Y94">
        <v>3</v>
      </c>
      <c r="Z94">
        <v>2</v>
      </c>
      <c r="AA94">
        <v>80</v>
      </c>
      <c r="AB94">
        <v>0</v>
      </c>
      <c r="AC94">
        <v>1</v>
      </c>
      <c r="AD94">
        <v>3</v>
      </c>
      <c r="AE94">
        <v>3</v>
      </c>
      <c r="AF94">
        <v>1</v>
      </c>
      <c r="AG94">
        <v>0</v>
      </c>
      <c r="AH94">
        <v>1</v>
      </c>
      <c r="AI94">
        <v>0</v>
      </c>
    </row>
    <row r="95" spans="1:35" x14ac:dyDescent="0.3">
      <c r="A95">
        <v>22</v>
      </c>
      <c r="B95" t="s">
        <v>35</v>
      </c>
      <c r="C95" t="s">
        <v>36</v>
      </c>
      <c r="D95">
        <v>1294</v>
      </c>
      <c r="E95" t="s">
        <v>45</v>
      </c>
      <c r="F95">
        <v>8</v>
      </c>
      <c r="G95">
        <v>1</v>
      </c>
      <c r="H95" t="s">
        <v>51</v>
      </c>
      <c r="I95">
        <v>1</v>
      </c>
      <c r="J95">
        <v>1783</v>
      </c>
      <c r="K95">
        <v>3</v>
      </c>
      <c r="L95" t="s">
        <v>39</v>
      </c>
      <c r="M95">
        <v>79</v>
      </c>
      <c r="N95">
        <v>3</v>
      </c>
      <c r="O95">
        <v>1</v>
      </c>
      <c r="P95" t="s">
        <v>50</v>
      </c>
      <c r="Q95">
        <v>1</v>
      </c>
      <c r="R95" t="s">
        <v>48</v>
      </c>
      <c r="S95">
        <v>2398</v>
      </c>
      <c r="T95">
        <v>15999</v>
      </c>
      <c r="U95">
        <v>1</v>
      </c>
      <c r="V95" t="s">
        <v>42</v>
      </c>
      <c r="W95" t="s">
        <v>35</v>
      </c>
      <c r="X95">
        <v>17</v>
      </c>
      <c r="Y95">
        <v>3</v>
      </c>
      <c r="Z95">
        <v>3</v>
      </c>
      <c r="AA95">
        <v>80</v>
      </c>
      <c r="AB95">
        <v>0</v>
      </c>
      <c r="AC95">
        <v>1</v>
      </c>
      <c r="AD95">
        <v>6</v>
      </c>
      <c r="AE95">
        <v>3</v>
      </c>
      <c r="AF95">
        <v>1</v>
      </c>
      <c r="AG95">
        <v>0</v>
      </c>
      <c r="AH95">
        <v>0</v>
      </c>
      <c r="AI95">
        <v>0</v>
      </c>
    </row>
    <row r="96" spans="1:35" x14ac:dyDescent="0.3">
      <c r="A96">
        <v>31</v>
      </c>
      <c r="B96" t="s">
        <v>35</v>
      </c>
      <c r="C96" t="s">
        <v>36</v>
      </c>
      <c r="D96">
        <v>359</v>
      </c>
      <c r="E96" t="s">
        <v>61</v>
      </c>
      <c r="F96">
        <v>18</v>
      </c>
      <c r="G96">
        <v>5</v>
      </c>
      <c r="H96" t="s">
        <v>61</v>
      </c>
      <c r="I96">
        <v>1</v>
      </c>
      <c r="J96">
        <v>1842</v>
      </c>
      <c r="K96">
        <v>4</v>
      </c>
      <c r="L96" t="s">
        <v>46</v>
      </c>
      <c r="M96">
        <v>89</v>
      </c>
      <c r="N96">
        <v>4</v>
      </c>
      <c r="O96">
        <v>1</v>
      </c>
      <c r="P96" t="s">
        <v>61</v>
      </c>
      <c r="Q96">
        <v>1</v>
      </c>
      <c r="R96" t="s">
        <v>48</v>
      </c>
      <c r="S96">
        <v>2956</v>
      </c>
      <c r="T96">
        <v>21495</v>
      </c>
      <c r="U96">
        <v>0</v>
      </c>
      <c r="V96" t="s">
        <v>42</v>
      </c>
      <c r="W96" t="s">
        <v>43</v>
      </c>
      <c r="X96">
        <v>17</v>
      </c>
      <c r="Y96">
        <v>3</v>
      </c>
      <c r="Z96">
        <v>3</v>
      </c>
      <c r="AA96">
        <v>80</v>
      </c>
      <c r="AB96">
        <v>0</v>
      </c>
      <c r="AC96">
        <v>2</v>
      </c>
      <c r="AD96">
        <v>4</v>
      </c>
      <c r="AE96">
        <v>3</v>
      </c>
      <c r="AF96">
        <v>1</v>
      </c>
      <c r="AG96">
        <v>0</v>
      </c>
      <c r="AH96">
        <v>0</v>
      </c>
      <c r="AI96">
        <v>0</v>
      </c>
    </row>
    <row r="97" spans="1:35" x14ac:dyDescent="0.3">
      <c r="A97">
        <v>29</v>
      </c>
      <c r="B97" t="s">
        <v>35</v>
      </c>
      <c r="C97" t="s">
        <v>36</v>
      </c>
      <c r="D97">
        <v>350</v>
      </c>
      <c r="E97" t="s">
        <v>61</v>
      </c>
      <c r="F97">
        <v>13</v>
      </c>
      <c r="G97">
        <v>3</v>
      </c>
      <c r="H97" t="s">
        <v>61</v>
      </c>
      <c r="I97">
        <v>1</v>
      </c>
      <c r="J97">
        <v>1844</v>
      </c>
      <c r="K97">
        <v>1</v>
      </c>
      <c r="L97" t="s">
        <v>46</v>
      </c>
      <c r="M97">
        <v>56</v>
      </c>
      <c r="N97">
        <v>2</v>
      </c>
      <c r="O97">
        <v>1</v>
      </c>
      <c r="P97" t="s">
        <v>61</v>
      </c>
      <c r="Q97">
        <v>1</v>
      </c>
      <c r="R97" t="s">
        <v>52</v>
      </c>
      <c r="S97">
        <v>2335</v>
      </c>
      <c r="T97">
        <v>3157</v>
      </c>
      <c r="U97">
        <v>4</v>
      </c>
      <c r="V97" t="s">
        <v>42</v>
      </c>
      <c r="W97" t="s">
        <v>35</v>
      </c>
      <c r="X97">
        <v>15</v>
      </c>
      <c r="Y97">
        <v>3</v>
      </c>
      <c r="Z97">
        <v>4</v>
      </c>
      <c r="AA97">
        <v>80</v>
      </c>
      <c r="AB97">
        <v>3</v>
      </c>
      <c r="AC97">
        <v>4</v>
      </c>
      <c r="AD97">
        <v>3</v>
      </c>
      <c r="AE97">
        <v>3</v>
      </c>
      <c r="AF97">
        <v>2</v>
      </c>
      <c r="AG97">
        <v>2</v>
      </c>
      <c r="AH97">
        <v>2</v>
      </c>
      <c r="AI97">
        <v>0</v>
      </c>
    </row>
    <row r="98" spans="1:35" x14ac:dyDescent="0.3">
      <c r="A98">
        <v>32</v>
      </c>
      <c r="B98" t="s">
        <v>35</v>
      </c>
      <c r="C98" t="s">
        <v>36</v>
      </c>
      <c r="D98">
        <v>414</v>
      </c>
      <c r="E98" t="s">
        <v>37</v>
      </c>
      <c r="F98">
        <v>2</v>
      </c>
      <c r="G98">
        <v>4</v>
      </c>
      <c r="H98" t="s">
        <v>59</v>
      </c>
      <c r="I98">
        <v>1</v>
      </c>
      <c r="J98">
        <v>1862</v>
      </c>
      <c r="K98">
        <v>3</v>
      </c>
      <c r="L98" t="s">
        <v>46</v>
      </c>
      <c r="M98">
        <v>82</v>
      </c>
      <c r="N98">
        <v>2</v>
      </c>
      <c r="O98">
        <v>2</v>
      </c>
      <c r="P98" t="s">
        <v>40</v>
      </c>
      <c r="Q98">
        <v>2</v>
      </c>
      <c r="R98" t="s">
        <v>41</v>
      </c>
      <c r="S98">
        <v>9907</v>
      </c>
      <c r="T98">
        <v>26186</v>
      </c>
      <c r="U98">
        <v>7</v>
      </c>
      <c r="V98" t="s">
        <v>42</v>
      </c>
      <c r="W98" t="s">
        <v>35</v>
      </c>
      <c r="X98">
        <v>12</v>
      </c>
      <c r="Y98">
        <v>3</v>
      </c>
      <c r="Z98">
        <v>3</v>
      </c>
      <c r="AA98">
        <v>80</v>
      </c>
      <c r="AB98">
        <v>0</v>
      </c>
      <c r="AC98">
        <v>7</v>
      </c>
      <c r="AD98">
        <v>3</v>
      </c>
      <c r="AE98">
        <v>2</v>
      </c>
      <c r="AF98">
        <v>2</v>
      </c>
      <c r="AG98">
        <v>2</v>
      </c>
      <c r="AH98">
        <v>2</v>
      </c>
      <c r="AI98">
        <v>2</v>
      </c>
    </row>
    <row r="99" spans="1:35" x14ac:dyDescent="0.3">
      <c r="A99">
        <v>29</v>
      </c>
      <c r="B99" t="s">
        <v>35</v>
      </c>
      <c r="C99" t="s">
        <v>44</v>
      </c>
      <c r="D99">
        <v>459</v>
      </c>
      <c r="E99" t="s">
        <v>45</v>
      </c>
      <c r="F99">
        <v>24</v>
      </c>
      <c r="G99">
        <v>2</v>
      </c>
      <c r="H99" t="s">
        <v>38</v>
      </c>
      <c r="I99">
        <v>1</v>
      </c>
      <c r="J99">
        <v>1868</v>
      </c>
      <c r="K99">
        <v>4</v>
      </c>
      <c r="L99" t="s">
        <v>46</v>
      </c>
      <c r="M99">
        <v>73</v>
      </c>
      <c r="N99">
        <v>2</v>
      </c>
      <c r="O99">
        <v>1</v>
      </c>
      <c r="P99" t="s">
        <v>47</v>
      </c>
      <c r="Q99">
        <v>4</v>
      </c>
      <c r="R99" t="s">
        <v>41</v>
      </c>
      <c r="S99">
        <v>2439</v>
      </c>
      <c r="T99">
        <v>14753</v>
      </c>
      <c r="U99">
        <v>1</v>
      </c>
      <c r="V99" t="s">
        <v>42</v>
      </c>
      <c r="W99" t="s">
        <v>35</v>
      </c>
      <c r="X99">
        <v>24</v>
      </c>
      <c r="Y99">
        <v>4</v>
      </c>
      <c r="Z99">
        <v>2</v>
      </c>
      <c r="AA99">
        <v>80</v>
      </c>
      <c r="AB99">
        <v>0</v>
      </c>
      <c r="AC99">
        <v>1</v>
      </c>
      <c r="AD99">
        <v>3</v>
      </c>
      <c r="AE99">
        <v>2</v>
      </c>
      <c r="AF99">
        <v>1</v>
      </c>
      <c r="AG99">
        <v>0</v>
      </c>
      <c r="AH99">
        <v>1</v>
      </c>
      <c r="AI99">
        <v>0</v>
      </c>
    </row>
    <row r="100" spans="1:35" x14ac:dyDescent="0.3">
      <c r="A100">
        <v>30</v>
      </c>
      <c r="B100" t="s">
        <v>35</v>
      </c>
      <c r="C100" t="s">
        <v>36</v>
      </c>
      <c r="D100">
        <v>945</v>
      </c>
      <c r="E100" t="s">
        <v>37</v>
      </c>
      <c r="F100">
        <v>9</v>
      </c>
      <c r="G100">
        <v>3</v>
      </c>
      <c r="H100" t="s">
        <v>51</v>
      </c>
      <c r="I100">
        <v>1</v>
      </c>
      <c r="J100">
        <v>1876</v>
      </c>
      <c r="K100">
        <v>2</v>
      </c>
      <c r="L100" t="s">
        <v>46</v>
      </c>
      <c r="M100">
        <v>89</v>
      </c>
      <c r="N100">
        <v>3</v>
      </c>
      <c r="O100">
        <v>1</v>
      </c>
      <c r="P100" t="s">
        <v>57</v>
      </c>
      <c r="Q100">
        <v>4</v>
      </c>
      <c r="R100" t="s">
        <v>41</v>
      </c>
      <c r="S100">
        <v>1081</v>
      </c>
      <c r="T100">
        <v>16019</v>
      </c>
      <c r="U100">
        <v>1</v>
      </c>
      <c r="V100" t="s">
        <v>42</v>
      </c>
      <c r="W100" t="s">
        <v>43</v>
      </c>
      <c r="X100">
        <v>13</v>
      </c>
      <c r="Y100">
        <v>3</v>
      </c>
      <c r="Z100">
        <v>3</v>
      </c>
      <c r="AA100">
        <v>80</v>
      </c>
      <c r="AB100">
        <v>0</v>
      </c>
      <c r="AC100">
        <v>1</v>
      </c>
      <c r="AD100">
        <v>3</v>
      </c>
      <c r="AE100">
        <v>2</v>
      </c>
      <c r="AF100">
        <v>1</v>
      </c>
      <c r="AG100">
        <v>0</v>
      </c>
      <c r="AH100">
        <v>0</v>
      </c>
      <c r="AI100">
        <v>0</v>
      </c>
    </row>
    <row r="101" spans="1:35" x14ac:dyDescent="0.3">
      <c r="A101">
        <v>22</v>
      </c>
      <c r="B101" t="s">
        <v>35</v>
      </c>
      <c r="C101" t="s">
        <v>36</v>
      </c>
      <c r="D101">
        <v>391</v>
      </c>
      <c r="E101" t="s">
        <v>45</v>
      </c>
      <c r="F101">
        <v>7</v>
      </c>
      <c r="G101">
        <v>1</v>
      </c>
      <c r="H101" t="s">
        <v>38</v>
      </c>
      <c r="I101">
        <v>1</v>
      </c>
      <c r="J101">
        <v>1878</v>
      </c>
      <c r="K101">
        <v>4</v>
      </c>
      <c r="L101" t="s">
        <v>46</v>
      </c>
      <c r="M101">
        <v>75</v>
      </c>
      <c r="N101">
        <v>3</v>
      </c>
      <c r="O101">
        <v>1</v>
      </c>
      <c r="P101" t="s">
        <v>47</v>
      </c>
      <c r="Q101">
        <v>2</v>
      </c>
      <c r="R101" t="s">
        <v>41</v>
      </c>
      <c r="S101">
        <v>2472</v>
      </c>
      <c r="T101">
        <v>26092</v>
      </c>
      <c r="U101">
        <v>1</v>
      </c>
      <c r="V101" t="s">
        <v>42</v>
      </c>
      <c r="W101" t="s">
        <v>35</v>
      </c>
      <c r="X101">
        <v>23</v>
      </c>
      <c r="Y101">
        <v>4</v>
      </c>
      <c r="Z101">
        <v>1</v>
      </c>
      <c r="AA101">
        <v>80</v>
      </c>
      <c r="AB101">
        <v>0</v>
      </c>
      <c r="AC101">
        <v>1</v>
      </c>
      <c r="AD101">
        <v>2</v>
      </c>
      <c r="AE101">
        <v>3</v>
      </c>
      <c r="AF101">
        <v>1</v>
      </c>
      <c r="AG101">
        <v>0</v>
      </c>
      <c r="AH101">
        <v>0</v>
      </c>
      <c r="AI101">
        <v>0</v>
      </c>
    </row>
    <row r="102" spans="1:35" x14ac:dyDescent="0.3">
      <c r="A102">
        <v>29</v>
      </c>
      <c r="B102" t="s">
        <v>35</v>
      </c>
      <c r="C102" t="s">
        <v>44</v>
      </c>
      <c r="D102">
        <v>746</v>
      </c>
      <c r="E102" t="s">
        <v>37</v>
      </c>
      <c r="F102">
        <v>24</v>
      </c>
      <c r="G102">
        <v>3</v>
      </c>
      <c r="H102" t="s">
        <v>60</v>
      </c>
      <c r="I102">
        <v>1</v>
      </c>
      <c r="J102">
        <v>1928</v>
      </c>
      <c r="K102">
        <v>3</v>
      </c>
      <c r="L102" t="s">
        <v>46</v>
      </c>
      <c r="M102">
        <v>45</v>
      </c>
      <c r="N102">
        <v>4</v>
      </c>
      <c r="O102">
        <v>1</v>
      </c>
      <c r="P102" t="s">
        <v>57</v>
      </c>
      <c r="Q102">
        <v>1</v>
      </c>
      <c r="R102" t="s">
        <v>41</v>
      </c>
      <c r="S102">
        <v>1091</v>
      </c>
      <c r="T102">
        <v>10642</v>
      </c>
      <c r="U102">
        <v>1</v>
      </c>
      <c r="V102" t="s">
        <v>42</v>
      </c>
      <c r="W102" t="s">
        <v>43</v>
      </c>
      <c r="X102">
        <v>17</v>
      </c>
      <c r="Y102">
        <v>3</v>
      </c>
      <c r="Z102">
        <v>4</v>
      </c>
      <c r="AA102">
        <v>80</v>
      </c>
      <c r="AB102">
        <v>0</v>
      </c>
      <c r="AC102">
        <v>1</v>
      </c>
      <c r="AD102">
        <v>3</v>
      </c>
      <c r="AE102">
        <v>3</v>
      </c>
      <c r="AF102">
        <v>1</v>
      </c>
      <c r="AG102">
        <v>0</v>
      </c>
      <c r="AH102">
        <v>0</v>
      </c>
      <c r="AI102">
        <v>0</v>
      </c>
    </row>
    <row r="103" spans="1:35" x14ac:dyDescent="0.3">
      <c r="A103">
        <v>28</v>
      </c>
      <c r="B103" t="s">
        <v>35</v>
      </c>
      <c r="C103" t="s">
        <v>36</v>
      </c>
      <c r="D103">
        <v>1475</v>
      </c>
      <c r="E103" t="s">
        <v>37</v>
      </c>
      <c r="F103">
        <v>13</v>
      </c>
      <c r="G103">
        <v>2</v>
      </c>
      <c r="H103" t="s">
        <v>59</v>
      </c>
      <c r="I103">
        <v>1</v>
      </c>
      <c r="J103">
        <v>1933</v>
      </c>
      <c r="K103">
        <v>4</v>
      </c>
      <c r="L103" t="s">
        <v>39</v>
      </c>
      <c r="M103">
        <v>84</v>
      </c>
      <c r="N103">
        <v>3</v>
      </c>
      <c r="O103">
        <v>2</v>
      </c>
      <c r="P103" t="s">
        <v>40</v>
      </c>
      <c r="Q103">
        <v>3</v>
      </c>
      <c r="R103" t="s">
        <v>41</v>
      </c>
      <c r="S103">
        <v>9854</v>
      </c>
      <c r="T103">
        <v>23352</v>
      </c>
      <c r="U103">
        <v>3</v>
      </c>
      <c r="V103" t="s">
        <v>42</v>
      </c>
      <c r="W103" t="s">
        <v>35</v>
      </c>
      <c r="X103">
        <v>11</v>
      </c>
      <c r="Y103">
        <v>3</v>
      </c>
      <c r="Z103">
        <v>4</v>
      </c>
      <c r="AA103">
        <v>80</v>
      </c>
      <c r="AB103">
        <v>0</v>
      </c>
      <c r="AC103">
        <v>6</v>
      </c>
      <c r="AD103">
        <v>0</v>
      </c>
      <c r="AE103">
        <v>3</v>
      </c>
      <c r="AF103">
        <v>2</v>
      </c>
      <c r="AG103">
        <v>0</v>
      </c>
      <c r="AH103">
        <v>2</v>
      </c>
      <c r="AI103">
        <v>2</v>
      </c>
    </row>
    <row r="104" spans="1:35" x14ac:dyDescent="0.3">
      <c r="A104">
        <v>27</v>
      </c>
      <c r="B104" t="s">
        <v>35</v>
      </c>
      <c r="C104" t="s">
        <v>44</v>
      </c>
      <c r="D104">
        <v>1337</v>
      </c>
      <c r="E104" t="s">
        <v>61</v>
      </c>
      <c r="F104">
        <v>22</v>
      </c>
      <c r="G104">
        <v>3</v>
      </c>
      <c r="H104" t="s">
        <v>61</v>
      </c>
      <c r="I104">
        <v>1</v>
      </c>
      <c r="J104">
        <v>1944</v>
      </c>
      <c r="K104">
        <v>1</v>
      </c>
      <c r="L104" t="s">
        <v>39</v>
      </c>
      <c r="M104">
        <v>58</v>
      </c>
      <c r="N104">
        <v>2</v>
      </c>
      <c r="O104">
        <v>1</v>
      </c>
      <c r="P104" t="s">
        <v>61</v>
      </c>
      <c r="Q104">
        <v>2</v>
      </c>
      <c r="R104" t="s">
        <v>48</v>
      </c>
      <c r="S104">
        <v>2863</v>
      </c>
      <c r="T104">
        <v>19555</v>
      </c>
      <c r="U104">
        <v>1</v>
      </c>
      <c r="V104" t="s">
        <v>42</v>
      </c>
      <c r="W104" t="s">
        <v>43</v>
      </c>
      <c r="X104">
        <v>12</v>
      </c>
      <c r="Y104">
        <v>3</v>
      </c>
      <c r="Z104">
        <v>1</v>
      </c>
      <c r="AA104">
        <v>80</v>
      </c>
      <c r="AB104">
        <v>0</v>
      </c>
      <c r="AC104">
        <v>1</v>
      </c>
      <c r="AD104">
        <v>2</v>
      </c>
      <c r="AE104">
        <v>3</v>
      </c>
      <c r="AF104">
        <v>1</v>
      </c>
      <c r="AG104">
        <v>0</v>
      </c>
      <c r="AH104">
        <v>0</v>
      </c>
      <c r="AI104">
        <v>0</v>
      </c>
    </row>
    <row r="105" spans="1:35" x14ac:dyDescent="0.3">
      <c r="A105">
        <v>53</v>
      </c>
      <c r="B105" t="s">
        <v>35</v>
      </c>
      <c r="C105" t="s">
        <v>36</v>
      </c>
      <c r="D105">
        <v>1168</v>
      </c>
      <c r="E105" t="s">
        <v>37</v>
      </c>
      <c r="F105">
        <v>24</v>
      </c>
      <c r="G105">
        <v>4</v>
      </c>
      <c r="H105" t="s">
        <v>38</v>
      </c>
      <c r="I105">
        <v>1</v>
      </c>
      <c r="J105">
        <v>1968</v>
      </c>
      <c r="K105">
        <v>1</v>
      </c>
      <c r="L105" t="s">
        <v>46</v>
      </c>
      <c r="M105">
        <v>66</v>
      </c>
      <c r="N105">
        <v>3</v>
      </c>
      <c r="O105">
        <v>3</v>
      </c>
      <c r="P105" t="s">
        <v>40</v>
      </c>
      <c r="Q105">
        <v>1</v>
      </c>
      <c r="R105" t="s">
        <v>41</v>
      </c>
      <c r="S105">
        <v>10448</v>
      </c>
      <c r="T105">
        <v>5843</v>
      </c>
      <c r="U105">
        <v>6</v>
      </c>
      <c r="V105" t="s">
        <v>42</v>
      </c>
      <c r="W105" t="s">
        <v>35</v>
      </c>
      <c r="X105">
        <v>13</v>
      </c>
      <c r="Y105">
        <v>3</v>
      </c>
      <c r="Z105">
        <v>2</v>
      </c>
      <c r="AA105">
        <v>80</v>
      </c>
      <c r="AB105">
        <v>0</v>
      </c>
      <c r="AC105">
        <v>15</v>
      </c>
      <c r="AD105">
        <v>2</v>
      </c>
      <c r="AE105">
        <v>2</v>
      </c>
      <c r="AF105">
        <v>2</v>
      </c>
      <c r="AG105">
        <v>2</v>
      </c>
      <c r="AH105">
        <v>2</v>
      </c>
      <c r="AI105">
        <v>2</v>
      </c>
    </row>
    <row r="106" spans="1:35" x14ac:dyDescent="0.3">
      <c r="A106">
        <v>23</v>
      </c>
      <c r="B106" t="s">
        <v>35</v>
      </c>
      <c r="C106" t="s">
        <v>44</v>
      </c>
      <c r="D106">
        <v>638</v>
      </c>
      <c r="E106" t="s">
        <v>37</v>
      </c>
      <c r="F106">
        <v>9</v>
      </c>
      <c r="G106">
        <v>3</v>
      </c>
      <c r="H106" t="s">
        <v>59</v>
      </c>
      <c r="I106">
        <v>1</v>
      </c>
      <c r="J106">
        <v>2023</v>
      </c>
      <c r="K106">
        <v>4</v>
      </c>
      <c r="L106" t="s">
        <v>46</v>
      </c>
      <c r="M106">
        <v>33</v>
      </c>
      <c r="N106">
        <v>3</v>
      </c>
      <c r="O106">
        <v>1</v>
      </c>
      <c r="P106" t="s">
        <v>57</v>
      </c>
      <c r="Q106">
        <v>1</v>
      </c>
      <c r="R106" t="s">
        <v>48</v>
      </c>
      <c r="S106">
        <v>1790</v>
      </c>
      <c r="T106">
        <v>26956</v>
      </c>
      <c r="U106">
        <v>1</v>
      </c>
      <c r="V106" t="s">
        <v>42</v>
      </c>
      <c r="W106" t="s">
        <v>43</v>
      </c>
      <c r="X106">
        <v>19</v>
      </c>
      <c r="Y106">
        <v>3</v>
      </c>
      <c r="Z106">
        <v>1</v>
      </c>
      <c r="AA106">
        <v>80</v>
      </c>
      <c r="AB106">
        <v>1</v>
      </c>
      <c r="AC106">
        <v>1</v>
      </c>
      <c r="AD106">
        <v>3</v>
      </c>
      <c r="AE106">
        <v>2</v>
      </c>
      <c r="AF106">
        <v>1</v>
      </c>
      <c r="AG106">
        <v>0</v>
      </c>
      <c r="AH106">
        <v>1</v>
      </c>
      <c r="AI106">
        <v>0</v>
      </c>
    </row>
    <row r="107" spans="1:35" x14ac:dyDescent="0.3">
      <c r="A107">
        <v>29</v>
      </c>
      <c r="B107" t="s">
        <v>35</v>
      </c>
      <c r="C107" t="s">
        <v>36</v>
      </c>
      <c r="D107">
        <v>1092</v>
      </c>
      <c r="E107" t="s">
        <v>45</v>
      </c>
      <c r="F107">
        <v>1</v>
      </c>
      <c r="G107">
        <v>4</v>
      </c>
      <c r="H107" t="s">
        <v>51</v>
      </c>
      <c r="I107">
        <v>1</v>
      </c>
      <c r="J107">
        <v>2027</v>
      </c>
      <c r="K107">
        <v>1</v>
      </c>
      <c r="L107" t="s">
        <v>46</v>
      </c>
      <c r="M107">
        <v>36</v>
      </c>
      <c r="N107">
        <v>3</v>
      </c>
      <c r="O107">
        <v>1</v>
      </c>
      <c r="P107" t="s">
        <v>47</v>
      </c>
      <c r="Q107">
        <v>4</v>
      </c>
      <c r="R107" t="s">
        <v>48</v>
      </c>
      <c r="S107">
        <v>4787</v>
      </c>
      <c r="T107">
        <v>26124</v>
      </c>
      <c r="U107">
        <v>9</v>
      </c>
      <c r="V107" t="s">
        <v>42</v>
      </c>
      <c r="W107" t="s">
        <v>35</v>
      </c>
      <c r="X107">
        <v>14</v>
      </c>
      <c r="Y107">
        <v>3</v>
      </c>
      <c r="Z107">
        <v>2</v>
      </c>
      <c r="AA107">
        <v>80</v>
      </c>
      <c r="AB107">
        <v>3</v>
      </c>
      <c r="AC107">
        <v>4</v>
      </c>
      <c r="AD107">
        <v>3</v>
      </c>
      <c r="AE107">
        <v>4</v>
      </c>
      <c r="AF107">
        <v>2</v>
      </c>
      <c r="AG107">
        <v>2</v>
      </c>
      <c r="AH107">
        <v>2</v>
      </c>
      <c r="AI107">
        <v>2</v>
      </c>
    </row>
  </sheetData>
  <mergeCells count="2">
    <mergeCell ref="J1:K1"/>
    <mergeCell ref="J2:K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0"/>
  <sheetViews>
    <sheetView workbookViewId="0">
      <selection activeCell="G10" sqref="G10:G11"/>
    </sheetView>
  </sheetViews>
  <sheetFormatPr defaultRowHeight="14.4" x14ac:dyDescent="0.3"/>
  <cols>
    <col min="5" max="5" width="12" bestFit="1" customWidth="1"/>
  </cols>
  <sheetData>
    <row r="3" spans="1:9" x14ac:dyDescent="0.3">
      <c r="A3" s="5"/>
      <c r="B3" s="6"/>
      <c r="C3" s="7"/>
    </row>
    <row r="4" spans="1:9" x14ac:dyDescent="0.3">
      <c r="A4" s="8"/>
      <c r="B4" s="9"/>
      <c r="C4" s="10"/>
      <c r="E4" s="14" t="s">
        <v>65</v>
      </c>
      <c r="I4" t="s">
        <v>1</v>
      </c>
    </row>
    <row r="5" spans="1:9" x14ac:dyDescent="0.3">
      <c r="A5" s="8"/>
      <c r="B5" s="9"/>
      <c r="C5" s="10"/>
      <c r="E5" s="18">
        <f>COUNTIF(Sample!B:B, "Yes")/COUNTA(Sample!B:B)</f>
        <v>0.16111488783140721</v>
      </c>
      <c r="I5">
        <f>COUNTIF(Sample!B:B, "Yes")</f>
        <v>237</v>
      </c>
    </row>
    <row r="6" spans="1:9" x14ac:dyDescent="0.3">
      <c r="A6" s="8"/>
      <c r="B6" s="9"/>
      <c r="C6" s="10"/>
    </row>
    <row r="7" spans="1:9" x14ac:dyDescent="0.3">
      <c r="A7" s="8"/>
      <c r="B7" s="9"/>
      <c r="C7" s="10"/>
    </row>
    <row r="8" spans="1:9" x14ac:dyDescent="0.3">
      <c r="A8" s="8"/>
      <c r="B8" s="9"/>
      <c r="C8" s="10"/>
    </row>
    <row r="9" spans="1:9" x14ac:dyDescent="0.3">
      <c r="A9" s="8"/>
      <c r="B9" s="9"/>
      <c r="C9" s="10"/>
    </row>
    <row r="10" spans="1:9" x14ac:dyDescent="0.3">
      <c r="A10" s="8"/>
      <c r="B10" s="9"/>
      <c r="C10" s="10"/>
    </row>
    <row r="11" spans="1:9" x14ac:dyDescent="0.3">
      <c r="A11" s="8"/>
      <c r="B11" s="9"/>
      <c r="C11" s="10"/>
    </row>
    <row r="12" spans="1:9" x14ac:dyDescent="0.3">
      <c r="A12" s="8"/>
      <c r="B12" s="9"/>
      <c r="C12" s="10"/>
    </row>
    <row r="13" spans="1:9" x14ac:dyDescent="0.3">
      <c r="A13" s="8"/>
      <c r="B13" s="9"/>
      <c r="C13" s="10"/>
    </row>
    <row r="14" spans="1:9" x14ac:dyDescent="0.3">
      <c r="A14" s="8"/>
      <c r="B14" s="9"/>
      <c r="C14" s="10"/>
    </row>
    <row r="15" spans="1:9" x14ac:dyDescent="0.3">
      <c r="A15" s="8"/>
      <c r="B15" s="9"/>
      <c r="C15" s="10"/>
    </row>
    <row r="16" spans="1:9"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H12"/>
  <sheetViews>
    <sheetView workbookViewId="0">
      <selection activeCell="G5" sqref="G5"/>
    </sheetView>
  </sheetViews>
  <sheetFormatPr defaultRowHeight="14.4" x14ac:dyDescent="0.3"/>
  <cols>
    <col min="5" max="6" width="13.44140625" customWidth="1"/>
    <col min="7" max="7" width="18.109375" customWidth="1"/>
    <col min="8" max="8" width="9.88671875" customWidth="1"/>
  </cols>
  <sheetData>
    <row r="3" spans="5:8" x14ac:dyDescent="0.3">
      <c r="G3" s="47" t="s">
        <v>67</v>
      </c>
      <c r="H3" s="47"/>
    </row>
    <row r="4" spans="5:8" x14ac:dyDescent="0.3">
      <c r="E4" s="29">
        <f>AVERAGEIF(Sample!B:B, "Yes", Sample!AF:AF)</f>
        <v>5.1308016877637135</v>
      </c>
      <c r="F4" s="29"/>
      <c r="G4" s="46" t="str">
        <f>INT(E4)&amp;" Years "&amp;ROUND((E4-INT(E4))*12,0)&amp;" Months"</f>
        <v>5 Years 2 Months</v>
      </c>
      <c r="H4" s="46"/>
    </row>
    <row r="7" spans="5:8" x14ac:dyDescent="0.3">
      <c r="G7" s="48" t="s">
        <v>66</v>
      </c>
      <c r="H7" s="48"/>
    </row>
    <row r="8" spans="5:8" x14ac:dyDescent="0.3">
      <c r="E8" s="29">
        <f>AVERAGE(Sample!AF:AF)</f>
        <v>7.0081632653061225</v>
      </c>
      <c r="F8" s="29"/>
      <c r="G8" s="46" t="str">
        <f>INT(E8)&amp;" Years "&amp;ROUND((E8-INT(E8))*12,0)&amp;" Months"</f>
        <v>7 Years 0 Months</v>
      </c>
      <c r="H8" s="46"/>
    </row>
    <row r="11" spans="5:8" x14ac:dyDescent="0.3">
      <c r="G11" s="47" t="s">
        <v>68</v>
      </c>
      <c r="H11" s="47"/>
    </row>
    <row r="12" spans="5:8" x14ac:dyDescent="0.3">
      <c r="E12" s="29">
        <f>AVERAGEIF(Sample!B:B, "No", Sample!AF:AF)</f>
        <v>7.3690186536901869</v>
      </c>
      <c r="F12" s="29"/>
      <c r="G12" s="46" t="str">
        <f>INT(E12)&amp;" Years "&amp;ROUND((E12-INT(E12))*12,0)&amp;" Months"</f>
        <v>7 Years 4 Months</v>
      </c>
      <c r="H12" s="46"/>
    </row>
  </sheetData>
  <mergeCells count="6">
    <mergeCell ref="G12:H12"/>
    <mergeCell ref="G3:H3"/>
    <mergeCell ref="G7:H7"/>
    <mergeCell ref="G11:H11"/>
    <mergeCell ref="G4:H4"/>
    <mergeCell ref="G8:H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5835F0B-9AA0-40CE-9DC6-CB8B18A31474}">
  <ds:schemaRefs/>
</ds:datastoreItem>
</file>

<file path=customXml/itemProps2.xml><?xml version="1.0" encoding="utf-8"?>
<ds:datastoreItem xmlns:ds="http://schemas.openxmlformats.org/officeDocument/2006/customXml" ds:itemID="{DA6171FB-101D-403A-AFB9-85639C3AF2C0}">
  <ds:schemaRefs/>
</ds:datastoreItem>
</file>

<file path=customXml/itemProps3.xml><?xml version="1.0" encoding="utf-8"?>
<ds:datastoreItem xmlns:ds="http://schemas.openxmlformats.org/officeDocument/2006/customXml" ds:itemID="{8632ECC6-1EBC-42D7-BCF5-D14B03AB38B3}">
  <ds:schemaRefs/>
</ds:datastoreItem>
</file>

<file path=customXml/itemProps4.xml><?xml version="1.0" encoding="utf-8"?>
<ds:datastoreItem xmlns:ds="http://schemas.openxmlformats.org/officeDocument/2006/customXml" ds:itemID="{2206D50A-58A8-4A62-854F-49DFBC2ED176}">
  <ds:schemaRefs/>
</ds:datastoreItem>
</file>

<file path=customXml/itemProps5.xml><?xml version="1.0" encoding="utf-8"?>
<ds:datastoreItem xmlns:ds="http://schemas.openxmlformats.org/officeDocument/2006/customXml" ds:itemID="{3635E4E8-DA84-493D-8685-885479870CEB}">
  <ds:schemaRefs/>
</ds:datastoreItem>
</file>

<file path=customXml/itemProps6.xml><?xml version="1.0" encoding="utf-8"?>
<ds:datastoreItem xmlns:ds="http://schemas.openxmlformats.org/officeDocument/2006/customXml" ds:itemID="{8D415E15-F374-4A86-BC69-F4BF7873CFBD}">
  <ds:schemaRefs/>
</ds:datastoreItem>
</file>

<file path=customXml/itemProps7.xml><?xml version="1.0" encoding="utf-8"?>
<ds:datastoreItem xmlns:ds="http://schemas.openxmlformats.org/officeDocument/2006/customXml" ds:itemID="{4AC2206B-D440-4D61-84D9-5182A2D26A1C}">
  <ds:schemaRefs/>
</ds:datastoreItem>
</file>

<file path=customXml/itemProps8.xml><?xml version="1.0" encoding="utf-8"?>
<ds:datastoreItem xmlns:ds="http://schemas.openxmlformats.org/officeDocument/2006/customXml" ds:itemID="{9ECD49FD-BCEC-4CCC-A844-769DDF22C456}">
  <ds:schemaRefs/>
</ds:datastoreItem>
</file>

<file path=customXml/itemProps9.xml><?xml version="1.0" encoding="utf-8"?>
<ds:datastoreItem xmlns:ds="http://schemas.openxmlformats.org/officeDocument/2006/customXml" ds:itemID="{22260F9E-051E-48F0-AAF6-E680F95BBBE3}">
  <ds:schemaRefs/>
</ds:datastoreItem>
</file>

<file path=customXml/itemProps10.xml><?xml version="1.0" encoding="utf-8"?>
<ds:datastoreItem xmlns:ds="http://schemas.openxmlformats.org/officeDocument/2006/customXml" ds:itemID="{E12F728F-7624-47FD-93DF-EADDAF606F5A}">
  <ds:schemaRefs/>
</ds:datastoreItem>
</file>

<file path=customXml/itemProps11.xml><?xml version="1.0" encoding="utf-8"?>
<ds:datastoreItem xmlns:ds="http://schemas.openxmlformats.org/officeDocument/2006/customXml" ds:itemID="{B77D33BF-9DB6-48DF-82C6-1671C2AE427A}">
  <ds:schemaRefs/>
</ds:datastoreItem>
</file>

<file path=customXml/itemProps12.xml><?xml version="1.0" encoding="utf-8"?>
<ds:datastoreItem xmlns:ds="http://schemas.openxmlformats.org/officeDocument/2006/customXml" ds:itemID="{CFCFD2FB-49E8-413C-B372-2A81AFAFE008}">
  <ds:schemaRefs/>
</ds:datastoreItem>
</file>

<file path=customXml/itemProps13.xml><?xml version="1.0" encoding="utf-8"?>
<ds:datastoreItem xmlns:ds="http://schemas.openxmlformats.org/officeDocument/2006/customXml" ds:itemID="{7D3C7DC7-AF44-4A92-8CA1-BE2AFEB6DB52}">
  <ds:schemaRefs/>
</ds:datastoreItem>
</file>

<file path=customXml/itemProps14.xml><?xml version="1.0" encoding="utf-8"?>
<ds:datastoreItem xmlns:ds="http://schemas.openxmlformats.org/officeDocument/2006/customXml" ds:itemID="{B4513590-C25D-4ABB-B73C-80AFA71DE793}">
  <ds:schemaRefs/>
</ds:datastoreItem>
</file>

<file path=customXml/itemProps15.xml><?xml version="1.0" encoding="utf-8"?>
<ds:datastoreItem xmlns:ds="http://schemas.openxmlformats.org/officeDocument/2006/customXml" ds:itemID="{187A6A9A-9BEF-4085-860B-F88770DB9D83}">
  <ds:schemaRefs/>
</ds:datastoreItem>
</file>

<file path=customXml/itemProps16.xml><?xml version="1.0" encoding="utf-8"?>
<ds:datastoreItem xmlns:ds="http://schemas.openxmlformats.org/officeDocument/2006/customXml" ds:itemID="{6A79E954-4358-47A3-87AE-D6D25F05AD81}">
  <ds:schemaRefs/>
</ds:datastoreItem>
</file>

<file path=customXml/itemProps17.xml><?xml version="1.0" encoding="utf-8"?>
<ds:datastoreItem xmlns:ds="http://schemas.openxmlformats.org/officeDocument/2006/customXml" ds:itemID="{618D9C4B-192E-41D3-979C-DFDA7D20B6A6}">
  <ds:schemaRefs/>
</ds:datastoreItem>
</file>

<file path=customXml/itemProps18.xml><?xml version="1.0" encoding="utf-8"?>
<ds:datastoreItem xmlns:ds="http://schemas.openxmlformats.org/officeDocument/2006/customXml" ds:itemID="{45B9DAFA-51BE-4794-BB8D-6E1E52E23F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WA_Fn-UseC_-HR-Employee-Attriti</vt:lpstr>
      <vt:lpstr>Income-Attrition</vt:lpstr>
      <vt:lpstr>Overtime cause</vt:lpstr>
      <vt:lpstr>Distance and overtime cause</vt:lpstr>
      <vt:lpstr>Dashboard</vt:lpstr>
      <vt:lpstr>Sample</vt:lpstr>
      <vt:lpstr>Attrition by tenure</vt:lpstr>
      <vt:lpstr>Correlation 1</vt:lpstr>
      <vt:lpstr>Correlation 2</vt:lpstr>
      <vt:lpstr>Data for Correlation</vt:lpstr>
      <vt:lpstr>Job-role with attrition</vt:lpstr>
      <vt:lpstr>Attrition rate by department</vt:lpstr>
      <vt:lpstr>KPI Early-Tenure Attrition Rate</vt:lpstr>
      <vt:lpstr>KPI Attrition Rate</vt:lpstr>
      <vt:lpstr>KPI Average employee stay</vt:lpstr>
      <vt:lpstr>'KPI Early-Tenure Attrition Rate'!Criteria</vt:lpstr>
      <vt:lpstr>'KPI Early-Tenure Attrition Rate'!Extract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Soumallya Roy</dc:creator>
  <cp:lastModifiedBy>Soumallya Roy</cp:lastModifiedBy>
  <dcterms:created xsi:type="dcterms:W3CDTF">2026-01-08T13:28:23Z</dcterms:created>
  <dcterms:modified xsi:type="dcterms:W3CDTF">2026-01-23T16:48:59Z</dcterms:modified>
</cp:coreProperties>
</file>