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 defaultThemeVersion="124226"/>
  <xr:revisionPtr revIDLastSave="0" documentId="13_ncr:1_{19AD5546-4276-4AEE-B817-F3F0421FA75F}" xr6:coauthVersionLast="47" xr6:coauthVersionMax="47" xr10:uidLastSave="{00000000-0000-0000-0000-000000000000}"/>
  <workbookProtection workbookAlgorithmName="SHA-512" workbookHashValue="qcCBEKXFjHkoFydYae5E2BO5bp/kkiHr9ynULNDr5PQ+BInKom3TmBLVwjWIAhd6YtEk/r+61VlFHc/Rki1Mpw==" workbookSaltValue="ORO1w/KmNvrBYeKLGHCDYg==" workbookSpinCount="100000" lockStructure="1"/>
  <bookViews>
    <workbookView xWindow="-120" yWindow="-120" windowWidth="20730" windowHeight="11160" activeTab="1" xr2:uid="{00000000-000D-0000-FFFF-FFFF00000000}"/>
  </bookViews>
  <sheets>
    <sheet name="UNINF_DIM_PCR" sheetId="3" r:id="rId1"/>
    <sheet name="INF_DIM_PCR" sheetId="2" r:id="rId2"/>
  </sheets>
  <externalReferences>
    <externalReference r:id="rId3"/>
    <externalReference r:id="rId4"/>
    <externalReference r:id="rId5"/>
  </externalReferences>
  <definedNames>
    <definedName name="abc" localSheetId="1">INF_DIM_PCR!$F$25</definedName>
    <definedName name="abc" localSheetId="0">UNINF_DIM_PCR!$F$22</definedName>
    <definedName name="abc">#REF!</definedName>
    <definedName name="Brand" localSheetId="1">'[1]Radial stiffness'!$E$7</definedName>
    <definedName name="Brand" localSheetId="0">'[1]Radial stiffness'!$E$7</definedName>
    <definedName name="Brand">'[2]Radial stiffness'!$E$7</definedName>
    <definedName name="CellSize" localSheetId="1">#REF!</definedName>
    <definedName name="CellSize" localSheetId="0">#REF!</definedName>
    <definedName name="CellSize">#REF!</definedName>
    <definedName name="ct2_area_ratio" localSheetId="1">#REF!</definedName>
    <definedName name="ct2_area_ratio" localSheetId="0">#REF!</definedName>
    <definedName name="ct2_area_ratio">#REF!</definedName>
    <definedName name="ct2_area_ratio1" localSheetId="1">#REF!</definedName>
    <definedName name="ct2_area_ratio1" localSheetId="0">#REF!</definedName>
    <definedName name="ct2_area_ratio1">#REF!</definedName>
    <definedName name="ct2_brand2" localSheetId="1">#REF!</definedName>
    <definedName name="ct2_brand2" localSheetId="0">#REF!</definedName>
    <definedName name="ct2_brand2">#REF!</definedName>
    <definedName name="ct2_center_wid" localSheetId="1">#REF!</definedName>
    <definedName name="ct2_center_wid" localSheetId="0">#REF!</definedName>
    <definedName name="ct2_center_wid">#REF!</definedName>
    <definedName name="ct2_center_wid1" localSheetId="1">#REF!</definedName>
    <definedName name="ct2_center_wid1" localSheetId="0">#REF!</definedName>
    <definedName name="ct2_center_wid1">#REF!</definedName>
    <definedName name="ct2_contact_area" localSheetId="1">#REF!</definedName>
    <definedName name="ct2_contact_area" localSheetId="0">#REF!</definedName>
    <definedName name="ct2_contact_area">#REF!</definedName>
    <definedName name="ct2_contact_area1" localSheetId="1">#REF!</definedName>
    <definedName name="ct2_contact_area1" localSheetId="0">#REF!</definedName>
    <definedName name="ct2_contact_area1">#REF!</definedName>
    <definedName name="ct2_dlr1" localSheetId="0">#REF!</definedName>
    <definedName name="ct2_dlr1">#REF!</definedName>
    <definedName name="ct2_dot_no3" localSheetId="1">#REF!</definedName>
    <definedName name="ct2_dot_no3" localSheetId="0">#REF!</definedName>
    <definedName name="ct2_dot_no3">#REF!</definedName>
    <definedName name="ct2_electrical_con" localSheetId="1">#REF!</definedName>
    <definedName name="ct2_electrical_con" localSheetId="0">#REF!</definedName>
    <definedName name="ct2_electrical_con">#REF!</definedName>
    <definedName name="ct2_feature" localSheetId="1">#REF!</definedName>
    <definedName name="ct2_feature" localSheetId="0">#REF!</definedName>
    <definedName name="ct2_feature">#REF!</definedName>
    <definedName name="ct2_filler_height" localSheetId="1">#REF!</definedName>
    <definedName name="ct2_filler_height" localSheetId="0">#REF!</definedName>
    <definedName name="ct2_filler_height">#REF!</definedName>
    <definedName name="ct2_fillet_height2" localSheetId="1">#REF!</definedName>
    <definedName name="ct2_fillet_height2" localSheetId="0">#REF!</definedName>
    <definedName name="ct2_fillet_height2">#REF!</definedName>
    <definedName name="ct2_hardness2" localSheetId="1">#REF!</definedName>
    <definedName name="ct2_hardness2" localSheetId="0">#REF!</definedName>
    <definedName name="ct2_hardness2">#REF!</definedName>
    <definedName name="ct2_horizo_defl_tbr_ltr3000" localSheetId="1">#REF!</definedName>
    <definedName name="ct2_horizo_defl_tbr_ltr3000" localSheetId="0">#REF!</definedName>
    <definedName name="ct2_horizo_defl_tbr_ltr3000">#REF!</definedName>
    <definedName name="ct2_horizo_defl_tbr_ltr6000" localSheetId="1">#REF!</definedName>
    <definedName name="ct2_horizo_defl_tbr_ltr6000" localSheetId="0">#REF!</definedName>
    <definedName name="ct2_horizo_defl_tbr_ltr6000">#REF!</definedName>
    <definedName name="ct2_infl_press" localSheetId="1">#REF!</definedName>
    <definedName name="ct2_infl_press" localSheetId="0">#REF!</definedName>
    <definedName name="ct2_infl_press">#REF!</definedName>
    <definedName name="ct2_infl_press1" localSheetId="1">#REF!</definedName>
    <definedName name="ct2_infl_press1" localSheetId="0">#REF!</definedName>
    <definedName name="ct2_infl_press1">#REF!</definedName>
    <definedName name="ct2_lateral_spring_const1" localSheetId="1">#REF!</definedName>
    <definedName name="ct2_lateral_spring_const1" localSheetId="0">#REF!</definedName>
    <definedName name="ct2_made_in3" localSheetId="1">#REF!</definedName>
    <definedName name="ct2_made_in3" localSheetId="0">#REF!</definedName>
    <definedName name="ct2_made_in3">#REF!</definedName>
    <definedName name="ct2_max_height" localSheetId="1">#REF!</definedName>
    <definedName name="ct2_max_height" localSheetId="0">#REF!</definedName>
    <definedName name="ct2_max_height">#REF!</definedName>
    <definedName name="ct2_max_height1" localSheetId="1">#REF!</definedName>
    <definedName name="ct2_max_height1" localSheetId="0">#REF!</definedName>
    <definedName name="ct2_max_height1">#REF!</definedName>
    <definedName name="ct2_mfg_unit2" localSheetId="1">#REF!</definedName>
    <definedName name="ct2_mfg_unit2" localSheetId="0">#REF!</definedName>
    <definedName name="ct2_mfg_unit2">#REF!</definedName>
    <definedName name="ct2_non_skid_depth" localSheetId="1">#REF!</definedName>
    <definedName name="ct2_non_skid_depth" localSheetId="0">#REF!</definedName>
    <definedName name="ct2_non_skid_depth">#REF!</definedName>
    <definedName name="ct2_non_skid_depth_ctr2" localSheetId="1">#REF!</definedName>
    <definedName name="ct2_non_skid_depth_ctr2" localSheetId="0">#REF!</definedName>
    <definedName name="ct2_non_skid_depth_ctr2">#REF!</definedName>
    <definedName name="ct2_non_skid_depth_inf2" localSheetId="1">#REF!</definedName>
    <definedName name="ct2_non_skid_depth_inf2" localSheetId="0">#REF!</definedName>
    <definedName name="ct2_non_skid_depth_inf2">#REF!</definedName>
    <definedName name="ct2_non_skid_depth_shr2" localSheetId="1">#REF!</definedName>
    <definedName name="ct2_non_skid_depth_shr2" localSheetId="0">#REF!</definedName>
    <definedName name="ct2_non_skid_depth_shr2">#REF!</definedName>
    <definedName name="ct2_non_skid_depth1" localSheetId="1">#REF!</definedName>
    <definedName name="ct2_non_skid_depth1" localSheetId="0">#REF!</definedName>
    <definedName name="ct2_non_skid_depth1">#REF!</definedName>
    <definedName name="ct2_outer_dia_ctr2" localSheetId="1">#REF!</definedName>
    <definedName name="ct2_outer_dia_ctr2" localSheetId="0">#REF!</definedName>
    <definedName name="ct2_outer_dia_ctr2">#REF!</definedName>
    <definedName name="ct2_outer_dia_inf2" localSheetId="1">#REF!</definedName>
    <definedName name="ct2_outer_dia_inf2" localSheetId="0">#REF!</definedName>
    <definedName name="ct2_outer_dia_inf2">#REF!</definedName>
    <definedName name="ct2_outer_dia_shr_oss_inf3" localSheetId="1">#REF!</definedName>
    <definedName name="ct2_outer_dia_shr_oss_inf3" localSheetId="0">#REF!</definedName>
    <definedName name="ct2_outer_dia_shr_oss_inf3">#REF!</definedName>
    <definedName name="ct2_outer_dia_shr2" localSheetId="1">#REF!</definedName>
    <definedName name="ct2_outer_dia_shr2" localSheetId="0">#REF!</definedName>
    <definedName name="ct2_outer_dia_shr2">#REF!</definedName>
    <definedName name="ct2_outer_dia1" localSheetId="1">#REF!</definedName>
    <definedName name="ct2_outer_dia1" localSheetId="0">#REF!</definedName>
    <definedName name="ct2_outer_dia1">#REF!</definedName>
    <definedName name="ct2_pattern" localSheetId="1">#REF!</definedName>
    <definedName name="ct2_pattern" localSheetId="0">#REF!</definedName>
    <definedName name="ct2_pattern">#REF!</definedName>
    <definedName name="ct2_prat" localSheetId="1">#REF!</definedName>
    <definedName name="ct2_prat" localSheetId="0">#REF!</definedName>
    <definedName name="ct2_prat">#REF!</definedName>
    <definedName name="ct2_radial_def1" localSheetId="1">#REF!</definedName>
    <definedName name="ct2_radial_def1" localSheetId="0">#REF!</definedName>
    <definedName name="ct2_radial_defl_tbr_ltr3000" localSheetId="1">#REF!</definedName>
    <definedName name="ct2_radial_defl_tbr_ltr3000" localSheetId="0">#REF!</definedName>
    <definedName name="ct2_radial_defl_tbr_ltr3000">#REF!</definedName>
    <definedName name="ct2_radial_defl_tbr_ltr6000" localSheetId="1">#REF!</definedName>
    <definedName name="ct2_radial_defl_tbr_ltr6000" localSheetId="0">#REF!</definedName>
    <definedName name="ct2_radial_defl_tbr_ltr6000">#REF!</definedName>
    <definedName name="ct2_radial_spring_const1" localSheetId="1">#REF!</definedName>
    <definedName name="ct2_radial_spring_const1" localSheetId="0">#REF!</definedName>
    <definedName name="ct2_rect_ratio" localSheetId="1">#REF!</definedName>
    <definedName name="ct2_rect_ratio" localSheetId="0">#REF!</definedName>
    <definedName name="ct2_rect_ratio">#REF!</definedName>
    <definedName name="ct2_rect_ratio1" localSheetId="1">#REF!</definedName>
    <definedName name="ct2_rect_ratio1" localSheetId="0">#REF!</definedName>
    <definedName name="ct2_rect_ratio1">#REF!</definedName>
    <definedName name="ct2_regroovable_marking_3" localSheetId="1">#REF!</definedName>
    <definedName name="ct2_regroovable_marking_3" localSheetId="0">#REF!</definedName>
    <definedName name="ct2_regroovable_marking_3">#REF!</definedName>
    <definedName name="ct2_result_date2" localSheetId="1">#REF!</definedName>
    <definedName name="ct2_result_date2" localSheetId="0">#REF!</definedName>
    <definedName name="ct2_result_date2">#REF!</definedName>
    <definedName name="ct2_rim_size" localSheetId="1">#REF!</definedName>
    <definedName name="ct2_rim_size" localSheetId="0">#REF!</definedName>
    <definedName name="ct2_rim_size">#REF!</definedName>
    <definedName name="ct2_rim_size1" localSheetId="1">#REF!</definedName>
    <definedName name="ct2_rim_size1" localSheetId="0">#REF!</definedName>
    <definedName name="ct2_rim_size1">#REF!</definedName>
    <definedName name="ct2_rr1" localSheetId="1">#REF!</definedName>
    <definedName name="ct2_rr1" localSheetId="0">#REF!</definedName>
    <definedName name="ct2_rr1">#REF!</definedName>
    <definedName name="ct2_rrc1" localSheetId="1">#REF!</definedName>
    <definedName name="ct2_rrc1" localSheetId="0">#REF!</definedName>
    <definedName name="ct2_rrc1">#REF!</definedName>
    <definedName name="ct2_section_width" localSheetId="1">#REF!</definedName>
    <definedName name="ct2_section_width" localSheetId="0">#REF!</definedName>
    <definedName name="ct2_section_width">#REF!</definedName>
    <definedName name="ct2_section_width1" localSheetId="1">#REF!</definedName>
    <definedName name="ct2_section_width1" localSheetId="0">#REF!</definedName>
    <definedName name="ct2_section_width1">#REF!</definedName>
    <definedName name="ct2_section_width2" localSheetId="1">#REF!</definedName>
    <definedName name="ct2_section_width2" localSheetId="0">#REF!</definedName>
    <definedName name="ct2_section_width2">#REF!</definedName>
    <definedName name="ct2_size2" localSheetId="1">#REF!</definedName>
    <definedName name="ct2_size2" localSheetId="0">#REF!</definedName>
    <definedName name="ct2_size2">#REF!</definedName>
    <definedName name="ct2_sl_no1" localSheetId="1">#REF!</definedName>
    <definedName name="ct2_sl_no1" localSheetId="0">#REF!</definedName>
    <definedName name="ct2_sl_no1">#REF!</definedName>
    <definedName name="ct2_slr1" localSheetId="1">#REF!</definedName>
    <definedName name="ct2_slr1" localSheetId="0">#REF!</definedName>
    <definedName name="ct2_slr1">#REF!</definedName>
    <definedName name="ct2_tangential_spring_const" localSheetId="1">#REF!</definedName>
    <definedName name="ct2_tangential_spring_const" localSheetId="0">#REF!</definedName>
    <definedName name="ct2_torsional_spring_const" localSheetId="1">#REF!</definedName>
    <definedName name="ct2_torsional_spring_const" localSheetId="0">#REF!</definedName>
    <definedName name="ct2_torsional_spring_const">#REF!</definedName>
    <definedName name="ct2_torsional_spring_const1" localSheetId="1">#REF!</definedName>
    <definedName name="ct2_torsional_spring_const1" localSheetId="0">#REF!</definedName>
    <definedName name="ct2_torsional_spring_const1">#REF!</definedName>
    <definedName name="ct2_total_area" localSheetId="1">#REF!</definedName>
    <definedName name="ct2_total_area" localSheetId="0">#REF!</definedName>
    <definedName name="ct2_total_area">#REF!</definedName>
    <definedName name="ct2_total_area1" localSheetId="1">#REF!</definedName>
    <definedName name="ct2_total_area1" localSheetId="0">#REF!</definedName>
    <definedName name="ct2_total_area1">#REF!</definedName>
    <definedName name="ct2_tread_dev" localSheetId="1">#REF!</definedName>
    <definedName name="ct2_tread_dev" localSheetId="0">#REF!</definedName>
    <definedName name="ct2_tread_dev">#REF!</definedName>
    <definedName name="ct2_tread_dev1" localSheetId="1">#REF!</definedName>
    <definedName name="ct2_tread_dev1" localSheetId="0">#REF!</definedName>
    <definedName name="ct2_tread_dev1">#REF!</definedName>
    <definedName name="ct2_tread_dev2" localSheetId="1">#REF!</definedName>
    <definedName name="ct2_tread_dev2" localSheetId="0">#REF!</definedName>
    <definedName name="ct2_tread_dev2">#REF!</definedName>
    <definedName name="ct2_tread_radius" localSheetId="1">#REF!</definedName>
    <definedName name="ct2_tread_radius" localSheetId="0">#REF!</definedName>
    <definedName name="ct2_tread_radius">#REF!</definedName>
    <definedName name="ct2_tread_radius_ctr2" localSheetId="1">#REF!</definedName>
    <definedName name="ct2_tread_radius_ctr2" localSheetId="0">#REF!</definedName>
    <definedName name="ct2_tread_radius_ctr2">#REF!</definedName>
    <definedName name="ct2_tread_radius_shr2" localSheetId="1">#REF!</definedName>
    <definedName name="ct2_tread_radius_shr2" localSheetId="0">#REF!</definedName>
    <definedName name="ct2_tread_radius_shr2">#REF!</definedName>
    <definedName name="ct2_tread_radius1" localSheetId="1">#REF!</definedName>
    <definedName name="ct2_tread_radius1" localSheetId="0">#REF!</definedName>
    <definedName name="ct2_tread_radius1">#REF!</definedName>
    <definedName name="ct2_tread_radius2" localSheetId="1">#REF!</definedName>
    <definedName name="ct2_tread_radius2" localSheetId="0">#REF!</definedName>
    <definedName name="ct2_tread_radius2">#REF!</definedName>
    <definedName name="ct2_tread_wear_ind_inf2" localSheetId="1">#REF!</definedName>
    <definedName name="ct2_tread_wear_ind_inf2" localSheetId="0">#REF!</definedName>
    <definedName name="ct2_tread_wear_ind_inf2">#REF!</definedName>
    <definedName name="ct2_tread_wear_ind2" localSheetId="1">#REF!</definedName>
    <definedName name="ct2_tread_wear_ind2" localSheetId="0">#REF!</definedName>
    <definedName name="ct2_tread_wear_ind2">#REF!</definedName>
    <definedName name="ct2_tread_width2" localSheetId="1">#REF!</definedName>
    <definedName name="ct2_tread_width2" localSheetId="0">#REF!</definedName>
    <definedName name="ct2_tread_width2">#REF!</definedName>
    <definedName name="ct2_tread_width2_unf" localSheetId="1">#REF!</definedName>
    <definedName name="ct2_tread_width2_unf" localSheetId="0">#REF!</definedName>
    <definedName name="ct2_tread_width2_unf">#REF!</definedName>
    <definedName name="ct2_tubetype_tubeless" localSheetId="1">#REF!</definedName>
    <definedName name="ct2_tubetype_tubeless" localSheetId="0">#REF!</definedName>
    <definedName name="ct2_tubetype_tubeless">#REF!</definedName>
    <definedName name="ct2_tyre_weight" localSheetId="1">#REF!</definedName>
    <definedName name="ct2_tyre_weight" localSheetId="0">#REF!</definedName>
    <definedName name="ct2_tyre_weight">#REF!</definedName>
    <definedName name="ct2_tyre_weight1" localSheetId="1">#REF!</definedName>
    <definedName name="ct2_tyre_weight1" localSheetId="0">#REF!</definedName>
    <definedName name="ct2_tyre_weight1">#REF!</definedName>
    <definedName name="Data2" localSheetId="1">#REF!</definedName>
    <definedName name="Data2" localSheetId="0">#REF!</definedName>
    <definedName name="Datum" localSheetId="1">#REF!</definedName>
    <definedName name="Datum" localSheetId="0">#REF!</definedName>
    <definedName name="def" localSheetId="1">INF_DIM_PCR!$F$26</definedName>
    <definedName name="def" localSheetId="0">UNINF_DIM_PCR!$F$23</definedName>
    <definedName name="def">#REF!</definedName>
    <definedName name="Deflection_1" localSheetId="1">#REF!</definedName>
    <definedName name="Deflection_1" localSheetId="0">#REF!</definedName>
    <definedName name="Deflection_2" localSheetId="1">#REF!</definedName>
    <definedName name="Deflection_2" localSheetId="0">#REF!</definedName>
    <definedName name="Deflection_3" localSheetId="1">#REF!</definedName>
    <definedName name="Deflection_3" localSheetId="0">#REF!</definedName>
    <definedName name="Kfactor">[2]ISO!$C$18</definedName>
    <definedName name="laod">[3]FORM_1!$D$25</definedName>
    <definedName name="MaxForce" localSheetId="1">#REF!</definedName>
    <definedName name="MaxForce" localSheetId="0">#REF!</definedName>
    <definedName name="Measure_No." localSheetId="1">#REF!</definedName>
    <definedName name="Measure_No." localSheetId="0">#REF!</definedName>
    <definedName name="_xlnm.Print_Area" localSheetId="1">INF_DIM_PCR!$A$12:$J$51</definedName>
    <definedName name="_xlnm.Print_Area" localSheetId="0">UNINF_DIM_PCR!$A$2:$J$31</definedName>
    <definedName name="Print_Image" localSheetId="1">#REF!</definedName>
    <definedName name="Print_Image" localSheetId="0">#REF!</definedName>
    <definedName name="Print_Image">#REF!</definedName>
    <definedName name="Product_ID" localSheetId="1">#REF!</definedName>
    <definedName name="Product_ID" localSheetId="0">#REF!</definedName>
    <definedName name="Rim_type" localSheetId="1">#REF!</definedName>
    <definedName name="Rim_type" localSheetId="0">#REF!</definedName>
    <definedName name="SP_Force" localSheetId="1">#REF!</definedName>
    <definedName name="SP_Force" localSheetId="0">#REF!</definedName>
    <definedName name="speed">[3]FORM_1!$E$25</definedName>
    <definedName name="Stiffness_1" localSheetId="1">#REF!</definedName>
    <definedName name="Stiffness_1" localSheetId="0">#REF!</definedName>
    <definedName name="Stiffness_2" localSheetId="1">#REF!</definedName>
    <definedName name="Stiffness_2" localSheetId="0">#REF!</definedName>
    <definedName name="Stiffness_3" localSheetId="1">#REF!</definedName>
    <definedName name="Stiffness_3" localSheetId="0">#REF!</definedName>
    <definedName name="temp">[3]FORM_1!$L$25</definedName>
    <definedName name="Temperature" localSheetId="1">'[1]Radial stiffness'!$I$9</definedName>
    <definedName name="Temperature" localSheetId="0">'[1]Radial stiffness'!$I$9</definedName>
    <definedName name="Test_Request_No" localSheetId="0">#REF!</definedName>
    <definedName name="Test_Request_No">#REF!</definedName>
    <definedName name="Tire_size" localSheetId="1">'[1]Radial stiffness'!$C$7</definedName>
    <definedName name="Tire_size" localSheetId="0">'[1]Radial stiffness'!$C$7</definedName>
    <definedName name="Tire_size">'[2]Radial stiffness'!$C$7</definedName>
    <definedName name="Tire_weight" localSheetId="1">#REF!</definedName>
    <definedName name="Tire_weight" localSheetId="0">#REF!</definedName>
    <definedName name="Tyre_No" localSheetId="0">#REF!</definedName>
    <definedName name="Tyre_No">#REF!</definedName>
    <definedName name="Tyre_Serial_No" localSheetId="0">#REF!</definedName>
    <definedName name="Tyre_Serial_No">#REF!</definedName>
    <definedName name="UNINF_DIM_PCR">#REF!</definedName>
    <definedName name="unit_load">[3]FORM_1!$D$26</definedName>
    <definedName name="unit_speed">[3]FORM_1!$E$26</definedName>
    <definedName name="unit_temp">[3]FORM_1!$L$26</definedName>
    <definedName name="width_center_cm" localSheetId="1">#REF!</definedName>
    <definedName name="width_center_cm" localSheetId="0">#REF!</definedName>
    <definedName name="width_center_c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67" i="2" l="1"/>
  <c r="W867" i="2"/>
  <c r="V868" i="2"/>
  <c r="W868" i="2"/>
  <c r="V869" i="2"/>
  <c r="W869" i="2"/>
  <c r="V870" i="2"/>
  <c r="W870" i="2"/>
  <c r="V871" i="2"/>
  <c r="W871" i="2"/>
  <c r="V872" i="2"/>
  <c r="W872" i="2"/>
  <c r="V873" i="2"/>
  <c r="W873" i="2"/>
  <c r="V874" i="2"/>
  <c r="W874" i="2"/>
  <c r="V875" i="2"/>
  <c r="W875" i="2"/>
  <c r="V876" i="2"/>
  <c r="W876" i="2"/>
  <c r="V877" i="2"/>
  <c r="W877" i="2"/>
  <c r="V878" i="2"/>
  <c r="W878" i="2"/>
  <c r="V879" i="2"/>
  <c r="W879" i="2"/>
  <c r="V880" i="2"/>
  <c r="W880" i="2"/>
  <c r="V881" i="2"/>
  <c r="W881" i="2"/>
  <c r="V882" i="2"/>
  <c r="W882" i="2"/>
  <c r="V883" i="2"/>
  <c r="W883" i="2"/>
  <c r="V884" i="2"/>
  <c r="W884" i="2"/>
  <c r="V885" i="2"/>
  <c r="W885" i="2"/>
  <c r="V886" i="2"/>
  <c r="W886" i="2"/>
  <c r="V887" i="2"/>
  <c r="W887" i="2"/>
  <c r="V888" i="2"/>
  <c r="W888" i="2"/>
  <c r="V889" i="2"/>
  <c r="W889" i="2"/>
  <c r="V890" i="2"/>
  <c r="W890" i="2"/>
  <c r="V891" i="2"/>
  <c r="W891" i="2"/>
  <c r="V892" i="2"/>
  <c r="W892" i="2"/>
  <c r="V893" i="2"/>
  <c r="W893" i="2"/>
  <c r="V894" i="2"/>
  <c r="W894" i="2"/>
  <c r="V895" i="2"/>
  <c r="W895" i="2"/>
  <c r="V896" i="2"/>
  <c r="W896" i="2"/>
  <c r="V897" i="2"/>
  <c r="W897" i="2"/>
  <c r="V898" i="2"/>
  <c r="W898" i="2"/>
  <c r="V899" i="2"/>
  <c r="W899" i="2"/>
  <c r="V900" i="2"/>
  <c r="W900" i="2"/>
  <c r="V901" i="2"/>
  <c r="W901" i="2"/>
  <c r="V902" i="2"/>
  <c r="W902" i="2"/>
  <c r="V903" i="2"/>
  <c r="W903" i="2"/>
  <c r="V904" i="2"/>
  <c r="W904" i="2"/>
  <c r="V905" i="2"/>
  <c r="W905" i="2"/>
  <c r="V906" i="2"/>
  <c r="W906" i="2"/>
  <c r="V907" i="2"/>
  <c r="W907" i="2"/>
  <c r="V908" i="2"/>
  <c r="W908" i="2"/>
  <c r="V909" i="2"/>
  <c r="W909" i="2"/>
  <c r="V910" i="2"/>
  <c r="W910" i="2"/>
  <c r="V911" i="2"/>
  <c r="W911" i="2"/>
  <c r="V912" i="2"/>
  <c r="W912" i="2"/>
  <c r="V913" i="2"/>
  <c r="W913" i="2"/>
  <c r="V914" i="2"/>
  <c r="W914" i="2"/>
  <c r="V915" i="2"/>
  <c r="W915" i="2"/>
  <c r="V916" i="2"/>
  <c r="W916" i="2"/>
  <c r="V917" i="2"/>
  <c r="W917" i="2"/>
  <c r="V918" i="2"/>
  <c r="W918" i="2"/>
  <c r="V919" i="2"/>
  <c r="W919" i="2"/>
  <c r="V920" i="2"/>
  <c r="W920" i="2"/>
  <c r="V921" i="2"/>
  <c r="W921" i="2"/>
  <c r="V922" i="2"/>
  <c r="W922" i="2"/>
  <c r="V923" i="2"/>
  <c r="W923" i="2"/>
  <c r="V924" i="2"/>
  <c r="W924" i="2"/>
  <c r="V925" i="2"/>
  <c r="W925" i="2"/>
  <c r="V926" i="2"/>
  <c r="W926" i="2"/>
  <c r="V927" i="2"/>
  <c r="W927" i="2"/>
  <c r="V928" i="2"/>
  <c r="W928" i="2"/>
  <c r="V929" i="2"/>
  <c r="W929" i="2"/>
  <c r="V930" i="2"/>
  <c r="W930" i="2"/>
  <c r="V931" i="2"/>
  <c r="W931" i="2"/>
  <c r="V932" i="2"/>
  <c r="W932" i="2"/>
  <c r="V933" i="2"/>
  <c r="W933" i="2"/>
  <c r="V934" i="2"/>
  <c r="W934" i="2"/>
  <c r="V935" i="2"/>
  <c r="W935" i="2"/>
  <c r="V936" i="2"/>
  <c r="W936" i="2"/>
  <c r="V937" i="2"/>
  <c r="W937" i="2"/>
  <c r="V938" i="2"/>
  <c r="W938" i="2"/>
  <c r="V939" i="2"/>
  <c r="W939" i="2"/>
  <c r="V940" i="2"/>
  <c r="W940" i="2"/>
  <c r="V941" i="2"/>
  <c r="W941" i="2"/>
  <c r="V942" i="2"/>
  <c r="W942" i="2"/>
  <c r="V943" i="2"/>
  <c r="W943" i="2"/>
  <c r="V944" i="2"/>
  <c r="W944" i="2"/>
  <c r="V945" i="2"/>
  <c r="W945" i="2"/>
  <c r="V946" i="2"/>
  <c r="W946" i="2"/>
  <c r="V947" i="2"/>
  <c r="W947" i="2"/>
  <c r="V948" i="2"/>
  <c r="W948" i="2"/>
  <c r="V949" i="2"/>
  <c r="W949" i="2"/>
  <c r="V950" i="2"/>
  <c r="W950" i="2"/>
  <c r="V951" i="2"/>
  <c r="W951" i="2"/>
  <c r="V952" i="2"/>
  <c r="W952" i="2"/>
  <c r="V953" i="2"/>
  <c r="W953" i="2"/>
  <c r="V954" i="2"/>
  <c r="W954" i="2"/>
  <c r="V955" i="2"/>
  <c r="W955" i="2"/>
  <c r="V956" i="2"/>
  <c r="W956" i="2"/>
  <c r="V957" i="2"/>
  <c r="W957" i="2"/>
  <c r="V958" i="2"/>
  <c r="W958" i="2"/>
  <c r="V959" i="2"/>
  <c r="W959" i="2"/>
  <c r="V960" i="2"/>
  <c r="W960" i="2"/>
  <c r="V961" i="2"/>
  <c r="W961" i="2"/>
  <c r="V962" i="2"/>
  <c r="W962" i="2"/>
  <c r="V963" i="2"/>
  <c r="W963" i="2"/>
  <c r="V964" i="2"/>
  <c r="W964" i="2"/>
  <c r="V965" i="2"/>
  <c r="W965" i="2"/>
  <c r="V966" i="2"/>
  <c r="W966" i="2"/>
  <c r="V967" i="2"/>
  <c r="W967" i="2"/>
  <c r="V968" i="2"/>
  <c r="W968" i="2"/>
  <c r="V969" i="2"/>
  <c r="W969" i="2"/>
  <c r="V970" i="2"/>
  <c r="W970" i="2"/>
  <c r="V971" i="2"/>
  <c r="W971" i="2"/>
  <c r="V972" i="2"/>
  <c r="W972" i="2"/>
  <c r="V973" i="2"/>
  <c r="W973" i="2"/>
  <c r="V974" i="2"/>
  <c r="W974" i="2"/>
  <c r="V975" i="2"/>
  <c r="W975" i="2"/>
  <c r="V976" i="2"/>
  <c r="W976" i="2"/>
  <c r="V977" i="2"/>
  <c r="W977" i="2"/>
  <c r="V978" i="2"/>
  <c r="W978" i="2"/>
  <c r="V979" i="2"/>
  <c r="W979" i="2"/>
  <c r="V980" i="2"/>
  <c r="W980" i="2"/>
  <c r="V981" i="2"/>
  <c r="W981" i="2"/>
  <c r="V982" i="2"/>
  <c r="W982" i="2"/>
  <c r="V983" i="2"/>
  <c r="W983" i="2"/>
  <c r="V984" i="2"/>
  <c r="W984" i="2"/>
  <c r="V985" i="2"/>
  <c r="W985" i="2"/>
  <c r="V986" i="2"/>
  <c r="W986" i="2"/>
  <c r="V987" i="2"/>
  <c r="W987" i="2"/>
  <c r="V988" i="2"/>
  <c r="W988" i="2"/>
  <c r="V989" i="2"/>
  <c r="W989" i="2"/>
  <c r="E24" i="3"/>
  <c r="F24" i="3"/>
  <c r="G24" i="3"/>
  <c r="H24" i="3"/>
  <c r="I24" i="3"/>
  <c r="D24" i="3"/>
  <c r="F27" i="2" l="1"/>
  <c r="E27" i="2" l="1"/>
  <c r="G27" i="2"/>
  <c r="H27" i="2"/>
  <c r="I27" i="2"/>
  <c r="D27" i="2"/>
  <c r="F19" i="3" l="1"/>
  <c r="H19" i="3"/>
  <c r="D19" i="3"/>
  <c r="F22" i="2" l="1"/>
  <c r="H22" i="2"/>
  <c r="D22" i="2"/>
  <c r="J27" i="2"/>
  <c r="J22" i="3"/>
  <c r="J23" i="3"/>
  <c r="J24" i="3"/>
  <c r="J21" i="3"/>
  <c r="J25" i="2"/>
  <c r="J26" i="2"/>
  <c r="J24" i="2"/>
  <c r="E4" i="2"/>
  <c r="G4" i="2"/>
  <c r="H4" i="2"/>
  <c r="E4" i="3"/>
  <c r="G4" i="3"/>
  <c r="H4" i="3"/>
  <c r="B4" i="3"/>
  <c r="B4" i="2"/>
  <c r="W1" i="2"/>
  <c r="V1" i="2"/>
  <c r="W768" i="2" l="1"/>
  <c r="W800" i="2"/>
  <c r="W832" i="2"/>
  <c r="W777" i="2"/>
  <c r="W865" i="2"/>
  <c r="W770" i="2"/>
  <c r="W802" i="2"/>
  <c r="W842" i="2"/>
  <c r="W779" i="2"/>
  <c r="W827" i="2"/>
  <c r="W780" i="2"/>
  <c r="W812" i="2"/>
  <c r="W773" i="2"/>
  <c r="W813" i="2"/>
  <c r="W853" i="2"/>
  <c r="W774" i="2"/>
  <c r="W854" i="2"/>
  <c r="W759" i="2"/>
  <c r="W767" i="2"/>
  <c r="W775" i="2"/>
  <c r="W783" i="2"/>
  <c r="W791" i="2"/>
  <c r="W799" i="2"/>
  <c r="W807" i="2"/>
  <c r="W815" i="2"/>
  <c r="W823" i="2"/>
  <c r="W831" i="2"/>
  <c r="W839" i="2"/>
  <c r="W847" i="2"/>
  <c r="W855" i="2"/>
  <c r="W863" i="2"/>
  <c r="W760" i="2"/>
  <c r="W776" i="2"/>
  <c r="W784" i="2"/>
  <c r="W792" i="2"/>
  <c r="W808" i="2"/>
  <c r="W816" i="2"/>
  <c r="W824" i="2"/>
  <c r="W840" i="2"/>
  <c r="W848" i="2"/>
  <c r="W856" i="2"/>
  <c r="W864" i="2"/>
  <c r="W769" i="2"/>
  <c r="W785" i="2"/>
  <c r="W793" i="2"/>
  <c r="W801" i="2"/>
  <c r="W809" i="2"/>
  <c r="W817" i="2"/>
  <c r="W825" i="2"/>
  <c r="W833" i="2"/>
  <c r="W841" i="2"/>
  <c r="W849" i="2"/>
  <c r="W857" i="2"/>
  <c r="W762" i="2"/>
  <c r="W826" i="2"/>
  <c r="W866" i="2"/>
  <c r="W787" i="2"/>
  <c r="W819" i="2"/>
  <c r="W851" i="2"/>
  <c r="W788" i="2"/>
  <c r="W820" i="2"/>
  <c r="W789" i="2"/>
  <c r="W837" i="2"/>
  <c r="W758" i="2"/>
  <c r="W838" i="2"/>
  <c r="W761" i="2"/>
  <c r="W778" i="2"/>
  <c r="W794" i="2"/>
  <c r="W810" i="2"/>
  <c r="W834" i="2"/>
  <c r="W858" i="2"/>
  <c r="W763" i="2"/>
  <c r="W803" i="2"/>
  <c r="W811" i="2"/>
  <c r="W843" i="2"/>
  <c r="W859" i="2"/>
  <c r="W764" i="2"/>
  <c r="W796" i="2"/>
  <c r="W804" i="2"/>
  <c r="W828" i="2"/>
  <c r="W836" i="2"/>
  <c r="W852" i="2"/>
  <c r="W781" i="2"/>
  <c r="W797" i="2"/>
  <c r="W805" i="2"/>
  <c r="W821" i="2"/>
  <c r="W845" i="2"/>
  <c r="W861" i="2"/>
  <c r="W782" i="2"/>
  <c r="W798" i="2"/>
  <c r="W806" i="2"/>
  <c r="W814" i="2"/>
  <c r="W822" i="2"/>
  <c r="W830" i="2"/>
  <c r="W846" i="2"/>
  <c r="W860" i="2"/>
  <c r="W790" i="2"/>
  <c r="W786" i="2"/>
  <c r="W818" i="2"/>
  <c r="W850" i="2"/>
  <c r="W771" i="2"/>
  <c r="W795" i="2"/>
  <c r="W835" i="2"/>
  <c r="W772" i="2"/>
  <c r="W844" i="2"/>
  <c r="W765" i="2"/>
  <c r="W829" i="2"/>
  <c r="W766" i="2"/>
  <c r="W862" i="2"/>
  <c r="V758" i="2"/>
  <c r="V759" i="2"/>
  <c r="V767" i="2"/>
  <c r="V775" i="2"/>
  <c r="V783" i="2"/>
  <c r="V791" i="2"/>
  <c r="V799" i="2"/>
  <c r="V807" i="2"/>
  <c r="V815" i="2"/>
  <c r="V823" i="2"/>
  <c r="V831" i="2"/>
  <c r="V839" i="2"/>
  <c r="V847" i="2"/>
  <c r="V855" i="2"/>
  <c r="V863" i="2"/>
  <c r="V832" i="2"/>
  <c r="V848" i="2"/>
  <c r="V769" i="2"/>
  <c r="V801" i="2"/>
  <c r="V849" i="2"/>
  <c r="V850" i="2"/>
  <c r="V763" i="2"/>
  <c r="V811" i="2"/>
  <c r="V835" i="2"/>
  <c r="V859" i="2"/>
  <c r="V772" i="2"/>
  <c r="V796" i="2"/>
  <c r="V820" i="2"/>
  <c r="V844" i="2"/>
  <c r="V797" i="2"/>
  <c r="V805" i="2"/>
  <c r="V837" i="2"/>
  <c r="V853" i="2"/>
  <c r="V774" i="2"/>
  <c r="V806" i="2"/>
  <c r="V846" i="2"/>
  <c r="V760" i="2"/>
  <c r="V776" i="2"/>
  <c r="V784" i="2"/>
  <c r="V792" i="2"/>
  <c r="V800" i="2"/>
  <c r="V808" i="2"/>
  <c r="V816" i="2"/>
  <c r="V824" i="2"/>
  <c r="V840" i="2"/>
  <c r="V856" i="2"/>
  <c r="V864" i="2"/>
  <c r="V761" i="2"/>
  <c r="V785" i="2"/>
  <c r="V809" i="2"/>
  <c r="V825" i="2"/>
  <c r="V833" i="2"/>
  <c r="V841" i="2"/>
  <c r="V865" i="2"/>
  <c r="V802" i="2"/>
  <c r="V818" i="2"/>
  <c r="V834" i="2"/>
  <c r="V842" i="2"/>
  <c r="V858" i="2"/>
  <c r="V787" i="2"/>
  <c r="V764" i="2"/>
  <c r="V860" i="2"/>
  <c r="V781" i="2"/>
  <c r="V821" i="2"/>
  <c r="V861" i="2"/>
  <c r="V790" i="2"/>
  <c r="V798" i="2"/>
  <c r="V822" i="2"/>
  <c r="V838" i="2"/>
  <c r="V862" i="2"/>
  <c r="V768" i="2"/>
  <c r="V777" i="2"/>
  <c r="V793" i="2"/>
  <c r="V817" i="2"/>
  <c r="V857" i="2"/>
  <c r="V779" i="2"/>
  <c r="V795" i="2"/>
  <c r="V819" i="2"/>
  <c r="V827" i="2"/>
  <c r="V851" i="2"/>
  <c r="V788" i="2"/>
  <c r="V812" i="2"/>
  <c r="V836" i="2"/>
  <c r="V773" i="2"/>
  <c r="V829" i="2"/>
  <c r="V766" i="2"/>
  <c r="V830" i="2"/>
  <c r="V762" i="2"/>
  <c r="V770" i="2"/>
  <c r="V778" i="2"/>
  <c r="V786" i="2"/>
  <c r="V794" i="2"/>
  <c r="V810" i="2"/>
  <c r="V826" i="2"/>
  <c r="V866" i="2"/>
  <c r="V771" i="2"/>
  <c r="V803" i="2"/>
  <c r="V843" i="2"/>
  <c r="V780" i="2"/>
  <c r="V804" i="2"/>
  <c r="V828" i="2"/>
  <c r="V852" i="2"/>
  <c r="V789" i="2"/>
  <c r="V813" i="2"/>
  <c r="V845" i="2"/>
  <c r="V782" i="2"/>
  <c r="V814" i="2"/>
  <c r="V854" i="2"/>
  <c r="V765" i="2"/>
  <c r="W585" i="2"/>
  <c r="W587" i="2"/>
  <c r="W589" i="2"/>
  <c r="W591" i="2"/>
  <c r="W593" i="2"/>
  <c r="W595" i="2"/>
  <c r="W597" i="2"/>
  <c r="W599" i="2"/>
  <c r="W601" i="2"/>
  <c r="W603" i="2"/>
  <c r="W605" i="2"/>
  <c r="W607" i="2"/>
  <c r="W609" i="2"/>
  <c r="W611" i="2"/>
  <c r="W613" i="2"/>
  <c r="W615" i="2"/>
  <c r="W617" i="2"/>
  <c r="W619" i="2"/>
  <c r="W621" i="2"/>
  <c r="W586" i="2"/>
  <c r="W588" i="2"/>
  <c r="W592" i="2"/>
  <c r="W596" i="2"/>
  <c r="W600" i="2"/>
  <c r="W604" i="2"/>
  <c r="W608" i="2"/>
  <c r="W612" i="2"/>
  <c r="W616" i="2"/>
  <c r="W620" i="2"/>
  <c r="W626" i="2"/>
  <c r="W629" i="2"/>
  <c r="W634" i="2"/>
  <c r="W637" i="2"/>
  <c r="W642" i="2"/>
  <c r="W645" i="2"/>
  <c r="W650" i="2"/>
  <c r="W653" i="2"/>
  <c r="W658" i="2"/>
  <c r="W590" i="2"/>
  <c r="W594" i="2"/>
  <c r="W598" i="2"/>
  <c r="W602" i="2"/>
  <c r="W606" i="2"/>
  <c r="W610" i="2"/>
  <c r="W614" i="2"/>
  <c r="W618" i="2"/>
  <c r="W622" i="2"/>
  <c r="W625" i="2"/>
  <c r="W630" i="2"/>
  <c r="W633" i="2"/>
  <c r="W638" i="2"/>
  <c r="W641" i="2"/>
  <c r="W646" i="2"/>
  <c r="W649" i="2"/>
  <c r="W654" i="2"/>
  <c r="W657" i="2"/>
  <c r="W662" i="2"/>
  <c r="W665" i="2"/>
  <c r="W670" i="2"/>
  <c r="W673" i="2"/>
  <c r="W678" i="2"/>
  <c r="W681" i="2"/>
  <c r="W686" i="2"/>
  <c r="W689" i="2"/>
  <c r="W694" i="2"/>
  <c r="W697" i="2"/>
  <c r="W702" i="2"/>
  <c r="W705" i="2"/>
  <c r="W710" i="2"/>
  <c r="W713" i="2"/>
  <c r="W718" i="2"/>
  <c r="W721" i="2"/>
  <c r="W726" i="2"/>
  <c r="W729" i="2"/>
  <c r="W734" i="2"/>
  <c r="W737" i="2"/>
  <c r="W742" i="2"/>
  <c r="W745" i="2"/>
  <c r="W750" i="2"/>
  <c r="W753" i="2"/>
  <c r="W755" i="2"/>
  <c r="W757" i="2"/>
  <c r="W624" i="2"/>
  <c r="W635" i="2"/>
  <c r="W640" i="2"/>
  <c r="W651" i="2"/>
  <c r="W656" i="2"/>
  <c r="W661" i="2"/>
  <c r="W664" i="2"/>
  <c r="W668" i="2"/>
  <c r="W675" i="2"/>
  <c r="W679" i="2"/>
  <c r="W682" i="2"/>
  <c r="W693" i="2"/>
  <c r="W696" i="2"/>
  <c r="W700" i="2"/>
  <c r="W707" i="2"/>
  <c r="W711" i="2"/>
  <c r="W714" i="2"/>
  <c r="W725" i="2"/>
  <c r="W728" i="2"/>
  <c r="W732" i="2"/>
  <c r="W739" i="2"/>
  <c r="W743" i="2"/>
  <c r="W746" i="2"/>
  <c r="W756" i="2"/>
  <c r="W632" i="2"/>
  <c r="W643" i="2"/>
  <c r="W663" i="2"/>
  <c r="W677" i="2"/>
  <c r="W684" i="2"/>
  <c r="W691" i="2"/>
  <c r="W698" i="2"/>
  <c r="W712" i="2"/>
  <c r="W727" i="2"/>
  <c r="W741" i="2"/>
  <c r="W748" i="2"/>
  <c r="W631" i="2"/>
  <c r="W636" i="2"/>
  <c r="W647" i="2"/>
  <c r="W652" i="2"/>
  <c r="W669" i="2"/>
  <c r="W672" i="2"/>
  <c r="W676" i="2"/>
  <c r="W683" i="2"/>
  <c r="W687" i="2"/>
  <c r="W690" i="2"/>
  <c r="W701" i="2"/>
  <c r="W704" i="2"/>
  <c r="W708" i="2"/>
  <c r="W715" i="2"/>
  <c r="W719" i="2"/>
  <c r="W722" i="2"/>
  <c r="W733" i="2"/>
  <c r="W736" i="2"/>
  <c r="W740" i="2"/>
  <c r="W747" i="2"/>
  <c r="W751" i="2"/>
  <c r="W754" i="2"/>
  <c r="W627" i="2"/>
  <c r="W648" i="2"/>
  <c r="W659" i="2"/>
  <c r="W666" i="2"/>
  <c r="W680" i="2"/>
  <c r="W695" i="2"/>
  <c r="W709" i="2"/>
  <c r="W716" i="2"/>
  <c r="W723" i="2"/>
  <c r="W730" i="2"/>
  <c r="W744" i="2"/>
  <c r="W623" i="2"/>
  <c r="W628" i="2"/>
  <c r="W639" i="2"/>
  <c r="W667" i="2"/>
  <c r="W724" i="2"/>
  <c r="W738" i="2"/>
  <c r="W752" i="2"/>
  <c r="W655" i="2"/>
  <c r="W671" i="2"/>
  <c r="W685" i="2"/>
  <c r="W699" i="2"/>
  <c r="W660" i="2"/>
  <c r="W674" i="2"/>
  <c r="W688" i="2"/>
  <c r="W703" i="2"/>
  <c r="W717" i="2"/>
  <c r="W731" i="2"/>
  <c r="W644" i="2"/>
  <c r="W692" i="2"/>
  <c r="W706" i="2"/>
  <c r="W720" i="2"/>
  <c r="W735" i="2"/>
  <c r="W749" i="2"/>
  <c r="V586" i="2"/>
  <c r="V585" i="2"/>
  <c r="V587" i="2"/>
  <c r="V589" i="2"/>
  <c r="V591" i="2"/>
  <c r="V593" i="2"/>
  <c r="V595" i="2"/>
  <c r="V597" i="2"/>
  <c r="V599" i="2"/>
  <c r="V601" i="2"/>
  <c r="V603" i="2"/>
  <c r="V605" i="2"/>
  <c r="V607" i="2"/>
  <c r="V609" i="2"/>
  <c r="V611" i="2"/>
  <c r="V613" i="2"/>
  <c r="V615" i="2"/>
  <c r="V617" i="2"/>
  <c r="V619" i="2"/>
  <c r="V621" i="2"/>
  <c r="V623" i="2"/>
  <c r="V625" i="2"/>
  <c r="V627" i="2"/>
  <c r="V629" i="2"/>
  <c r="V631" i="2"/>
  <c r="V633" i="2"/>
  <c r="V635" i="2"/>
  <c r="V637" i="2"/>
  <c r="V639" i="2"/>
  <c r="V641" i="2"/>
  <c r="V643" i="2"/>
  <c r="V645" i="2"/>
  <c r="V647" i="2"/>
  <c r="V649" i="2"/>
  <c r="V651" i="2"/>
  <c r="V653" i="2"/>
  <c r="V655" i="2"/>
  <c r="V657" i="2"/>
  <c r="V659" i="2"/>
  <c r="V661" i="2"/>
  <c r="V663" i="2"/>
  <c r="V665" i="2"/>
  <c r="V667" i="2"/>
  <c r="V669" i="2"/>
  <c r="V671" i="2"/>
  <c r="V673" i="2"/>
  <c r="V675" i="2"/>
  <c r="V677" i="2"/>
  <c r="V679" i="2"/>
  <c r="V681" i="2"/>
  <c r="V683" i="2"/>
  <c r="V685" i="2"/>
  <c r="V687" i="2"/>
  <c r="V689" i="2"/>
  <c r="V691" i="2"/>
  <c r="V693" i="2"/>
  <c r="V695" i="2"/>
  <c r="V697" i="2"/>
  <c r="V699" i="2"/>
  <c r="V701" i="2"/>
  <c r="V703" i="2"/>
  <c r="V705" i="2"/>
  <c r="V707" i="2"/>
  <c r="V709" i="2"/>
  <c r="V711" i="2"/>
  <c r="V713" i="2"/>
  <c r="V715" i="2"/>
  <c r="V717" i="2"/>
  <c r="V719" i="2"/>
  <c r="V721" i="2"/>
  <c r="V723" i="2"/>
  <c r="V725" i="2"/>
  <c r="V727" i="2"/>
  <c r="V729" i="2"/>
  <c r="V731" i="2"/>
  <c r="V733" i="2"/>
  <c r="V735" i="2"/>
  <c r="V737" i="2"/>
  <c r="V739" i="2"/>
  <c r="V741" i="2"/>
  <c r="V743" i="2"/>
  <c r="V745" i="2"/>
  <c r="V747" i="2"/>
  <c r="V749" i="2"/>
  <c r="V751" i="2"/>
  <c r="V753" i="2"/>
  <c r="V624" i="2"/>
  <c r="V632" i="2"/>
  <c r="V640" i="2"/>
  <c r="V648" i="2"/>
  <c r="V656" i="2"/>
  <c r="V628" i="2"/>
  <c r="V636" i="2"/>
  <c r="V644" i="2"/>
  <c r="V652" i="2"/>
  <c r="V660" i="2"/>
  <c r="V668" i="2"/>
  <c r="V676" i="2"/>
  <c r="V684" i="2"/>
  <c r="V692" i="2"/>
  <c r="V700" i="2"/>
  <c r="V708" i="2"/>
  <c r="V716" i="2"/>
  <c r="V724" i="2"/>
  <c r="V732" i="2"/>
  <c r="V740" i="2"/>
  <c r="V748" i="2"/>
  <c r="V588" i="2"/>
  <c r="V592" i="2"/>
  <c r="V596" i="2"/>
  <c r="V600" i="2"/>
  <c r="V604" i="2"/>
  <c r="V608" i="2"/>
  <c r="V594" i="2"/>
  <c r="V610" i="2"/>
  <c r="V618" i="2"/>
  <c r="V630" i="2"/>
  <c r="V646" i="2"/>
  <c r="V672" i="2"/>
  <c r="V686" i="2"/>
  <c r="V690" i="2"/>
  <c r="V704" i="2"/>
  <c r="V718" i="2"/>
  <c r="V722" i="2"/>
  <c r="V736" i="2"/>
  <c r="V750" i="2"/>
  <c r="V754" i="2"/>
  <c r="V602" i="2"/>
  <c r="V622" i="2"/>
  <c r="V654" i="2"/>
  <c r="V670" i="2"/>
  <c r="V706" i="2"/>
  <c r="V720" i="2"/>
  <c r="V734" i="2"/>
  <c r="V755" i="2"/>
  <c r="V590" i="2"/>
  <c r="V616" i="2"/>
  <c r="V634" i="2"/>
  <c r="V598" i="2"/>
  <c r="V612" i="2"/>
  <c r="V620" i="2"/>
  <c r="V626" i="2"/>
  <c r="V642" i="2"/>
  <c r="V658" i="2"/>
  <c r="V662" i="2"/>
  <c r="V666" i="2"/>
  <c r="V680" i="2"/>
  <c r="V694" i="2"/>
  <c r="V698" i="2"/>
  <c r="V712" i="2"/>
  <c r="V726" i="2"/>
  <c r="V730" i="2"/>
  <c r="V744" i="2"/>
  <c r="V757" i="2"/>
  <c r="V614" i="2"/>
  <c r="V638" i="2"/>
  <c r="V674" i="2"/>
  <c r="V688" i="2"/>
  <c r="V702" i="2"/>
  <c r="V738" i="2"/>
  <c r="V752" i="2"/>
  <c r="V606" i="2"/>
  <c r="V650" i="2"/>
  <c r="V682" i="2"/>
  <c r="V696" i="2"/>
  <c r="V710" i="2"/>
  <c r="V714" i="2"/>
  <c r="V728" i="2"/>
  <c r="V742" i="2"/>
  <c r="V756" i="2"/>
  <c r="V746" i="2"/>
  <c r="V664" i="2"/>
  <c r="V678" i="2"/>
  <c r="V2" i="2"/>
  <c r="W2" i="2"/>
  <c r="V3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8" i="2"/>
  <c r="V212" i="2"/>
  <c r="V216" i="2"/>
  <c r="V220" i="2"/>
  <c r="V224" i="2"/>
  <c r="V228" i="2"/>
  <c r="V232" i="2"/>
  <c r="V236" i="2"/>
  <c r="V240" i="2"/>
  <c r="V244" i="2"/>
  <c r="V248" i="2"/>
  <c r="V252" i="2"/>
  <c r="V256" i="2"/>
  <c r="V260" i="2"/>
  <c r="V264" i="2"/>
  <c r="V268" i="2"/>
  <c r="V272" i="2"/>
  <c r="V276" i="2"/>
  <c r="V280" i="2"/>
  <c r="V284" i="2"/>
  <c r="V288" i="2"/>
  <c r="V292" i="2"/>
  <c r="V296" i="2"/>
  <c r="V300" i="2"/>
  <c r="V304" i="2"/>
  <c r="V308" i="2"/>
  <c r="V312" i="2"/>
  <c r="V316" i="2"/>
  <c r="V320" i="2"/>
  <c r="V324" i="2"/>
  <c r="V328" i="2"/>
  <c r="V332" i="2"/>
  <c r="V336" i="2"/>
  <c r="V340" i="2"/>
  <c r="V5" i="2"/>
  <c r="V6" i="2"/>
  <c r="V11" i="2"/>
  <c r="V25" i="2"/>
  <c r="V34" i="2"/>
  <c r="V43" i="2"/>
  <c r="V57" i="2"/>
  <c r="V66" i="2"/>
  <c r="V75" i="2"/>
  <c r="V89" i="2"/>
  <c r="V98" i="2"/>
  <c r="V107" i="2"/>
  <c r="V121" i="2"/>
  <c r="V130" i="2"/>
  <c r="V139" i="2"/>
  <c r="V153" i="2"/>
  <c r="V162" i="2"/>
  <c r="V171" i="2"/>
  <c r="V185" i="2"/>
  <c r="V194" i="2"/>
  <c r="V203" i="2"/>
  <c r="V217" i="2"/>
  <c r="V226" i="2"/>
  <c r="V235" i="2"/>
  <c r="V249" i="2"/>
  <c r="V7" i="2"/>
  <c r="V21" i="2"/>
  <c r="V30" i="2"/>
  <c r="V39" i="2"/>
  <c r="V53" i="2"/>
  <c r="V62" i="2"/>
  <c r="V71" i="2"/>
  <c r="V85" i="2"/>
  <c r="V94" i="2"/>
  <c r="V103" i="2"/>
  <c r="V117" i="2"/>
  <c r="V126" i="2"/>
  <c r="V135" i="2"/>
  <c r="V149" i="2"/>
  <c r="V158" i="2"/>
  <c r="V167" i="2"/>
  <c r="V181" i="2"/>
  <c r="V190" i="2"/>
  <c r="V199" i="2"/>
  <c r="V213" i="2"/>
  <c r="V222" i="2"/>
  <c r="V231" i="2"/>
  <c r="V245" i="2"/>
  <c r="V254" i="2"/>
  <c r="V263" i="2"/>
  <c r="V277" i="2"/>
  <c r="V286" i="2"/>
  <c r="V295" i="2"/>
  <c r="V309" i="2"/>
  <c r="V318" i="2"/>
  <c r="V32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17" i="2"/>
  <c r="V26" i="2"/>
  <c r="V35" i="2"/>
  <c r="V49" i="2"/>
  <c r="V58" i="2"/>
  <c r="V67" i="2"/>
  <c r="V81" i="2"/>
  <c r="V90" i="2"/>
  <c r="V99" i="2"/>
  <c r="V113" i="2"/>
  <c r="V122" i="2"/>
  <c r="V131" i="2"/>
  <c r="V145" i="2"/>
  <c r="V154" i="2"/>
  <c r="V163" i="2"/>
  <c r="V177" i="2"/>
  <c r="V186" i="2"/>
  <c r="V195" i="2"/>
  <c r="V209" i="2"/>
  <c r="V218" i="2"/>
  <c r="V227" i="2"/>
  <c r="V241" i="2"/>
  <c r="V13" i="2"/>
  <c r="V22" i="2"/>
  <c r="V31" i="2"/>
  <c r="V45" i="2"/>
  <c r="V54" i="2"/>
  <c r="V63" i="2"/>
  <c r="V77" i="2"/>
  <c r="V86" i="2"/>
  <c r="V95" i="2"/>
  <c r="V109" i="2"/>
  <c r="V118" i="2"/>
  <c r="V127" i="2"/>
  <c r="V141" i="2"/>
  <c r="V150" i="2"/>
  <c r="V159" i="2"/>
  <c r="V173" i="2"/>
  <c r="V182" i="2"/>
  <c r="V191" i="2"/>
  <c r="V205" i="2"/>
  <c r="V214" i="2"/>
  <c r="V223" i="2"/>
  <c r="V237" i="2"/>
  <c r="V246" i="2"/>
  <c r="V255" i="2"/>
  <c r="V269" i="2"/>
  <c r="V278" i="2"/>
  <c r="V287" i="2"/>
  <c r="V301" i="2"/>
  <c r="V310" i="2"/>
  <c r="V319" i="2"/>
  <c r="V333" i="2"/>
  <c r="V342" i="2"/>
  <c r="V346" i="2"/>
  <c r="V350" i="2"/>
  <c r="V354" i="2"/>
  <c r="V358" i="2"/>
  <c r="V362" i="2"/>
  <c r="V366" i="2"/>
  <c r="V370" i="2"/>
  <c r="V374" i="2"/>
  <c r="V378" i="2"/>
  <c r="V382" i="2"/>
  <c r="V386" i="2"/>
  <c r="V9" i="2"/>
  <c r="V18" i="2"/>
  <c r="V27" i="2"/>
  <c r="V41" i="2"/>
  <c r="V50" i="2"/>
  <c r="V59" i="2"/>
  <c r="V73" i="2"/>
  <c r="V82" i="2"/>
  <c r="V91" i="2"/>
  <c r="V105" i="2"/>
  <c r="V114" i="2"/>
  <c r="V123" i="2"/>
  <c r="V137" i="2"/>
  <c r="V146" i="2"/>
  <c r="V155" i="2"/>
  <c r="V169" i="2"/>
  <c r="V178" i="2"/>
  <c r="V187" i="2"/>
  <c r="V201" i="2"/>
  <c r="V210" i="2"/>
  <c r="V219" i="2"/>
  <c r="V233" i="2"/>
  <c r="V242" i="2"/>
  <c r="V251" i="2"/>
  <c r="V265" i="2"/>
  <c r="V274" i="2"/>
  <c r="V283" i="2"/>
  <c r="V297" i="2"/>
  <c r="V306" i="2"/>
  <c r="V315" i="2"/>
  <c r="V329" i="2"/>
  <c r="V338" i="2"/>
  <c r="V14" i="2"/>
  <c r="V23" i="2"/>
  <c r="V37" i="2"/>
  <c r="V46" i="2"/>
  <c r="V55" i="2"/>
  <c r="V69" i="2"/>
  <c r="V78" i="2"/>
  <c r="V87" i="2"/>
  <c r="V101" i="2"/>
  <c r="V110" i="2"/>
  <c r="V119" i="2"/>
  <c r="V133" i="2"/>
  <c r="V142" i="2"/>
  <c r="V151" i="2"/>
  <c r="V165" i="2"/>
  <c r="V174" i="2"/>
  <c r="V183" i="2"/>
  <c r="V197" i="2"/>
  <c r="V206" i="2"/>
  <c r="V215" i="2"/>
  <c r="V229" i="2"/>
  <c r="V238" i="2"/>
  <c r="V247" i="2"/>
  <c r="V261" i="2"/>
  <c r="V270" i="2"/>
  <c r="V279" i="2"/>
  <c r="V293" i="2"/>
  <c r="V302" i="2"/>
  <c r="V311" i="2"/>
  <c r="V325" i="2"/>
  <c r="V334" i="2"/>
  <c r="V343" i="2"/>
  <c r="V347" i="2"/>
  <c r="V351" i="2"/>
  <c r="V355" i="2"/>
  <c r="V359" i="2"/>
  <c r="V363" i="2"/>
  <c r="V367" i="2"/>
  <c r="V371" i="2"/>
  <c r="V375" i="2"/>
  <c r="V379" i="2"/>
  <c r="V383" i="2"/>
  <c r="V387" i="2"/>
  <c r="V10" i="2"/>
  <c r="V19" i="2"/>
  <c r="V33" i="2"/>
  <c r="V42" i="2"/>
  <c r="V51" i="2"/>
  <c r="V65" i="2"/>
  <c r="V74" i="2"/>
  <c r="V83" i="2"/>
  <c r="V97" i="2"/>
  <c r="V106" i="2"/>
  <c r="V115" i="2"/>
  <c r="V129" i="2"/>
  <c r="V138" i="2"/>
  <c r="V147" i="2"/>
  <c r="V161" i="2"/>
  <c r="V170" i="2"/>
  <c r="V179" i="2"/>
  <c r="V193" i="2"/>
  <c r="V202" i="2"/>
  <c r="V211" i="2"/>
  <c r="V225" i="2"/>
  <c r="V234" i="2"/>
  <c r="V243" i="2"/>
  <c r="V257" i="2"/>
  <c r="V266" i="2"/>
  <c r="V275" i="2"/>
  <c r="V289" i="2"/>
  <c r="V298" i="2"/>
  <c r="V307" i="2"/>
  <c r="V321" i="2"/>
  <c r="V330" i="2"/>
  <c r="V339" i="2"/>
  <c r="V79" i="2"/>
  <c r="V189" i="2"/>
  <c r="V290" i="2"/>
  <c r="V303" i="2"/>
  <c r="V314" i="2"/>
  <c r="V372" i="2"/>
  <c r="V390" i="2"/>
  <c r="V394" i="2"/>
  <c r="V398" i="2"/>
  <c r="V402" i="2"/>
  <c r="V406" i="2"/>
  <c r="V410" i="2"/>
  <c r="V414" i="2"/>
  <c r="V418" i="2"/>
  <c r="V422" i="2"/>
  <c r="V426" i="2"/>
  <c r="V430" i="2"/>
  <c r="V434" i="2"/>
  <c r="V438" i="2"/>
  <c r="V442" i="2"/>
  <c r="V446" i="2"/>
  <c r="V450" i="2"/>
  <c r="V454" i="2"/>
  <c r="V458" i="2"/>
  <c r="V462" i="2"/>
  <c r="V466" i="2"/>
  <c r="V470" i="2"/>
  <c r="V474" i="2"/>
  <c r="V478" i="2"/>
  <c r="V482" i="2"/>
  <c r="V486" i="2"/>
  <c r="V490" i="2"/>
  <c r="V494" i="2"/>
  <c r="V498" i="2"/>
  <c r="V502" i="2"/>
  <c r="V506" i="2"/>
  <c r="V510" i="2"/>
  <c r="V514" i="2"/>
  <c r="V518" i="2"/>
  <c r="V522" i="2"/>
  <c r="V526" i="2"/>
  <c r="V530" i="2"/>
  <c r="V534" i="2"/>
  <c r="V538" i="2"/>
  <c r="V542" i="2"/>
  <c r="V546" i="2"/>
  <c r="V550" i="2"/>
  <c r="V554" i="2"/>
  <c r="V558" i="2"/>
  <c r="V562" i="2"/>
  <c r="V566" i="2"/>
  <c r="V570" i="2"/>
  <c r="V574" i="2"/>
  <c r="V578" i="2"/>
  <c r="V582" i="2"/>
  <c r="V47" i="2"/>
  <c r="V157" i="2"/>
  <c r="V230" i="2"/>
  <c r="V267" i="2"/>
  <c r="V291" i="2"/>
  <c r="V317" i="2"/>
  <c r="V352" i="2"/>
  <c r="V384" i="2"/>
  <c r="V15" i="2"/>
  <c r="V125" i="2"/>
  <c r="V198" i="2"/>
  <c r="V281" i="2"/>
  <c r="V294" i="2"/>
  <c r="V305" i="2"/>
  <c r="V364" i="2"/>
  <c r="V391" i="2"/>
  <c r="V395" i="2"/>
  <c r="V399" i="2"/>
  <c r="V403" i="2"/>
  <c r="V407" i="2"/>
  <c r="V411" i="2"/>
  <c r="V415" i="2"/>
  <c r="V419" i="2"/>
  <c r="V423" i="2"/>
  <c r="V427" i="2"/>
  <c r="V431" i="2"/>
  <c r="V435" i="2"/>
  <c r="V439" i="2"/>
  <c r="V443" i="2"/>
  <c r="V447" i="2"/>
  <c r="V451" i="2"/>
  <c r="V455" i="2"/>
  <c r="V459" i="2"/>
  <c r="V463" i="2"/>
  <c r="V467" i="2"/>
  <c r="V471" i="2"/>
  <c r="V475" i="2"/>
  <c r="V479" i="2"/>
  <c r="V483" i="2"/>
  <c r="V487" i="2"/>
  <c r="V491" i="2"/>
  <c r="V495" i="2"/>
  <c r="V499" i="2"/>
  <c r="V503" i="2"/>
  <c r="V507" i="2"/>
  <c r="V511" i="2"/>
  <c r="V515" i="2"/>
  <c r="V519" i="2"/>
  <c r="V523" i="2"/>
  <c r="V527" i="2"/>
  <c r="V531" i="2"/>
  <c r="V535" i="2"/>
  <c r="V539" i="2"/>
  <c r="V543" i="2"/>
  <c r="V547" i="2"/>
  <c r="V551" i="2"/>
  <c r="V555" i="2"/>
  <c r="V559" i="2"/>
  <c r="V563" i="2"/>
  <c r="V567" i="2"/>
  <c r="V571" i="2"/>
  <c r="V575" i="2"/>
  <c r="V579" i="2"/>
  <c r="V583" i="2"/>
  <c r="V93" i="2"/>
  <c r="V166" i="2"/>
  <c r="V239" i="2"/>
  <c r="V258" i="2"/>
  <c r="V271" i="2"/>
  <c r="V282" i="2"/>
  <c r="V331" i="2"/>
  <c r="V344" i="2"/>
  <c r="V376" i="2"/>
  <c r="V61" i="2"/>
  <c r="V134" i="2"/>
  <c r="V207" i="2"/>
  <c r="V259" i="2"/>
  <c r="V285" i="2"/>
  <c r="V356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504" i="2"/>
  <c r="V508" i="2"/>
  <c r="V512" i="2"/>
  <c r="V516" i="2"/>
  <c r="V520" i="2"/>
  <c r="V524" i="2"/>
  <c r="V528" i="2"/>
  <c r="V532" i="2"/>
  <c r="V536" i="2"/>
  <c r="V540" i="2"/>
  <c r="V544" i="2"/>
  <c r="V548" i="2"/>
  <c r="V552" i="2"/>
  <c r="V556" i="2"/>
  <c r="V560" i="2"/>
  <c r="V564" i="2"/>
  <c r="V568" i="2"/>
  <c r="V572" i="2"/>
  <c r="V576" i="2"/>
  <c r="V580" i="2"/>
  <c r="V584" i="2"/>
  <c r="V29" i="2"/>
  <c r="V102" i="2"/>
  <c r="V175" i="2"/>
  <c r="V262" i="2"/>
  <c r="V273" i="2"/>
  <c r="V322" i="2"/>
  <c r="V335" i="2"/>
  <c r="V368" i="2"/>
  <c r="V70" i="2"/>
  <c r="V143" i="2"/>
  <c r="V250" i="2"/>
  <c r="V299" i="2"/>
  <c r="V323" i="2"/>
  <c r="V348" i="2"/>
  <c r="V380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9" i="2"/>
  <c r="V573" i="2"/>
  <c r="V577" i="2"/>
  <c r="V581" i="2"/>
  <c r="V38" i="2"/>
  <c r="V111" i="2"/>
  <c r="V221" i="2"/>
  <c r="V253" i="2"/>
  <c r="V313" i="2"/>
  <c r="V326" i="2"/>
  <c r="V337" i="2"/>
  <c r="V360" i="2"/>
  <c r="W6" i="2"/>
  <c r="W3" i="2"/>
  <c r="W4" i="2"/>
  <c r="W5" i="2"/>
  <c r="W15" i="2"/>
  <c r="W20" i="2"/>
  <c r="W29" i="2"/>
  <c r="W38" i="2"/>
  <c r="W47" i="2"/>
  <c r="W52" i="2"/>
  <c r="W61" i="2"/>
  <c r="W70" i="2"/>
  <c r="W79" i="2"/>
  <c r="W84" i="2"/>
  <c r="W93" i="2"/>
  <c r="W102" i="2"/>
  <c r="W111" i="2"/>
  <c r="W116" i="2"/>
  <c r="W125" i="2"/>
  <c r="W134" i="2"/>
  <c r="W143" i="2"/>
  <c r="W148" i="2"/>
  <c r="W157" i="2"/>
  <c r="W166" i="2"/>
  <c r="W175" i="2"/>
  <c r="W180" i="2"/>
  <c r="W189" i="2"/>
  <c r="W198" i="2"/>
  <c r="W207" i="2"/>
  <c r="W212" i="2"/>
  <c r="W221" i="2"/>
  <c r="W230" i="2"/>
  <c r="W239" i="2"/>
  <c r="W244" i="2"/>
  <c r="W11" i="2"/>
  <c r="W16" i="2"/>
  <c r="W25" i="2"/>
  <c r="W34" i="2"/>
  <c r="W43" i="2"/>
  <c r="W48" i="2"/>
  <c r="W57" i="2"/>
  <c r="W66" i="2"/>
  <c r="W75" i="2"/>
  <c r="W80" i="2"/>
  <c r="W89" i="2"/>
  <c r="W98" i="2"/>
  <c r="W107" i="2"/>
  <c r="W112" i="2"/>
  <c r="W121" i="2"/>
  <c r="W130" i="2"/>
  <c r="W139" i="2"/>
  <c r="W144" i="2"/>
  <c r="W153" i="2"/>
  <c r="W162" i="2"/>
  <c r="W171" i="2"/>
  <c r="W176" i="2"/>
  <c r="W185" i="2"/>
  <c r="W194" i="2"/>
  <c r="W203" i="2"/>
  <c r="W208" i="2"/>
  <c r="W217" i="2"/>
  <c r="W226" i="2"/>
  <c r="W235" i="2"/>
  <c r="W240" i="2"/>
  <c r="W249" i="2"/>
  <c r="W258" i="2"/>
  <c r="W267" i="2"/>
  <c r="W272" i="2"/>
  <c r="W281" i="2"/>
  <c r="W290" i="2"/>
  <c r="W299" i="2"/>
  <c r="W304" i="2"/>
  <c r="W313" i="2"/>
  <c r="W322" i="2"/>
  <c r="W331" i="2"/>
  <c r="W336" i="2"/>
  <c r="W7" i="2"/>
  <c r="W12" i="2"/>
  <c r="W21" i="2"/>
  <c r="W30" i="2"/>
  <c r="W39" i="2"/>
  <c r="W44" i="2"/>
  <c r="W53" i="2"/>
  <c r="W62" i="2"/>
  <c r="W71" i="2"/>
  <c r="W76" i="2"/>
  <c r="W85" i="2"/>
  <c r="W94" i="2"/>
  <c r="W103" i="2"/>
  <c r="W108" i="2"/>
  <c r="W117" i="2"/>
  <c r="W126" i="2"/>
  <c r="W135" i="2"/>
  <c r="W140" i="2"/>
  <c r="W149" i="2"/>
  <c r="W158" i="2"/>
  <c r="W167" i="2"/>
  <c r="W172" i="2"/>
  <c r="W181" i="2"/>
  <c r="W190" i="2"/>
  <c r="W199" i="2"/>
  <c r="W204" i="2"/>
  <c r="W213" i="2"/>
  <c r="W222" i="2"/>
  <c r="W231" i="2"/>
  <c r="W236" i="2"/>
  <c r="W245" i="2"/>
  <c r="W8" i="2"/>
  <c r="W17" i="2"/>
  <c r="W26" i="2"/>
  <c r="W35" i="2"/>
  <c r="W40" i="2"/>
  <c r="W49" i="2"/>
  <c r="W58" i="2"/>
  <c r="W67" i="2"/>
  <c r="W72" i="2"/>
  <c r="W81" i="2"/>
  <c r="W90" i="2"/>
  <c r="W99" i="2"/>
  <c r="W104" i="2"/>
  <c r="W113" i="2"/>
  <c r="W122" i="2"/>
  <c r="W131" i="2"/>
  <c r="W136" i="2"/>
  <c r="W145" i="2"/>
  <c r="W154" i="2"/>
  <c r="W163" i="2"/>
  <c r="W168" i="2"/>
  <c r="W177" i="2"/>
  <c r="W186" i="2"/>
  <c r="W195" i="2"/>
  <c r="W200" i="2"/>
  <c r="W209" i="2"/>
  <c r="W218" i="2"/>
  <c r="W227" i="2"/>
  <c r="W232" i="2"/>
  <c r="W241" i="2"/>
  <c r="W250" i="2"/>
  <c r="W259" i="2"/>
  <c r="W264" i="2"/>
  <c r="W273" i="2"/>
  <c r="W282" i="2"/>
  <c r="W291" i="2"/>
  <c r="W296" i="2"/>
  <c r="W305" i="2"/>
  <c r="W314" i="2"/>
  <c r="W323" i="2"/>
  <c r="W328" i="2"/>
  <c r="W337" i="2"/>
  <c r="W13" i="2"/>
  <c r="W22" i="2"/>
  <c r="W31" i="2"/>
  <c r="W36" i="2"/>
  <c r="W45" i="2"/>
  <c r="W54" i="2"/>
  <c r="W63" i="2"/>
  <c r="W68" i="2"/>
  <c r="W77" i="2"/>
  <c r="W86" i="2"/>
  <c r="W95" i="2"/>
  <c r="W100" i="2"/>
  <c r="W109" i="2"/>
  <c r="W118" i="2"/>
  <c r="W127" i="2"/>
  <c r="W132" i="2"/>
  <c r="W141" i="2"/>
  <c r="W150" i="2"/>
  <c r="W159" i="2"/>
  <c r="W164" i="2"/>
  <c r="W173" i="2"/>
  <c r="W182" i="2"/>
  <c r="W191" i="2"/>
  <c r="W196" i="2"/>
  <c r="W205" i="2"/>
  <c r="W214" i="2"/>
  <c r="W223" i="2"/>
  <c r="W228" i="2"/>
  <c r="W237" i="2"/>
  <c r="W246" i="2"/>
  <c r="W255" i="2"/>
  <c r="W260" i="2"/>
  <c r="W269" i="2"/>
  <c r="W278" i="2"/>
  <c r="W287" i="2"/>
  <c r="W292" i="2"/>
  <c r="W301" i="2"/>
  <c r="W310" i="2"/>
  <c r="W319" i="2"/>
  <c r="W324" i="2"/>
  <c r="W333" i="2"/>
  <c r="W342" i="2"/>
  <c r="W346" i="2"/>
  <c r="W350" i="2"/>
  <c r="W354" i="2"/>
  <c r="W358" i="2"/>
  <c r="W362" i="2"/>
  <c r="W366" i="2"/>
  <c r="W370" i="2"/>
  <c r="W374" i="2"/>
  <c r="W378" i="2"/>
  <c r="W382" i="2"/>
  <c r="W386" i="2"/>
  <c r="W9" i="2"/>
  <c r="W18" i="2"/>
  <c r="W27" i="2"/>
  <c r="W32" i="2"/>
  <c r="W41" i="2"/>
  <c r="W50" i="2"/>
  <c r="W59" i="2"/>
  <c r="W64" i="2"/>
  <c r="W73" i="2"/>
  <c r="W82" i="2"/>
  <c r="W91" i="2"/>
  <c r="W96" i="2"/>
  <c r="W105" i="2"/>
  <c r="W114" i="2"/>
  <c r="W123" i="2"/>
  <c r="W128" i="2"/>
  <c r="W137" i="2"/>
  <c r="W146" i="2"/>
  <c r="W155" i="2"/>
  <c r="W160" i="2"/>
  <c r="W169" i="2"/>
  <c r="W178" i="2"/>
  <c r="W187" i="2"/>
  <c r="W192" i="2"/>
  <c r="W201" i="2"/>
  <c r="W210" i="2"/>
  <c r="W219" i="2"/>
  <c r="W224" i="2"/>
  <c r="W233" i="2"/>
  <c r="W242" i="2"/>
  <c r="W251" i="2"/>
  <c r="W256" i="2"/>
  <c r="W265" i="2"/>
  <c r="W274" i="2"/>
  <c r="W283" i="2"/>
  <c r="W288" i="2"/>
  <c r="W297" i="2"/>
  <c r="W306" i="2"/>
  <c r="W315" i="2"/>
  <c r="W320" i="2"/>
  <c r="W329" i="2"/>
  <c r="W338" i="2"/>
  <c r="W14" i="2"/>
  <c r="W23" i="2"/>
  <c r="W28" i="2"/>
  <c r="W37" i="2"/>
  <c r="W46" i="2"/>
  <c r="W55" i="2"/>
  <c r="W60" i="2"/>
  <c r="W69" i="2"/>
  <c r="W78" i="2"/>
  <c r="W87" i="2"/>
  <c r="W92" i="2"/>
  <c r="W101" i="2"/>
  <c r="W110" i="2"/>
  <c r="W119" i="2"/>
  <c r="W124" i="2"/>
  <c r="W133" i="2"/>
  <c r="W142" i="2"/>
  <c r="W151" i="2"/>
  <c r="W156" i="2"/>
  <c r="W165" i="2"/>
  <c r="W174" i="2"/>
  <c r="W183" i="2"/>
  <c r="W188" i="2"/>
  <c r="W197" i="2"/>
  <c r="W206" i="2"/>
  <c r="W215" i="2"/>
  <c r="W220" i="2"/>
  <c r="W229" i="2"/>
  <c r="W238" i="2"/>
  <c r="W247" i="2"/>
  <c r="W252" i="2"/>
  <c r="W261" i="2"/>
  <c r="W270" i="2"/>
  <c r="W279" i="2"/>
  <c r="W284" i="2"/>
  <c r="W293" i="2"/>
  <c r="W302" i="2"/>
  <c r="W311" i="2"/>
  <c r="W316" i="2"/>
  <c r="W325" i="2"/>
  <c r="W334" i="2"/>
  <c r="W343" i="2"/>
  <c r="W347" i="2"/>
  <c r="W351" i="2"/>
  <c r="W355" i="2"/>
  <c r="W359" i="2"/>
  <c r="W363" i="2"/>
  <c r="W367" i="2"/>
  <c r="W371" i="2"/>
  <c r="W375" i="2"/>
  <c r="W379" i="2"/>
  <c r="W383" i="2"/>
  <c r="W387" i="2"/>
  <c r="W42" i="2"/>
  <c r="W115" i="2"/>
  <c r="W152" i="2"/>
  <c r="W225" i="2"/>
  <c r="W253" i="2"/>
  <c r="W266" i="2"/>
  <c r="W277" i="2"/>
  <c r="W326" i="2"/>
  <c r="W339" i="2"/>
  <c r="W349" i="2"/>
  <c r="W360" i="2"/>
  <c r="W381" i="2"/>
  <c r="W10" i="2"/>
  <c r="W83" i="2"/>
  <c r="W120" i="2"/>
  <c r="W193" i="2"/>
  <c r="W254" i="2"/>
  <c r="W280" i="2"/>
  <c r="W303" i="2"/>
  <c r="W327" i="2"/>
  <c r="W340" i="2"/>
  <c r="W361" i="2"/>
  <c r="W372" i="2"/>
  <c r="W390" i="2"/>
  <c r="W394" i="2"/>
  <c r="W398" i="2"/>
  <c r="W402" i="2"/>
  <c r="W406" i="2"/>
  <c r="W410" i="2"/>
  <c r="W414" i="2"/>
  <c r="W418" i="2"/>
  <c r="W422" i="2"/>
  <c r="W426" i="2"/>
  <c r="W430" i="2"/>
  <c r="W434" i="2"/>
  <c r="W438" i="2"/>
  <c r="W442" i="2"/>
  <c r="W446" i="2"/>
  <c r="W450" i="2"/>
  <c r="W454" i="2"/>
  <c r="W458" i="2"/>
  <c r="W462" i="2"/>
  <c r="W466" i="2"/>
  <c r="W470" i="2"/>
  <c r="W474" i="2"/>
  <c r="W478" i="2"/>
  <c r="W482" i="2"/>
  <c r="W486" i="2"/>
  <c r="W490" i="2"/>
  <c r="W494" i="2"/>
  <c r="W498" i="2"/>
  <c r="W502" i="2"/>
  <c r="W506" i="2"/>
  <c r="W510" i="2"/>
  <c r="W514" i="2"/>
  <c r="W518" i="2"/>
  <c r="W522" i="2"/>
  <c r="W526" i="2"/>
  <c r="W530" i="2"/>
  <c r="W534" i="2"/>
  <c r="W538" i="2"/>
  <c r="W542" i="2"/>
  <c r="W546" i="2"/>
  <c r="W550" i="2"/>
  <c r="W554" i="2"/>
  <c r="W558" i="2"/>
  <c r="W562" i="2"/>
  <c r="W566" i="2"/>
  <c r="W570" i="2"/>
  <c r="W574" i="2"/>
  <c r="W578" i="2"/>
  <c r="W582" i="2"/>
  <c r="W51" i="2"/>
  <c r="W88" i="2"/>
  <c r="W161" i="2"/>
  <c r="W234" i="2"/>
  <c r="W257" i="2"/>
  <c r="W268" i="2"/>
  <c r="W317" i="2"/>
  <c r="W330" i="2"/>
  <c r="W341" i="2"/>
  <c r="W352" i="2"/>
  <c r="W373" i="2"/>
  <c r="W384" i="2"/>
  <c r="W19" i="2"/>
  <c r="W56" i="2"/>
  <c r="W129" i="2"/>
  <c r="W202" i="2"/>
  <c r="W294" i="2"/>
  <c r="W307" i="2"/>
  <c r="W318" i="2"/>
  <c r="W353" i="2"/>
  <c r="W364" i="2"/>
  <c r="W385" i="2"/>
  <c r="W391" i="2"/>
  <c r="W395" i="2"/>
  <c r="W399" i="2"/>
  <c r="W403" i="2"/>
  <c r="W407" i="2"/>
  <c r="W411" i="2"/>
  <c r="W415" i="2"/>
  <c r="W419" i="2"/>
  <c r="W423" i="2"/>
  <c r="W427" i="2"/>
  <c r="W431" i="2"/>
  <c r="W435" i="2"/>
  <c r="W439" i="2"/>
  <c r="W443" i="2"/>
  <c r="W447" i="2"/>
  <c r="W451" i="2"/>
  <c r="W455" i="2"/>
  <c r="W459" i="2"/>
  <c r="W463" i="2"/>
  <c r="W467" i="2"/>
  <c r="W471" i="2"/>
  <c r="W475" i="2"/>
  <c r="W479" i="2"/>
  <c r="W483" i="2"/>
  <c r="W487" i="2"/>
  <c r="W491" i="2"/>
  <c r="W495" i="2"/>
  <c r="W499" i="2"/>
  <c r="W503" i="2"/>
  <c r="W507" i="2"/>
  <c r="W511" i="2"/>
  <c r="W515" i="2"/>
  <c r="W519" i="2"/>
  <c r="W523" i="2"/>
  <c r="W527" i="2"/>
  <c r="W531" i="2"/>
  <c r="W535" i="2"/>
  <c r="W539" i="2"/>
  <c r="W543" i="2"/>
  <c r="W547" i="2"/>
  <c r="W551" i="2"/>
  <c r="W555" i="2"/>
  <c r="W559" i="2"/>
  <c r="W563" i="2"/>
  <c r="W567" i="2"/>
  <c r="W571" i="2"/>
  <c r="W575" i="2"/>
  <c r="W579" i="2"/>
  <c r="W583" i="2"/>
  <c r="W24" i="2"/>
  <c r="W97" i="2"/>
  <c r="W170" i="2"/>
  <c r="W243" i="2"/>
  <c r="W271" i="2"/>
  <c r="W295" i="2"/>
  <c r="W308" i="2"/>
  <c r="W321" i="2"/>
  <c r="W332" i="2"/>
  <c r="W344" i="2"/>
  <c r="W365" i="2"/>
  <c r="W376" i="2"/>
  <c r="W65" i="2"/>
  <c r="W138" i="2"/>
  <c r="W211" i="2"/>
  <c r="W248" i="2"/>
  <c r="W285" i="2"/>
  <c r="W298" i="2"/>
  <c r="W309" i="2"/>
  <c r="W345" i="2"/>
  <c r="W356" i="2"/>
  <c r="W377" i="2"/>
  <c r="W388" i="2"/>
  <c r="W392" i="2"/>
  <c r="W396" i="2"/>
  <c r="W400" i="2"/>
  <c r="W404" i="2"/>
  <c r="W408" i="2"/>
  <c r="W412" i="2"/>
  <c r="W416" i="2"/>
  <c r="W420" i="2"/>
  <c r="W424" i="2"/>
  <c r="W428" i="2"/>
  <c r="W432" i="2"/>
  <c r="W436" i="2"/>
  <c r="W440" i="2"/>
  <c r="W444" i="2"/>
  <c r="W448" i="2"/>
  <c r="W452" i="2"/>
  <c r="W456" i="2"/>
  <c r="W460" i="2"/>
  <c r="W464" i="2"/>
  <c r="W468" i="2"/>
  <c r="W472" i="2"/>
  <c r="W476" i="2"/>
  <c r="W480" i="2"/>
  <c r="W484" i="2"/>
  <c r="W488" i="2"/>
  <c r="W492" i="2"/>
  <c r="W496" i="2"/>
  <c r="W500" i="2"/>
  <c r="W504" i="2"/>
  <c r="W508" i="2"/>
  <c r="W512" i="2"/>
  <c r="W516" i="2"/>
  <c r="W520" i="2"/>
  <c r="W524" i="2"/>
  <c r="W528" i="2"/>
  <c r="W532" i="2"/>
  <c r="W536" i="2"/>
  <c r="W540" i="2"/>
  <c r="W544" i="2"/>
  <c r="W548" i="2"/>
  <c r="W552" i="2"/>
  <c r="W556" i="2"/>
  <c r="W560" i="2"/>
  <c r="W564" i="2"/>
  <c r="W568" i="2"/>
  <c r="W572" i="2"/>
  <c r="W576" i="2"/>
  <c r="W580" i="2"/>
  <c r="W584" i="2"/>
  <c r="W33" i="2"/>
  <c r="W106" i="2"/>
  <c r="W179" i="2"/>
  <c r="W216" i="2"/>
  <c r="W262" i="2"/>
  <c r="W275" i="2"/>
  <c r="W286" i="2"/>
  <c r="W312" i="2"/>
  <c r="W335" i="2"/>
  <c r="W357" i="2"/>
  <c r="W368" i="2"/>
  <c r="W74" i="2"/>
  <c r="W147" i="2"/>
  <c r="W184" i="2"/>
  <c r="W263" i="2"/>
  <c r="W276" i="2"/>
  <c r="W289" i="2"/>
  <c r="W300" i="2"/>
  <c r="W348" i="2"/>
  <c r="W369" i="2"/>
  <c r="W380" i="2"/>
  <c r="W389" i="2"/>
  <c r="W393" i="2"/>
  <c r="W397" i="2"/>
  <c r="W401" i="2"/>
  <c r="W405" i="2"/>
  <c r="W409" i="2"/>
  <c r="W413" i="2"/>
  <c r="W417" i="2"/>
  <c r="W421" i="2"/>
  <c r="W425" i="2"/>
  <c r="W429" i="2"/>
  <c r="W433" i="2"/>
  <c r="W437" i="2"/>
  <c r="W441" i="2"/>
  <c r="W445" i="2"/>
  <c r="W449" i="2"/>
  <c r="W453" i="2"/>
  <c r="W457" i="2"/>
  <c r="W461" i="2"/>
  <c r="W465" i="2"/>
  <c r="W469" i="2"/>
  <c r="W473" i="2"/>
  <c r="W477" i="2"/>
  <c r="W481" i="2"/>
  <c r="W485" i="2"/>
  <c r="W489" i="2"/>
  <c r="W493" i="2"/>
  <c r="W497" i="2"/>
  <c r="W501" i="2"/>
  <c r="W505" i="2"/>
  <c r="W509" i="2"/>
  <c r="W513" i="2"/>
  <c r="W517" i="2"/>
  <c r="W521" i="2"/>
  <c r="W525" i="2"/>
  <c r="W529" i="2"/>
  <c r="W533" i="2"/>
  <c r="W537" i="2"/>
  <c r="W541" i="2"/>
  <c r="W545" i="2"/>
  <c r="W549" i="2"/>
  <c r="W553" i="2"/>
  <c r="W557" i="2"/>
  <c r="W561" i="2"/>
  <c r="W565" i="2"/>
  <c r="W569" i="2"/>
  <c r="W573" i="2"/>
  <c r="W577" i="2"/>
  <c r="W581" i="2"/>
</calcChain>
</file>

<file path=xl/sharedStrings.xml><?xml version="1.0" encoding="utf-8"?>
<sst xmlns="http://schemas.openxmlformats.org/spreadsheetml/2006/main" count="2073" uniqueCount="1033">
  <si>
    <t>Raw data Input</t>
  </si>
  <si>
    <t>INFLATED DIMENSION REPORT</t>
  </si>
  <si>
    <t>Size</t>
  </si>
  <si>
    <t>Mounted on</t>
  </si>
  <si>
    <t>Brand Name/Pattern</t>
  </si>
  <si>
    <t>Test Date</t>
  </si>
  <si>
    <t>Sl.No &amp; Barcode</t>
  </si>
  <si>
    <t>Mould No</t>
  </si>
  <si>
    <t>Mfg.Unit</t>
  </si>
  <si>
    <t>Item</t>
  </si>
  <si>
    <t>Abrv</t>
  </si>
  <si>
    <t>Unit</t>
  </si>
  <si>
    <t>Bead Seat Pressure</t>
  </si>
  <si>
    <t xml:space="preserve"> BSP</t>
  </si>
  <si>
    <t>Weight</t>
  </si>
  <si>
    <t>Wt</t>
  </si>
  <si>
    <t>kg</t>
  </si>
  <si>
    <t xml:space="preserve">Rated Load </t>
  </si>
  <si>
    <t>Rim size</t>
  </si>
  <si>
    <t>Inflation pressure</t>
  </si>
  <si>
    <t>IP</t>
  </si>
  <si>
    <t>kPa</t>
  </si>
  <si>
    <t>SHR-SS</t>
  </si>
  <si>
    <t>CTR</t>
  </si>
  <si>
    <t>SHR-OSS</t>
  </si>
  <si>
    <t>Outer Dia.</t>
  </si>
  <si>
    <t>OD</t>
  </si>
  <si>
    <t>mm</t>
  </si>
  <si>
    <t>Circumferance</t>
  </si>
  <si>
    <t>CR</t>
  </si>
  <si>
    <t>MAX</t>
  </si>
  <si>
    <t>Overall width</t>
  </si>
  <si>
    <t>OW</t>
  </si>
  <si>
    <t>Non Skid Depth</t>
  </si>
  <si>
    <t>NSD</t>
  </si>
  <si>
    <t>Tread wear Depth</t>
  </si>
  <si>
    <t>TWD</t>
  </si>
  <si>
    <t>Tread wear indicator</t>
  </si>
  <si>
    <t>TWI</t>
  </si>
  <si>
    <t xml:space="preserve">Tread Width </t>
  </si>
  <si>
    <t>TW</t>
  </si>
  <si>
    <t>Tread Radius</t>
  </si>
  <si>
    <t>TR</t>
  </si>
  <si>
    <t>Centre</t>
  </si>
  <si>
    <t>Shoulder</t>
  </si>
  <si>
    <t>Tread Development</t>
  </si>
  <si>
    <t>TD</t>
  </si>
  <si>
    <t>Hardness</t>
  </si>
  <si>
    <t>duro</t>
  </si>
  <si>
    <t>Section Height</t>
  </si>
  <si>
    <t>Prepared By</t>
  </si>
  <si>
    <t>UNINFLATED DIMENSION REPORT</t>
  </si>
  <si>
    <t>R16</t>
  </si>
  <si>
    <t>V</t>
  </si>
  <si>
    <t>CEAT</t>
  </si>
  <si>
    <t>FG Code</t>
  </si>
  <si>
    <t>PLM Request ID</t>
  </si>
  <si>
    <t>Project Code &amp; Variant</t>
  </si>
  <si>
    <t xml:space="preserve">Tyre ID </t>
  </si>
  <si>
    <t>Remarks</t>
  </si>
  <si>
    <t>BOTTOM</t>
  </si>
  <si>
    <t>TOP</t>
  </si>
  <si>
    <t>Rated IP</t>
  </si>
  <si>
    <t>6.5X16</t>
  </si>
  <si>
    <t>Test Engineer</t>
  </si>
  <si>
    <t>Approved by</t>
  </si>
  <si>
    <t>Kamal Suhalka</t>
  </si>
  <si>
    <t>Type (TT/TL)</t>
  </si>
  <si>
    <t>TT</t>
  </si>
  <si>
    <t>Section width</t>
  </si>
  <si>
    <t>Aspect Ratio</t>
  </si>
  <si>
    <t>Rim Dia</t>
  </si>
  <si>
    <t>Load index</t>
  </si>
  <si>
    <t>Speed index</t>
  </si>
  <si>
    <t>TT/TL</t>
  </si>
  <si>
    <t>Brand Name</t>
  </si>
  <si>
    <t>Pattern Name</t>
  </si>
  <si>
    <t>Rim Size</t>
  </si>
  <si>
    <t>T</t>
  </si>
  <si>
    <t>4SEASONDRIVE</t>
  </si>
  <si>
    <t>3.5BX12</t>
  </si>
  <si>
    <t>R</t>
  </si>
  <si>
    <t>S</t>
  </si>
  <si>
    <t>APOLLO</t>
  </si>
  <si>
    <t>ANMOLALLTRACK</t>
  </si>
  <si>
    <t>4.5JX13</t>
  </si>
  <si>
    <t>U</t>
  </si>
  <si>
    <t>BRIDGESTONE</t>
  </si>
  <si>
    <t>CZAR</t>
  </si>
  <si>
    <t>4.5JX14</t>
  </si>
  <si>
    <t>K</t>
  </si>
  <si>
    <t>CONTINENTAL</t>
  </si>
  <si>
    <t>CZARAT</t>
  </si>
  <si>
    <t>W</t>
  </si>
  <si>
    <t>DUNLOP</t>
  </si>
  <si>
    <t>CZARHP</t>
  </si>
  <si>
    <t>Y</t>
  </si>
  <si>
    <t>JK</t>
  </si>
  <si>
    <t>CZARHT</t>
  </si>
  <si>
    <t>H</t>
  </si>
  <si>
    <t>MICHELIN</t>
  </si>
  <si>
    <t>CZARHT1</t>
  </si>
  <si>
    <t>MRF</t>
  </si>
  <si>
    <t>CZARHT1LT</t>
  </si>
  <si>
    <t>5.5JX14</t>
  </si>
  <si>
    <t>L</t>
  </si>
  <si>
    <t>PIRELLI</t>
  </si>
  <si>
    <t>CZARSPORT</t>
  </si>
  <si>
    <t>5.5JX15</t>
  </si>
  <si>
    <t>M</t>
  </si>
  <si>
    <t>FIRESTONE</t>
  </si>
  <si>
    <t>ECODRIVE</t>
  </si>
  <si>
    <t>N</t>
  </si>
  <si>
    <t>KUMHO</t>
  </si>
  <si>
    <t xml:space="preserve">ECODRIVE </t>
  </si>
  <si>
    <t>P</t>
  </si>
  <si>
    <t>GENERALTYRE</t>
  </si>
  <si>
    <t xml:space="preserve">ENDURA  </t>
  </si>
  <si>
    <t>6.5JX15</t>
  </si>
  <si>
    <t>Q</t>
  </si>
  <si>
    <t>HANKOOK</t>
  </si>
  <si>
    <t>ENDURADRIVE</t>
  </si>
  <si>
    <t>6.5JX16</t>
  </si>
  <si>
    <t>NOKIAN</t>
  </si>
  <si>
    <t>EV</t>
  </si>
  <si>
    <t>6.5JX17</t>
  </si>
  <si>
    <t>NEXEN</t>
  </si>
  <si>
    <t>F1STEELBT</t>
  </si>
  <si>
    <t>F1STEELBTLT</t>
  </si>
  <si>
    <t>YOKOHAMA</t>
  </si>
  <si>
    <t>F1STEELRB</t>
  </si>
  <si>
    <t>7.5JX16</t>
  </si>
  <si>
    <t>MAXXIS</t>
  </si>
  <si>
    <t>FUELSMARRT</t>
  </si>
  <si>
    <t>7.5JX17</t>
  </si>
  <si>
    <t>GOODYEAR</t>
  </si>
  <si>
    <t xml:space="preserve">FUELSMARRT  </t>
  </si>
  <si>
    <t>7.5JX18</t>
  </si>
  <si>
    <t>FALKEN</t>
  </si>
  <si>
    <t>GR84</t>
  </si>
  <si>
    <t>GRIPPLN</t>
  </si>
  <si>
    <t>HT85</t>
  </si>
  <si>
    <t>MAGNUM</t>
  </si>
  <si>
    <t>MILAZE</t>
  </si>
  <si>
    <t xml:space="preserve">MILAZE  </t>
  </si>
  <si>
    <t>MILAZE1</t>
  </si>
  <si>
    <t>MILAZEF1</t>
  </si>
  <si>
    <t>MILAZEFI</t>
  </si>
  <si>
    <t>MILAZELT</t>
  </si>
  <si>
    <t>MILAZEX3</t>
  </si>
  <si>
    <t xml:space="preserve">MILAZEX3 </t>
  </si>
  <si>
    <t>RHINO</t>
  </si>
  <si>
    <t xml:space="preserve">RHINO </t>
  </si>
  <si>
    <t>SEASONDRIVE</t>
  </si>
  <si>
    <t>SECURADRIVE</t>
  </si>
  <si>
    <t>SPIDER</t>
  </si>
  <si>
    <t>SPORTDRIVE</t>
  </si>
  <si>
    <t>STEELPLUSLT</t>
  </si>
  <si>
    <t>STEPNEE</t>
  </si>
  <si>
    <t>THETA</t>
  </si>
  <si>
    <t>THETAHL1</t>
  </si>
  <si>
    <t>THETAWP1</t>
  </si>
  <si>
    <t>TURBORIBXM</t>
  </si>
  <si>
    <t>WINTERSUV</t>
  </si>
  <si>
    <t>WINTERUHP</t>
  </si>
  <si>
    <t>WINTERDRIVE</t>
  </si>
  <si>
    <t>ALNAC4G</t>
  </si>
  <si>
    <t>ALNAC4GS</t>
  </si>
  <si>
    <t>ALNAC</t>
  </si>
  <si>
    <t>AMAZER3GMAXX</t>
  </si>
  <si>
    <t xml:space="preserve">AMAZER3G </t>
  </si>
  <si>
    <t>AMAZER4GECO</t>
  </si>
  <si>
    <t>AMAZER4GLIFE</t>
  </si>
  <si>
    <t>AMAZERXL</t>
  </si>
  <si>
    <t>APTERRAAT</t>
  </si>
  <si>
    <t>APTERRAHL</t>
  </si>
  <si>
    <t>APTERRAHP</t>
  </si>
  <si>
    <t>APTERRAHT</t>
  </si>
  <si>
    <t>APTERRAHT2</t>
  </si>
  <si>
    <t>ASPIRE</t>
  </si>
  <si>
    <t>ASPIRE4G</t>
  </si>
  <si>
    <t>MANCHESTERUNITED</t>
  </si>
  <si>
    <t>QUANTUM</t>
  </si>
  <si>
    <t>QUANTUMPLUS</t>
  </si>
  <si>
    <t>ALTRUST</t>
  </si>
  <si>
    <t>PERFINZACLX1</t>
  </si>
  <si>
    <t>PERFINZACLY1</t>
  </si>
  <si>
    <t>WANDERERSPORT</t>
  </si>
  <si>
    <t>WANDERER</t>
  </si>
  <si>
    <t>PERFORMANCE</t>
  </si>
  <si>
    <t>ZLO</t>
  </si>
  <si>
    <t>MUSCLEMASTER</t>
  </si>
  <si>
    <t>LONGLIFE</t>
  </si>
  <si>
    <t>ZTXA1</t>
  </si>
  <si>
    <t>WANDERERS/L</t>
  </si>
  <si>
    <t>WANDERERSTREET</t>
  </si>
  <si>
    <t>ZQT</t>
  </si>
  <si>
    <t>MARKUS</t>
  </si>
  <si>
    <t>ZEC</t>
  </si>
  <si>
    <t>ZVTVA1</t>
  </si>
  <si>
    <t>ZVTS</t>
  </si>
  <si>
    <t>WANDERERXT</t>
  </si>
  <si>
    <t>ZVTSM</t>
  </si>
  <si>
    <t>ZSLK</t>
  </si>
  <si>
    <t>TWINTREAD</t>
  </si>
  <si>
    <t>NDMS</t>
  </si>
  <si>
    <t>BIGROVER</t>
  </si>
  <si>
    <t>ZWYDE</t>
  </si>
  <si>
    <t>WANDERERA/T</t>
  </si>
  <si>
    <t>ZVRL</t>
  </si>
  <si>
    <t>ZGP</t>
  </si>
  <si>
    <t>SW99</t>
  </si>
  <si>
    <t>SUPERMILER 12</t>
  </si>
  <si>
    <t>ZSPORT</t>
  </si>
  <si>
    <t>WANDERERO/R</t>
  </si>
  <si>
    <t>LEGENDN6</t>
  </si>
  <si>
    <t>SUPERMILER95N8</t>
  </si>
  <si>
    <t>TWINTREADN6</t>
  </si>
  <si>
    <t>LEGENDCDN6</t>
  </si>
  <si>
    <t>ESTATEN4</t>
  </si>
  <si>
    <t>ESTATEN6</t>
  </si>
  <si>
    <t>ZVTSA2TL</t>
  </si>
  <si>
    <t>ZVTVA2TL</t>
  </si>
  <si>
    <t>ZVTV</t>
  </si>
  <si>
    <t>ECOPIA</t>
  </si>
  <si>
    <t>B250</t>
  </si>
  <si>
    <t>B290</t>
  </si>
  <si>
    <t>AR20</t>
  </si>
  <si>
    <t>ECOPIAEP100A</t>
  </si>
  <si>
    <t>S322</t>
  </si>
  <si>
    <t>S248</t>
  </si>
  <si>
    <t>MY02</t>
  </si>
  <si>
    <t>TURANZAER</t>
  </si>
  <si>
    <t>TURANZAER601</t>
  </si>
  <si>
    <t>POTENZARE88</t>
  </si>
  <si>
    <t>D689</t>
  </si>
  <si>
    <t>TURANZAAR20</t>
  </si>
  <si>
    <t>POTENZAGIII</t>
  </si>
  <si>
    <t>TURANZAAR10</t>
  </si>
  <si>
    <t>TURANZAER60</t>
  </si>
  <si>
    <t>B390</t>
  </si>
  <si>
    <t>TURANZAER300</t>
  </si>
  <si>
    <t>CONTIECOCONTACT3</t>
  </si>
  <si>
    <t>CONTICOMFORTCONTACTCC5</t>
  </si>
  <si>
    <t>CONTIPREMIUMCONTACT2</t>
  </si>
  <si>
    <t>CONTIMAXCONTACTMC5</t>
  </si>
  <si>
    <t>CONTICROSSCONTACTAT</t>
  </si>
  <si>
    <t>CONTI4X4CONTACT</t>
  </si>
  <si>
    <t>CONTICROSSCONTACTATOWL</t>
  </si>
  <si>
    <t>CONTICROSSCONTACTLX2</t>
  </si>
  <si>
    <t>CONTICROSSCONTACTATXLOWL</t>
  </si>
  <si>
    <t>CONTICROSSCONTACTLXFROWL</t>
  </si>
  <si>
    <t>CONTISPORTCONTACT5P</t>
  </si>
  <si>
    <t>CONTISPORTCONTACT3</t>
  </si>
  <si>
    <t>CONTISPORTCONTACT5</t>
  </si>
  <si>
    <t>CONTISPORTCONTACT2MOFRML</t>
  </si>
  <si>
    <t>CONTICROSSCONTACTUHP</t>
  </si>
  <si>
    <t>CONTICROSSCONTACT</t>
  </si>
  <si>
    <t>GRANDTREK</t>
  </si>
  <si>
    <t>DIREZZA</t>
  </si>
  <si>
    <t>GRASPIC</t>
  </si>
  <si>
    <t>SIGNATUREHP</t>
  </si>
  <si>
    <t>SIGNATUREII</t>
  </si>
  <si>
    <t>SP10</t>
  </si>
  <si>
    <t>SP31</t>
  </si>
  <si>
    <t>SPWINTERDRIVE3D</t>
  </si>
  <si>
    <t>SPWINTERDRIVE4D</t>
  </si>
  <si>
    <t>WINTERSPORTM3</t>
  </si>
  <si>
    <t>SPSPORT01</t>
  </si>
  <si>
    <t>SPSPORT2050</t>
  </si>
  <si>
    <t>SPSPORT4000</t>
  </si>
  <si>
    <t>SPSPORT5000</t>
  </si>
  <si>
    <t>SPSPORT7000</t>
  </si>
  <si>
    <t>SPSPORT600</t>
  </si>
  <si>
    <t>SPSPORT7010</t>
  </si>
  <si>
    <t>SPSPORTMAXX</t>
  </si>
  <si>
    <t>SPSPORTMAXX050</t>
  </si>
  <si>
    <t>SPSPORTMAXXA</t>
  </si>
  <si>
    <t>SPSPORTMAXXA1</t>
  </si>
  <si>
    <t>SPSPORTMAXXA1A</t>
  </si>
  <si>
    <t>SPSPORTMAXXGT</t>
  </si>
  <si>
    <t>SPSPORTMAXXRACE</t>
  </si>
  <si>
    <t>SPSPORTMAXXRT</t>
  </si>
  <si>
    <t>WINTERMAXX</t>
  </si>
  <si>
    <t>WINTERMAXX2</t>
  </si>
  <si>
    <t>WINTERMAXXSJ8</t>
  </si>
  <si>
    <t>SPSPORTMAXXGT600</t>
  </si>
  <si>
    <t>ULTIMALXT</t>
  </si>
  <si>
    <t>ULTIMANXT</t>
  </si>
  <si>
    <t>ULTIMAXPC</t>
  </si>
  <si>
    <t>ULTIMANEO</t>
  </si>
  <si>
    <t>VECTRA</t>
  </si>
  <si>
    <t>ULTIMASPORT</t>
  </si>
  <si>
    <t>UXROYALE</t>
  </si>
  <si>
    <t>BRUTE4X4</t>
  </si>
  <si>
    <t>UX1</t>
  </si>
  <si>
    <t>ELANZOCRUSERO</t>
  </si>
  <si>
    <t>BRUTE</t>
  </si>
  <si>
    <t>ELANZOTOURING</t>
  </si>
  <si>
    <t>TAXIMAX</t>
  </si>
  <si>
    <t>RANGERHT</t>
  </si>
  <si>
    <t>ELANZONXT</t>
  </si>
  <si>
    <t>ELANZO</t>
  </si>
  <si>
    <t>RANGERAT</t>
  </si>
  <si>
    <t>ENERGYXM2</t>
  </si>
  <si>
    <t>ENERGYXM2+</t>
  </si>
  <si>
    <t>PRIMACY4ST</t>
  </si>
  <si>
    <t>PRIMACY3ST</t>
  </si>
  <si>
    <t>LTXFORCE</t>
  </si>
  <si>
    <t>PRIMACYSUV</t>
  </si>
  <si>
    <t>PILOTSPORT4</t>
  </si>
  <si>
    <t>LATITUDESPORT3</t>
  </si>
  <si>
    <t>PILOTSPORT3</t>
  </si>
  <si>
    <t>LATITUDETOURHP</t>
  </si>
  <si>
    <t>PRIMACYHP</t>
  </si>
  <si>
    <t>PZERO</t>
  </si>
  <si>
    <t>CINTURATO</t>
  </si>
  <si>
    <t>SCORPION</t>
  </si>
  <si>
    <t>SOTTOZERO</t>
  </si>
  <si>
    <t>ICEZERO</t>
  </si>
  <si>
    <t>CARRIER</t>
  </si>
  <si>
    <t>CINTURATOALLSEASONPLUS</t>
  </si>
  <si>
    <t>PZEROCORSA</t>
  </si>
  <si>
    <t>PZERONEROGT</t>
  </si>
  <si>
    <t>PZEROROSSO</t>
  </si>
  <si>
    <t>SCORPIONWINTER</t>
  </si>
  <si>
    <t>SCORPIONVERDE</t>
  </si>
  <si>
    <t>SCORPIONATR</t>
  </si>
  <si>
    <t>SCORPIONZEROALLSYSTEM</t>
  </si>
  <si>
    <t>ALTIMAXARCTIC</t>
  </si>
  <si>
    <t>ALTIMAXRT</t>
  </si>
  <si>
    <t>EXCLAIMHPX</t>
  </si>
  <si>
    <t>GMAXAS</t>
  </si>
  <si>
    <t>GRABBERAPT</t>
  </si>
  <si>
    <t>GMAXJUSTICE</t>
  </si>
  <si>
    <t>GMAXRS</t>
  </si>
  <si>
    <t>GRABBERUHP</t>
  </si>
  <si>
    <t>GRABBERAT</t>
  </si>
  <si>
    <t>GRABBERHD</t>
  </si>
  <si>
    <t>GRABBERHTS</t>
  </si>
  <si>
    <t>GRABBERSTX</t>
  </si>
  <si>
    <t>GRABBERX3</t>
  </si>
  <si>
    <t>VENTUSRS3</t>
  </si>
  <si>
    <t>VENTUSS1EVO</t>
  </si>
  <si>
    <t>VENTUSV12EVO</t>
  </si>
  <si>
    <t>VENTUSME01</t>
  </si>
  <si>
    <t>VENTUSME02</t>
  </si>
  <si>
    <t>OPTIMOK415</t>
  </si>
  <si>
    <t>SMARTPLUSH249</t>
  </si>
  <si>
    <t>OPTIMOK715</t>
  </si>
  <si>
    <t>KINERGYECO2</t>
  </si>
  <si>
    <t>KINERGYEX</t>
  </si>
  <si>
    <t>OPTIMOME04</t>
  </si>
  <si>
    <t>OPTIMOK424</t>
  </si>
  <si>
    <t>VENTUSV8RS</t>
  </si>
  <si>
    <t>VENTUSV12EVOK110</t>
  </si>
  <si>
    <t>DYNAPROHLRA25</t>
  </si>
  <si>
    <t>DYNAPROATMRF10</t>
  </si>
  <si>
    <t>VENTUSV2</t>
  </si>
  <si>
    <t>KINERGYECO</t>
  </si>
  <si>
    <t>DYNAPROHT</t>
  </si>
  <si>
    <t>DYNAPROHP2</t>
  </si>
  <si>
    <t>VENTUSASRH07</t>
  </si>
  <si>
    <t>VENTUSSPORTK104</t>
  </si>
  <si>
    <t>DYNAMICRA03</t>
  </si>
  <si>
    <t>VENTUSH101</t>
  </si>
  <si>
    <t>VENTUSS1</t>
  </si>
  <si>
    <t>VENTUSSPORT</t>
  </si>
  <si>
    <t>DYNAPROHPRA23</t>
  </si>
  <si>
    <t>KINERGYGT</t>
  </si>
  <si>
    <t>DYNAPROHL</t>
  </si>
  <si>
    <t>DYNAPROMTRT03</t>
  </si>
  <si>
    <t>VENTUSS1EVO2</t>
  </si>
  <si>
    <t>VENTUSS1EVO2SUV</t>
  </si>
  <si>
    <t>SOLUSKH15</t>
  </si>
  <si>
    <t>K727</t>
  </si>
  <si>
    <t>777A</t>
  </si>
  <si>
    <t>ECSTASP3KU31</t>
  </si>
  <si>
    <t>SOLUSKH17</t>
  </si>
  <si>
    <t>ROADVENTUREKL78</t>
  </si>
  <si>
    <t>ROADVENTUREKL51</t>
  </si>
  <si>
    <t>ROADVENTUREAPTKL51</t>
  </si>
  <si>
    <t>ECSTASTXKL12</t>
  </si>
  <si>
    <t>SOLUSKL21</t>
  </si>
  <si>
    <t>DUCAROHIMILER</t>
  </si>
  <si>
    <t>GPS2</t>
  </si>
  <si>
    <t>GT3</t>
  </si>
  <si>
    <t>DPB1</t>
  </si>
  <si>
    <t>DPC1</t>
  </si>
  <si>
    <t>DURAPLUS</t>
  </si>
  <si>
    <t>ASSURANCEDURAPLUS</t>
  </si>
  <si>
    <t>WRANGLERRTS</t>
  </si>
  <si>
    <t>ASSURANCEDURAPLUS2</t>
  </si>
  <si>
    <t>ASSURANCETRIPLEMAX</t>
  </si>
  <si>
    <t>ASSURANCETRIPLEMAX2</t>
  </si>
  <si>
    <t>WRANGLERATSA</t>
  </si>
  <si>
    <t>EAGLENCT5</t>
  </si>
  <si>
    <t>EAGLEF1GSD3</t>
  </si>
  <si>
    <t>EXCELLENCE</t>
  </si>
  <si>
    <t>EFFICIENTGRIPSUV</t>
  </si>
  <si>
    <t>WRANGLERHPAW</t>
  </si>
  <si>
    <t>EAGLEEFFICIENTGRIP</t>
  </si>
  <si>
    <t>EAGLEF1DIRECTIONAL5</t>
  </si>
  <si>
    <t>WRANGLERATSILENTTRAC</t>
  </si>
  <si>
    <t>WRANGLERF1</t>
  </si>
  <si>
    <t>WRANGLERTRIPLEMAX</t>
  </si>
  <si>
    <t>ASSURANCEARMORGRIP</t>
  </si>
  <si>
    <t>EFFICIENTGRIPPERFORMANCESUV</t>
  </si>
  <si>
    <t>SB702</t>
  </si>
  <si>
    <t>SB802</t>
  </si>
  <si>
    <t>CP661</t>
  </si>
  <si>
    <t>CLASSEPREMIERE</t>
  </si>
  <si>
    <t>N5000</t>
  </si>
  <si>
    <t>CP672</t>
  </si>
  <si>
    <t>N7000</t>
  </si>
  <si>
    <t>N2000</t>
  </si>
  <si>
    <t>ATRV</t>
  </si>
  <si>
    <t>ROADIANATRV</t>
  </si>
  <si>
    <t>ROHT</t>
  </si>
  <si>
    <t>ROADIANHP</t>
  </si>
  <si>
    <t>ADRIVEAA01</t>
  </si>
  <si>
    <t>CDRIVEA539</t>
  </si>
  <si>
    <t>EARTH1</t>
  </si>
  <si>
    <t>CDRIVEAC01</t>
  </si>
  <si>
    <t>ES100</t>
  </si>
  <si>
    <t>DNADBES501</t>
  </si>
  <si>
    <t>SDRIVEAS01</t>
  </si>
  <si>
    <t>GEOLANDERATS</t>
  </si>
  <si>
    <t>AVSDBV550</t>
  </si>
  <si>
    <t>BLUEARTHAE50</t>
  </si>
  <si>
    <t>GEOLANDERATG015</t>
  </si>
  <si>
    <t>ADRIVEAR01</t>
  </si>
  <si>
    <t>GEOLANDERHTS</t>
  </si>
  <si>
    <t>A348</t>
  </si>
  <si>
    <t>E70BDB</t>
  </si>
  <si>
    <t>ADVANSPORT</t>
  </si>
  <si>
    <t>ADVANSPORTV105</t>
  </si>
  <si>
    <t>GEOLANDERMT+</t>
  </si>
  <si>
    <t>BLUEARTHRV02</t>
  </si>
  <si>
    <t>GEOLANDERSUV</t>
  </si>
  <si>
    <t>POWERPROOF</t>
  </si>
  <si>
    <t>WETPROOF</t>
  </si>
  <si>
    <t>INLINE</t>
  </si>
  <si>
    <t>ELINE2</t>
  </si>
  <si>
    <t>ZLINESUV</t>
  </si>
  <si>
    <t>ROTIIVAAT</t>
  </si>
  <si>
    <t>ROTIIVAHT</t>
  </si>
  <si>
    <t>LINESUV</t>
  </si>
  <si>
    <t>CLINECARGO</t>
  </si>
  <si>
    <t>CLINEVAN</t>
  </si>
  <si>
    <t>ROTIIVAATPLUS</t>
  </si>
  <si>
    <t>WEATHERPROOF</t>
  </si>
  <si>
    <t>ROCKPROOF</t>
  </si>
  <si>
    <t>WEATHERPROOFSUV</t>
  </si>
  <si>
    <t>WEATHERPROOFC</t>
  </si>
  <si>
    <t>WRSNOWPROOF</t>
  </si>
  <si>
    <t>WRA4</t>
  </si>
  <si>
    <t>WRD4</t>
  </si>
  <si>
    <t>WRSUV3</t>
  </si>
  <si>
    <t>WRC3</t>
  </si>
  <si>
    <t>WRSUV4</t>
  </si>
  <si>
    <t>HAKKAPELIITTALT3</t>
  </si>
  <si>
    <t>HAKKAPELIITTAR3</t>
  </si>
  <si>
    <t>HAKKAPELIITTAR3SUV</t>
  </si>
  <si>
    <t>MAP1</t>
  </si>
  <si>
    <t>MAZ1</t>
  </si>
  <si>
    <t>MA701</t>
  </si>
  <si>
    <t>MA307</t>
  </si>
  <si>
    <t>MA751</t>
  </si>
  <si>
    <t>HT750</t>
  </si>
  <si>
    <t>HT760</t>
  </si>
  <si>
    <t>AT771</t>
  </si>
  <si>
    <t>UA603</t>
  </si>
  <si>
    <t>SINCERASN835</t>
  </si>
  <si>
    <t>SINCERASN832I</t>
  </si>
  <si>
    <t>LINAMR51LT</t>
  </si>
  <si>
    <t>SINCERATOURINGSN211</t>
  </si>
  <si>
    <t>AZENISPT722</t>
  </si>
  <si>
    <t>ZIEXZE912</t>
  </si>
  <si>
    <t>WILDPEAKAT01</t>
  </si>
  <si>
    <t>AZENISFK453</t>
  </si>
  <si>
    <t>ZIEXZE914ECORUN</t>
  </si>
  <si>
    <t>SINCERASN845</t>
  </si>
  <si>
    <t>AZENISFK453CC</t>
  </si>
  <si>
    <t>EUROALLSEASONAS210A</t>
  </si>
  <si>
    <t>WILDPEAKATAT3WA</t>
  </si>
  <si>
    <t>B8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</si>
  <si>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</si>
  <si>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</si>
  <si>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</si>
  <si>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</si>
  <si>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</si>
  <si>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</si>
  <si>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</si>
  <si>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</si>
  <si>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</si>
  <si>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</si>
  <si>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</si>
  <si>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</si>
  <si>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</si>
  <si>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</si>
  <si>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</si>
  <si>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</si>
  <si>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</si>
  <si>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</si>
  <si>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</si>
  <si>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R8</t>
  </si>
  <si>
    <t>R10</t>
  </si>
  <si>
    <t>R11</t>
  </si>
  <si>
    <t>R12</t>
  </si>
  <si>
    <t>R13</t>
  </si>
  <si>
    <t>R14</t>
  </si>
  <si>
    <t>R15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</si>
  <si>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</si>
  <si>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</si>
  <si>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</si>
  <si>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</si>
  <si>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</si>
  <si>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</si>
  <si>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</si>
  <si>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</si>
  <si>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</si>
  <si>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</si>
  <si>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</si>
  <si>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</si>
  <si>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ZR8</t>
  </si>
  <si>
    <t>ZR10</t>
  </si>
  <si>
    <t>ZR11</t>
  </si>
  <si>
    <t>ZR12</t>
  </si>
  <si>
    <t>ZR13</t>
  </si>
  <si>
    <t>ZR14</t>
  </si>
  <si>
    <t>ZR15</t>
  </si>
  <si>
    <t>ZR16</t>
  </si>
  <si>
    <t>ZR17</t>
  </si>
  <si>
    <t>ZR18</t>
  </si>
  <si>
    <t>ZR19</t>
  </si>
  <si>
    <t>ZR20</t>
  </si>
  <si>
    <t>ZR21</t>
  </si>
  <si>
    <t>ZR22</t>
  </si>
  <si>
    <t>ZR23</t>
  </si>
  <si>
    <t>ZR24</t>
  </si>
  <si>
    <t>ZR25</t>
  </si>
  <si>
    <t>ZR26</t>
  </si>
  <si>
    <t>ZR27</t>
  </si>
  <si>
    <t>ZR28</t>
  </si>
  <si>
    <t>7.50</t>
  </si>
  <si>
    <t>4.80</t>
  </si>
  <si>
    <t>5.20</t>
  </si>
  <si>
    <t>5.50</t>
  </si>
  <si>
    <t>5.60</t>
  </si>
  <si>
    <t>5.65</t>
  </si>
  <si>
    <t>5.90</t>
  </si>
  <si>
    <t>6.40</t>
  </si>
  <si>
    <t>6.00</t>
  </si>
  <si>
    <t>6.70</t>
  </si>
  <si>
    <t>7.10</t>
  </si>
  <si>
    <t>7.30</t>
  </si>
  <si>
    <t>7.35</t>
  </si>
  <si>
    <t>7.60</t>
  </si>
  <si>
    <t>8.00</t>
  </si>
  <si>
    <t>8.20</t>
  </si>
  <si>
    <t>4.0JX17</t>
  </si>
  <si>
    <t>4.0JX14</t>
  </si>
  <si>
    <t>4.0BX12</t>
  </si>
  <si>
    <t>4.0JX13</t>
  </si>
  <si>
    <t>5.0JX14</t>
  </si>
  <si>
    <t>5.0JX15</t>
  </si>
  <si>
    <t>6.0JX15</t>
  </si>
  <si>
    <t>6.0JX16</t>
  </si>
  <si>
    <t>7.0JX16</t>
  </si>
  <si>
    <t>7.0JX17</t>
  </si>
  <si>
    <t>8.0JX17</t>
  </si>
  <si>
    <t>4.0JX12</t>
  </si>
  <si>
    <t>4.5JX12</t>
  </si>
  <si>
    <t>5.0JX13</t>
  </si>
  <si>
    <t>5.5FX15</t>
  </si>
  <si>
    <t>7.0JX15</t>
  </si>
  <si>
    <t>4.5X16</t>
  </si>
  <si>
    <t>5.5FX16</t>
  </si>
  <si>
    <t>5.5X16</t>
  </si>
  <si>
    <t>8.0JX16</t>
  </si>
  <si>
    <t>6.5X17</t>
  </si>
  <si>
    <t>7.5X17</t>
  </si>
  <si>
    <t>8.0JX18</t>
  </si>
  <si>
    <t>8.5JX19</t>
  </si>
  <si>
    <t>3.5X12</t>
  </si>
  <si>
    <t>4.5X12</t>
  </si>
  <si>
    <t>6.0JX14</t>
  </si>
  <si>
    <t>8.0JX15</t>
  </si>
  <si>
    <t>5.0JX16</t>
  </si>
  <si>
    <t>5.5JX16</t>
  </si>
  <si>
    <t>7.0X16</t>
  </si>
  <si>
    <t>6.0X17</t>
  </si>
  <si>
    <t>6.0X17.5</t>
  </si>
  <si>
    <t>7.0JX18</t>
  </si>
  <si>
    <t>8.5JX18</t>
  </si>
  <si>
    <t>8.0JX19</t>
  </si>
  <si>
    <t>9.0X20</t>
  </si>
  <si>
    <t>9.0X19</t>
  </si>
  <si>
    <t>8.5JX20</t>
  </si>
  <si>
    <t>7.5X19</t>
  </si>
  <si>
    <t>6.5JX18</t>
  </si>
  <si>
    <t>8.0X20</t>
  </si>
  <si>
    <t>4.5X13</t>
  </si>
  <si>
    <t>5.0X14</t>
  </si>
  <si>
    <t>6.0X15</t>
  </si>
  <si>
    <t>8.5X19</t>
  </si>
  <si>
    <t>9.0X15</t>
  </si>
  <si>
    <t>91XL</t>
  </si>
  <si>
    <t>91C</t>
  </si>
  <si>
    <t>91LT</t>
  </si>
  <si>
    <t>0XL</t>
  </si>
  <si>
    <t>1XL</t>
  </si>
  <si>
    <t>2XL</t>
  </si>
  <si>
    <t>3XL</t>
  </si>
  <si>
    <t>4XL</t>
  </si>
  <si>
    <t>5XL</t>
  </si>
  <si>
    <t>6XL</t>
  </si>
  <si>
    <t>7XL</t>
  </si>
  <si>
    <t>8XL</t>
  </si>
  <si>
    <t>9XL</t>
  </si>
  <si>
    <t>10XL</t>
  </si>
  <si>
    <t>11XL</t>
  </si>
  <si>
    <t>12XL</t>
  </si>
  <si>
    <t>13XL</t>
  </si>
  <si>
    <t>14XL</t>
  </si>
  <si>
    <t>15XL</t>
  </si>
  <si>
    <t>16XL</t>
  </si>
  <si>
    <t>17XL</t>
  </si>
  <si>
    <t>18XL</t>
  </si>
  <si>
    <t>19XL</t>
  </si>
  <si>
    <t>20XL</t>
  </si>
  <si>
    <t>21XL</t>
  </si>
  <si>
    <t>22XL</t>
  </si>
  <si>
    <t>23XL</t>
  </si>
  <si>
    <t>24XL</t>
  </si>
  <si>
    <t>25XL</t>
  </si>
  <si>
    <t>26XL</t>
  </si>
  <si>
    <t>27XL</t>
  </si>
  <si>
    <t>28XL</t>
  </si>
  <si>
    <t>29XL</t>
  </si>
  <si>
    <t>30XL</t>
  </si>
  <si>
    <t>31XL</t>
  </si>
  <si>
    <t>32XL</t>
  </si>
  <si>
    <t>33XL</t>
  </si>
  <si>
    <t>34XL</t>
  </si>
  <si>
    <t>35XL</t>
  </si>
  <si>
    <t>36XL</t>
  </si>
  <si>
    <t>37XL</t>
  </si>
  <si>
    <t>38XL</t>
  </si>
  <si>
    <t>39XL</t>
  </si>
  <si>
    <t>40XL</t>
  </si>
  <si>
    <t>41XL</t>
  </si>
  <si>
    <t>42XL</t>
  </si>
  <si>
    <t>43XL</t>
  </si>
  <si>
    <t>44XL</t>
  </si>
  <si>
    <t>45XL</t>
  </si>
  <si>
    <t>46XL</t>
  </si>
  <si>
    <t>47XL</t>
  </si>
  <si>
    <t>48XL</t>
  </si>
  <si>
    <t>49XL</t>
  </si>
  <si>
    <t>50XL</t>
  </si>
  <si>
    <t>51XL</t>
  </si>
  <si>
    <t>52XL</t>
  </si>
  <si>
    <t>53XL</t>
  </si>
  <si>
    <t>54XL</t>
  </si>
  <si>
    <t>55XL</t>
  </si>
  <si>
    <t>56XL</t>
  </si>
  <si>
    <t>57XL</t>
  </si>
  <si>
    <t>58XL</t>
  </si>
  <si>
    <t>59XL</t>
  </si>
  <si>
    <t>60XL</t>
  </si>
  <si>
    <t>61XL</t>
  </si>
  <si>
    <t>62XL</t>
  </si>
  <si>
    <t>63XL</t>
  </si>
  <si>
    <t>64XL</t>
  </si>
  <si>
    <t>65XL</t>
  </si>
  <si>
    <t>66XL</t>
  </si>
  <si>
    <t>67XL</t>
  </si>
  <si>
    <t>68XL</t>
  </si>
  <si>
    <t>69XL</t>
  </si>
  <si>
    <t>70XL</t>
  </si>
  <si>
    <t>71XL</t>
  </si>
  <si>
    <t>72XL</t>
  </si>
  <si>
    <t>73XL</t>
  </si>
  <si>
    <t>74XL</t>
  </si>
  <si>
    <t>75XL</t>
  </si>
  <si>
    <t>76XL</t>
  </si>
  <si>
    <t>77XL</t>
  </si>
  <si>
    <t>78XL</t>
  </si>
  <si>
    <t>79XL</t>
  </si>
  <si>
    <t>80XL</t>
  </si>
  <si>
    <t>81XL</t>
  </si>
  <si>
    <t>82XL</t>
  </si>
  <si>
    <t>83XL</t>
  </si>
  <si>
    <t>84XL</t>
  </si>
  <si>
    <t>85XL</t>
  </si>
  <si>
    <t>86XL</t>
  </si>
  <si>
    <t>87XL</t>
  </si>
  <si>
    <t>88XL</t>
  </si>
  <si>
    <t>89XL</t>
  </si>
  <si>
    <t>90XL</t>
  </si>
  <si>
    <t>92XL</t>
  </si>
  <si>
    <t>93XL</t>
  </si>
  <si>
    <t>94XL</t>
  </si>
  <si>
    <t>95XL</t>
  </si>
  <si>
    <t>96XL</t>
  </si>
  <si>
    <t>97XL</t>
  </si>
  <si>
    <t>98XL</t>
  </si>
  <si>
    <t>99XL</t>
  </si>
  <si>
    <t>100XL</t>
  </si>
  <si>
    <t>101XL</t>
  </si>
  <si>
    <t>102XL</t>
  </si>
  <si>
    <t>103XL</t>
  </si>
  <si>
    <t>104XL</t>
  </si>
  <si>
    <t>105XL</t>
  </si>
  <si>
    <t>106XL</t>
  </si>
  <si>
    <t>107XL</t>
  </si>
  <si>
    <t>108XL</t>
  </si>
  <si>
    <t>109XL</t>
  </si>
  <si>
    <t>110XL</t>
  </si>
  <si>
    <t>111XL</t>
  </si>
  <si>
    <t>112XL</t>
  </si>
  <si>
    <t>113XL</t>
  </si>
  <si>
    <t>114XL</t>
  </si>
  <si>
    <t>115XL</t>
  </si>
  <si>
    <t>116XL</t>
  </si>
  <si>
    <t>117XL</t>
  </si>
  <si>
    <t>118XL</t>
  </si>
  <si>
    <t>119XL</t>
  </si>
  <si>
    <t>120XL</t>
  </si>
  <si>
    <t>0LT</t>
  </si>
  <si>
    <t>1LT</t>
  </si>
  <si>
    <t>2LT</t>
  </si>
  <si>
    <t>3LT</t>
  </si>
  <si>
    <t>4LT</t>
  </si>
  <si>
    <t>5LT</t>
  </si>
  <si>
    <t>6LT</t>
  </si>
  <si>
    <t>7LT</t>
  </si>
  <si>
    <t>8LT</t>
  </si>
  <si>
    <t>9LT</t>
  </si>
  <si>
    <t>10LT</t>
  </si>
  <si>
    <t>11LT</t>
  </si>
  <si>
    <t>12LT</t>
  </si>
  <si>
    <t>13LT</t>
  </si>
  <si>
    <t>14LT</t>
  </si>
  <si>
    <t>15LT</t>
  </si>
  <si>
    <t>16LT</t>
  </si>
  <si>
    <t>17LT</t>
  </si>
  <si>
    <t>18LT</t>
  </si>
  <si>
    <t>19LT</t>
  </si>
  <si>
    <t>20LT</t>
  </si>
  <si>
    <t>21LT</t>
  </si>
  <si>
    <t>22LT</t>
  </si>
  <si>
    <t>23LT</t>
  </si>
  <si>
    <t>24LT</t>
  </si>
  <si>
    <t>25LT</t>
  </si>
  <si>
    <t>26LT</t>
  </si>
  <si>
    <t>27LT</t>
  </si>
  <si>
    <t>28LT</t>
  </si>
  <si>
    <t>29LT</t>
  </si>
  <si>
    <t>30LT</t>
  </si>
  <si>
    <t>31LT</t>
  </si>
  <si>
    <t>32LT</t>
  </si>
  <si>
    <t>33LT</t>
  </si>
  <si>
    <t>34LT</t>
  </si>
  <si>
    <t>35LT</t>
  </si>
  <si>
    <t>36LT</t>
  </si>
  <si>
    <t>37LT</t>
  </si>
  <si>
    <t>38LT</t>
  </si>
  <si>
    <t>39LT</t>
  </si>
  <si>
    <t>40LT</t>
  </si>
  <si>
    <t>41LT</t>
  </si>
  <si>
    <t>42LT</t>
  </si>
  <si>
    <t>43LT</t>
  </si>
  <si>
    <t>44LT</t>
  </si>
  <si>
    <t>45LT</t>
  </si>
  <si>
    <t>46LT</t>
  </si>
  <si>
    <t>47LT</t>
  </si>
  <si>
    <t>48LT</t>
  </si>
  <si>
    <t>49LT</t>
  </si>
  <si>
    <t>50LT</t>
  </si>
  <si>
    <t>51LT</t>
  </si>
  <si>
    <t>52LT</t>
  </si>
  <si>
    <t>53LT</t>
  </si>
  <si>
    <t>54LT</t>
  </si>
  <si>
    <t>55LT</t>
  </si>
  <si>
    <t>56LT</t>
  </si>
  <si>
    <t>57LT</t>
  </si>
  <si>
    <t>58LT</t>
  </si>
  <si>
    <t>59LT</t>
  </si>
  <si>
    <t>60LT</t>
  </si>
  <si>
    <t>61LT</t>
  </si>
  <si>
    <t>62LT</t>
  </si>
  <si>
    <t>63LT</t>
  </si>
  <si>
    <t>64LT</t>
  </si>
  <si>
    <t>65LT</t>
  </si>
  <si>
    <t>66LT</t>
  </si>
  <si>
    <t>67LT</t>
  </si>
  <si>
    <t>68LT</t>
  </si>
  <si>
    <t>69LT</t>
  </si>
  <si>
    <t>70LT</t>
  </si>
  <si>
    <t>71LT</t>
  </si>
  <si>
    <t>72LT</t>
  </si>
  <si>
    <t>73LT</t>
  </si>
  <si>
    <t>74LT</t>
  </si>
  <si>
    <t>75LT</t>
  </si>
  <si>
    <t>76LT</t>
  </si>
  <si>
    <t>77LT</t>
  </si>
  <si>
    <t>78LT</t>
  </si>
  <si>
    <t>79LT</t>
  </si>
  <si>
    <t>80LT</t>
  </si>
  <si>
    <t>81LT</t>
  </si>
  <si>
    <t>82LT</t>
  </si>
  <si>
    <t>83LT</t>
  </si>
  <si>
    <t>84LT</t>
  </si>
  <si>
    <t>85LT</t>
  </si>
  <si>
    <t>86LT</t>
  </si>
  <si>
    <t>87LT</t>
  </si>
  <si>
    <t>88LT</t>
  </si>
  <si>
    <t>89LT</t>
  </si>
  <si>
    <t>90LT</t>
  </si>
  <si>
    <t>92LT</t>
  </si>
  <si>
    <t>93LT</t>
  </si>
  <si>
    <t>94LT</t>
  </si>
  <si>
    <t>95LT</t>
  </si>
  <si>
    <t>96LT</t>
  </si>
  <si>
    <t>97LT</t>
  </si>
  <si>
    <t>98LT</t>
  </si>
  <si>
    <t>99LT</t>
  </si>
  <si>
    <t>100LT</t>
  </si>
  <si>
    <t>101LT</t>
  </si>
  <si>
    <t>102LT</t>
  </si>
  <si>
    <t>103LT</t>
  </si>
  <si>
    <t>104LT</t>
  </si>
  <si>
    <t>105LT</t>
  </si>
  <si>
    <t>106LT</t>
  </si>
  <si>
    <t>107LT</t>
  </si>
  <si>
    <t>108LT</t>
  </si>
  <si>
    <t>109LT</t>
  </si>
  <si>
    <t>110LT</t>
  </si>
  <si>
    <t>111LT</t>
  </si>
  <si>
    <t>112LT</t>
  </si>
  <si>
    <t>113LT</t>
  </si>
  <si>
    <t>114LT</t>
  </si>
  <si>
    <t>115LT</t>
  </si>
  <si>
    <t>116LT</t>
  </si>
  <si>
    <t>117LT</t>
  </si>
  <si>
    <t>118LT</t>
  </si>
  <si>
    <t>119LT</t>
  </si>
  <si>
    <t>120LT</t>
  </si>
  <si>
    <t>95C</t>
  </si>
  <si>
    <t>0C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</si>
  <si>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</si>
  <si>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</si>
  <si>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</si>
  <si>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</si>
  <si>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</si>
  <si>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</si>
  <si>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</si>
  <si>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</si>
  <si>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</si>
  <si>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</si>
  <si>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</si>
  <si>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</si>
  <si>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</si>
  <si>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</si>
  <si>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</si>
  <si>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</si>
  <si>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</si>
  <si>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</si>
  <si>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</si>
  <si>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</si>
  <si>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21C</t>
  </si>
  <si>
    <t>22C</t>
  </si>
  <si>
    <t>23C</t>
  </si>
  <si>
    <t>24C</t>
  </si>
  <si>
    <t>25C</t>
  </si>
  <si>
    <t>26C</t>
  </si>
  <si>
    <t>27C</t>
  </si>
  <si>
    <t>28C</t>
  </si>
  <si>
    <t>29C</t>
  </si>
  <si>
    <t>30C</t>
  </si>
  <si>
    <t>31C</t>
  </si>
  <si>
    <t>32C</t>
  </si>
  <si>
    <t>33C</t>
  </si>
  <si>
    <t>34C</t>
  </si>
  <si>
    <t>35C</t>
  </si>
  <si>
    <t>36C</t>
  </si>
  <si>
    <t>37C</t>
  </si>
  <si>
    <t>38C</t>
  </si>
  <si>
    <t>39C</t>
  </si>
  <si>
    <t>40C</t>
  </si>
  <si>
    <t>41C</t>
  </si>
  <si>
    <t>42C</t>
  </si>
  <si>
    <t>43C</t>
  </si>
  <si>
    <t>44C</t>
  </si>
  <si>
    <t>45C</t>
  </si>
  <si>
    <t>46C</t>
  </si>
  <si>
    <t>47C</t>
  </si>
  <si>
    <t>48C</t>
  </si>
  <si>
    <t>49C</t>
  </si>
  <si>
    <t>50C</t>
  </si>
  <si>
    <t>51C</t>
  </si>
  <si>
    <t>52C</t>
  </si>
  <si>
    <t>53C</t>
  </si>
  <si>
    <t>54C</t>
  </si>
  <si>
    <t>55C</t>
  </si>
  <si>
    <t>56C</t>
  </si>
  <si>
    <t>57C</t>
  </si>
  <si>
    <t>58C</t>
  </si>
  <si>
    <t>59C</t>
  </si>
  <si>
    <t>60C</t>
  </si>
  <si>
    <t>61C</t>
  </si>
  <si>
    <t>62C</t>
  </si>
  <si>
    <t>63C</t>
  </si>
  <si>
    <t>64C</t>
  </si>
  <si>
    <t>65C</t>
  </si>
  <si>
    <t>66C</t>
  </si>
  <si>
    <t>67C</t>
  </si>
  <si>
    <t>68C</t>
  </si>
  <si>
    <t>69C</t>
  </si>
  <si>
    <t>70C</t>
  </si>
  <si>
    <t>71C</t>
  </si>
  <si>
    <t>72C</t>
  </si>
  <si>
    <t>73C</t>
  </si>
  <si>
    <t>74C</t>
  </si>
  <si>
    <t>75C</t>
  </si>
  <si>
    <t>76C</t>
  </si>
  <si>
    <t>77C</t>
  </si>
  <si>
    <t>78C</t>
  </si>
  <si>
    <t>79C</t>
  </si>
  <si>
    <t>80C</t>
  </si>
  <si>
    <t>81C</t>
  </si>
  <si>
    <t>82C</t>
  </si>
  <si>
    <t>83C</t>
  </si>
  <si>
    <t>84C</t>
  </si>
  <si>
    <t>85C</t>
  </si>
  <si>
    <t>86C</t>
  </si>
  <si>
    <t>87C</t>
  </si>
  <si>
    <t>88C</t>
  </si>
  <si>
    <t>89C</t>
  </si>
  <si>
    <t>90C</t>
  </si>
  <si>
    <t>92C</t>
  </si>
  <si>
    <t>93C</t>
  </si>
  <si>
    <t>94C</t>
  </si>
  <si>
    <t>96C</t>
  </si>
  <si>
    <t>97C</t>
  </si>
  <si>
    <t>98C</t>
  </si>
  <si>
    <t>99C</t>
  </si>
  <si>
    <t>100C</t>
  </si>
  <si>
    <t>101C</t>
  </si>
  <si>
    <t>102C</t>
  </si>
  <si>
    <t>103C</t>
  </si>
  <si>
    <t>104C</t>
  </si>
  <si>
    <t>105C</t>
  </si>
  <si>
    <t>106C</t>
  </si>
  <si>
    <t>107C</t>
  </si>
  <si>
    <t>108C</t>
  </si>
  <si>
    <t>109C</t>
  </si>
  <si>
    <t>110C</t>
  </si>
  <si>
    <t>111C</t>
  </si>
  <si>
    <t>112C</t>
  </si>
  <si>
    <t>113C</t>
  </si>
  <si>
    <t>114C</t>
  </si>
  <si>
    <t>115C</t>
  </si>
  <si>
    <t>116C</t>
  </si>
  <si>
    <t>117C</t>
  </si>
  <si>
    <t>118C</t>
  </si>
  <si>
    <t>119C</t>
  </si>
  <si>
    <t>120C</t>
  </si>
  <si>
    <t>TL</t>
  </si>
  <si>
    <t>Tested by</t>
  </si>
  <si>
    <t>Checked by</t>
  </si>
  <si>
    <t>psi</t>
  </si>
  <si>
    <t>Inches</t>
  </si>
  <si>
    <t>SH</t>
  </si>
  <si>
    <t>WILDPEAKHT01</t>
  </si>
  <si>
    <t>SPORTDRIVESUV</t>
  </si>
  <si>
    <t>SPORTCONTACT6</t>
  </si>
  <si>
    <t>WINTERDRIVESUV</t>
  </si>
  <si>
    <t>RADAR</t>
  </si>
  <si>
    <t>MOHAVE</t>
  </si>
  <si>
    <t>TOURINGAS</t>
  </si>
  <si>
    <t>DIMAXESPORT1</t>
  </si>
  <si>
    <t>DIMAXESPORT2</t>
  </si>
  <si>
    <t>DIMAXESPORT3</t>
  </si>
  <si>
    <t>MayanK</t>
  </si>
  <si>
    <t>OTANI</t>
  </si>
  <si>
    <t>DUELERHT684</t>
  </si>
  <si>
    <t>DURAVISR611</t>
  </si>
  <si>
    <t>DURAVISR624</t>
  </si>
  <si>
    <t>DYNAPROATM</t>
  </si>
  <si>
    <t>ENDUMAXXLT</t>
  </si>
  <si>
    <t>MK2000</t>
  </si>
  <si>
    <t>XCD2</t>
  </si>
  <si>
    <t>SECURADRIVESUV</t>
  </si>
  <si>
    <t>STEELMASTER</t>
  </si>
  <si>
    <t>ALLSEASONDRIVE</t>
  </si>
  <si>
    <t>ALLSEASONDRIVESUV</t>
  </si>
  <si>
    <t>CROSSDRIVEAT</t>
  </si>
  <si>
    <t>ECOPIAEP150</t>
  </si>
  <si>
    <t>ALLSEASONCONTACT</t>
  </si>
  <si>
    <t>CROSSDRIVE</t>
  </si>
  <si>
    <t>CROSSCLIMATE</t>
  </si>
  <si>
    <t>PRIMACY4</t>
  </si>
  <si>
    <t>QUATRACPRO</t>
  </si>
  <si>
    <t>VECTOR</t>
  </si>
  <si>
    <t>VREDESTEIN</t>
  </si>
  <si>
    <t>ECOCONTACT6</t>
  </si>
  <si>
    <t>121/119C</t>
  </si>
  <si>
    <t>VECTOR4SEASONSGEN3</t>
  </si>
  <si>
    <t>WINTRACPRO</t>
  </si>
  <si>
    <t>INDIA</t>
  </si>
  <si>
    <t>121C</t>
  </si>
  <si>
    <t>Akash/Mayank</t>
  </si>
  <si>
    <t>TRF-IT-INF-DIM-PCR Rev.01</t>
  </si>
  <si>
    <t>TRF-IT-UNINF-DIM-PCR Rev.01</t>
  </si>
  <si>
    <t>DUELERHPSPORT</t>
  </si>
  <si>
    <t>PILOTSPORT4SUV</t>
  </si>
  <si>
    <t>WINTERSPORT5SUV</t>
  </si>
  <si>
    <t>APTERRAAT2</t>
  </si>
  <si>
    <t>3.5BX16</t>
  </si>
  <si>
    <t>3.5JX16</t>
  </si>
  <si>
    <t>9.0X21</t>
  </si>
  <si>
    <t>MAXCONTACT6</t>
  </si>
  <si>
    <t>WA1</t>
  </si>
  <si>
    <t>M&amp;M CAFE</t>
  </si>
  <si>
    <t>H-4399</t>
  </si>
  <si>
    <t>N1</t>
  </si>
  <si>
    <t>070832</t>
  </si>
  <si>
    <t>TARIQUE</t>
  </si>
  <si>
    <t>RUTVIK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</si>
</sst>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0.0"/>
    <numFmt numFmtId="166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name val="宋体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u/>
      <sz val="20"/>
      <name val="Century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sz val="12"/>
      <name val="Century"/>
      <family val="1"/>
    </font>
    <font>
      <b/>
      <sz val="12"/>
      <name val="宋体"/>
      <charset val="13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">
    <xf numFmtId="0" fontId="0" fillId="0" borderId="0"/>
    <xf numFmtId="0" fontId="1" fillId="0" borderId="0"/>
    <xf numFmtId="0" fontId="3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</cellStyleXfs>
  <cellXfs count="198">
    <xf numFmtId="0" fontId="0" fillId="0" borderId="0" xfId="0"/>
    <xf numFmtId="0" fontId="2" fillId="0" borderId="0" xfId="1" applyFont="1" applyFill="1" applyBorder="1" applyAlignment="1">
      <alignment horizontal="right" vertical="center"/>
    </xf>
    <xf numFmtId="0" fontId="7" fillId="0" borderId="1" xfId="3" applyFont="1" applyFill="1" applyBorder="1" applyAlignment="1">
      <alignment horizontal="left" vertical="center"/>
    </xf>
    <xf numFmtId="0" fontId="8" fillId="0" borderId="5" xfId="3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2" fontId="8" fillId="0" borderId="0" xfId="3" applyNumberFormat="1" applyFont="1" applyFill="1" applyBorder="1" applyAlignment="1">
      <alignment horizontal="center" vertical="center"/>
    </xf>
    <xf numFmtId="1" fontId="8" fillId="0" borderId="0" xfId="3" applyNumberFormat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8" fillId="0" borderId="1" xfId="3" applyFont="1" applyFill="1" applyBorder="1" applyAlignment="1">
      <alignment vertical="center"/>
    </xf>
    <xf numFmtId="0" fontId="2" fillId="0" borderId="2" xfId="1" applyFont="1" applyFill="1" applyBorder="1" applyAlignment="1">
      <alignment horizontal="center" vertical="center"/>
    </xf>
    <xf numFmtId="1" fontId="8" fillId="0" borderId="3" xfId="3" applyNumberFormat="1" applyFont="1" applyFill="1" applyBorder="1" applyAlignment="1">
      <alignment horizontal="center" vertical="center"/>
    </xf>
    <xf numFmtId="2" fontId="2" fillId="0" borderId="6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165" fontId="8" fillId="0" borderId="6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vertical="center"/>
    </xf>
    <xf numFmtId="0" fontId="8" fillId="0" borderId="6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8" fillId="0" borderId="0" xfId="3" applyNumberFormat="1" applyFon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top"/>
    </xf>
    <xf numFmtId="0" fontId="5" fillId="0" borderId="0" xfId="3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vertical="center"/>
    </xf>
    <xf numFmtId="0" fontId="8" fillId="0" borderId="0" xfId="3" applyFont="1" applyFill="1" applyBorder="1" applyAlignment="1">
      <alignment vertical="center"/>
    </xf>
    <xf numFmtId="0" fontId="5" fillId="0" borderId="34" xfId="3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 vertical="center"/>
    </xf>
    <xf numFmtId="165" fontId="7" fillId="0" borderId="5" xfId="3" applyNumberFormat="1" applyFont="1" applyFill="1" applyBorder="1" applyAlignment="1">
      <alignment vertical="center"/>
    </xf>
    <xf numFmtId="0" fontId="11" fillId="0" borderId="12" xfId="2" applyFont="1" applyFill="1" applyBorder="1" applyAlignment="1">
      <alignment horizontal="left" vertical="center"/>
    </xf>
    <xf numFmtId="0" fontId="7" fillId="0" borderId="4" xfId="3" applyFont="1" applyFill="1" applyBorder="1" applyAlignment="1">
      <alignment vertical="center"/>
    </xf>
    <xf numFmtId="0" fontId="7" fillId="0" borderId="7" xfId="3" applyFont="1" applyFill="1" applyBorder="1" applyAlignment="1">
      <alignment vertical="center"/>
    </xf>
    <xf numFmtId="0" fontId="7" fillId="0" borderId="22" xfId="3" applyFont="1" applyFill="1" applyBorder="1" applyAlignment="1">
      <alignment vertical="center"/>
    </xf>
    <xf numFmtId="0" fontId="7" fillId="0" borderId="4" xfId="3" applyFont="1" applyFill="1" applyBorder="1" applyAlignment="1">
      <alignment vertical="center" wrapText="1"/>
    </xf>
    <xf numFmtId="0" fontId="9" fillId="0" borderId="4" xfId="1" applyFont="1" applyFill="1" applyBorder="1" applyAlignment="1">
      <alignment vertical="center"/>
    </xf>
    <xf numFmtId="0" fontId="9" fillId="0" borderId="16" xfId="1" applyFont="1" applyFill="1" applyBorder="1" applyAlignment="1">
      <alignment vertical="center"/>
    </xf>
    <xf numFmtId="0" fontId="12" fillId="0" borderId="34" xfId="3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left" vertical="center"/>
    </xf>
    <xf numFmtId="0" fontId="9" fillId="0" borderId="7" xfId="1" applyFont="1" applyFill="1" applyBorder="1" applyAlignment="1">
      <alignment vertical="center"/>
    </xf>
    <xf numFmtId="166" fontId="8" fillId="0" borderId="5" xfId="3" applyNumberFormat="1" applyFont="1" applyFill="1" applyBorder="1" applyAlignment="1" applyProtection="1">
      <alignment horizontal="center" vertical="center"/>
      <protection locked="0"/>
    </xf>
    <xf numFmtId="166" fontId="2" fillId="0" borderId="5" xfId="1" applyNumberFormat="1" applyFont="1" applyFill="1" applyBorder="1" applyAlignment="1" applyProtection="1">
      <alignment horizontal="center" vertical="center"/>
      <protection locked="0"/>
    </xf>
    <xf numFmtId="166" fontId="9" fillId="0" borderId="6" xfId="1" applyNumberFormat="1" applyFont="1" applyFill="1" applyBorder="1" applyAlignment="1" applyProtection="1">
      <alignment horizontal="center" vertical="center"/>
      <protection locked="0"/>
    </xf>
    <xf numFmtId="0" fontId="7" fillId="0" borderId="10" xfId="3" applyFont="1" applyFill="1" applyBorder="1" applyAlignment="1">
      <alignment horizontal="left" vertical="center"/>
    </xf>
    <xf numFmtId="0" fontId="6" fillId="0" borderId="0" xfId="3" applyFont="1" applyFill="1" applyBorder="1" applyAlignment="1">
      <alignment horizontal="center" vertical="center"/>
    </xf>
    <xf numFmtId="0" fontId="7" fillId="0" borderId="2" xfId="3" applyFont="1" applyFill="1" applyBorder="1" applyAlignment="1">
      <alignment horizontal="center" vertical="center"/>
    </xf>
    <xf numFmtId="0" fontId="8" fillId="0" borderId="5" xfId="3" applyFont="1" applyFill="1" applyBorder="1" applyAlignment="1" applyProtection="1">
      <alignment horizontal="center" vertical="center"/>
      <protection locked="0"/>
    </xf>
    <xf numFmtId="0" fontId="7" fillId="0" borderId="5" xfId="3" applyFont="1" applyFill="1" applyBorder="1" applyAlignment="1">
      <alignment horizontal="center" vertical="center"/>
    </xf>
    <xf numFmtId="0" fontId="2" fillId="0" borderId="0" xfId="1" applyFont="1" applyFill="1"/>
    <xf numFmtId="0" fontId="13" fillId="0" borderId="40" xfId="0" applyFont="1" applyFill="1" applyBorder="1"/>
    <xf numFmtId="0" fontId="0" fillId="0" borderId="0" xfId="0" applyFill="1"/>
    <xf numFmtId="0" fontId="0" fillId="0" borderId="0" xfId="0" applyNumberFormat="1" applyFill="1"/>
    <xf numFmtId="49" fontId="0" fillId="0" borderId="40" xfId="0" applyNumberFormat="1" applyFill="1" applyBorder="1" applyAlignment="1">
      <alignment horizontal="center"/>
    </xf>
    <xf numFmtId="0" fontId="0" fillId="0" borderId="40" xfId="0" applyNumberFormat="1" applyFill="1" applyBorder="1" applyAlignment="1">
      <alignment horizontal="center"/>
    </xf>
    <xf numFmtId="0" fontId="0" fillId="0" borderId="40" xfId="0" applyNumberFormat="1" applyFill="1" applyBorder="1"/>
    <xf numFmtId="49" fontId="8" fillId="0" borderId="5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vertic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/>
    <xf numFmtId="1" fontId="0" fillId="0" borderId="41" xfId="0" applyNumberFormat="1" applyFill="1" applyBorder="1" applyAlignment="1">
      <alignment horizontal="center"/>
    </xf>
    <xf numFmtId="0" fontId="0" fillId="0" borderId="41" xfId="0" applyNumberFormat="1" applyFill="1" applyBorder="1" applyAlignment="1">
      <alignment horizontal="center"/>
    </xf>
    <xf numFmtId="1" fontId="0" fillId="0" borderId="40" xfId="0" applyNumberFormat="1" applyFill="1" applyBorder="1" applyAlignment="1">
      <alignment horizontal="center"/>
    </xf>
    <xf numFmtId="2" fontId="0" fillId="0" borderId="40" xfId="0" applyNumberForma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0" xfId="0" applyFill="1" applyBorder="1"/>
    <xf numFmtId="0" fontId="4" fillId="0" borderId="0" xfId="2" applyFont="1" applyFill="1" applyAlignment="1" applyProtection="1">
      <alignment horizontal="center" vertical="center"/>
      <protection locked="0"/>
    </xf>
    <xf numFmtId="0" fontId="5" fillId="0" borderId="0" xfId="2" applyFont="1" applyFill="1" applyAlignment="1" applyProtection="1">
      <alignment horizontal="center" vertical="center"/>
      <protection locked="0"/>
    </xf>
    <xf numFmtId="165" fontId="5" fillId="0" borderId="0" xfId="2" applyNumberFormat="1" applyFont="1" applyFill="1" applyAlignment="1" applyProtection="1">
      <alignment horizontal="center" vertical="center"/>
      <protection locked="0"/>
    </xf>
    <xf numFmtId="0" fontId="5" fillId="0" borderId="0" xfId="2" applyFont="1" applyFill="1" applyProtection="1">
      <alignment vertical="center"/>
      <protection locked="0"/>
    </xf>
    <xf numFmtId="0" fontId="0" fillId="0" borderId="0" xfId="0" applyNumberForma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40" xfId="0" applyBorder="1"/>
    <xf numFmtId="0" fontId="0" fillId="0" borderId="41" xfId="0" applyBorder="1"/>
    <xf numFmtId="0" fontId="2" fillId="0" borderId="0" xfId="1" applyFont="1"/>
    <xf numFmtId="0" fontId="13" fillId="0" borderId="40" xfId="0" applyFont="1" applyBorder="1"/>
    <xf numFmtId="0" fontId="2" fillId="0" borderId="40" xfId="1" applyFont="1" applyBorder="1"/>
    <xf numFmtId="0" fontId="8" fillId="0" borderId="5" xfId="3" applyNumberFormat="1" applyFont="1" applyFill="1" applyBorder="1" applyAlignment="1" applyProtection="1">
      <alignment horizontal="center" vertical="center"/>
      <protection locked="0"/>
    </xf>
    <xf numFmtId="0" fontId="0" fillId="0" borderId="42" xfId="0" applyBorder="1"/>
    <xf numFmtId="0" fontId="8" fillId="0" borderId="5" xfId="3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Alignment="1">
      <alignment horizontal="center"/>
    </xf>
    <xf numFmtId="0" fontId="8" fillId="0" borderId="5" xfId="3" applyFont="1" applyFill="1" applyBorder="1" applyAlignment="1" applyProtection="1">
      <alignment horizontal="center" vertical="center"/>
      <protection locked="0"/>
    </xf>
    <xf numFmtId="0" fontId="2" fillId="0" borderId="40" xfId="1" applyFont="1" applyBorder="1" applyAlignment="1">
      <alignment horizontal="center"/>
    </xf>
    <xf numFmtId="0" fontId="5" fillId="0" borderId="0" xfId="3" applyAlignment="1">
      <alignment horizontal="left" vertical="center"/>
    </xf>
    <xf numFmtId="0" fontId="0" fillId="0" borderId="40" xfId="0" applyBorder="1" applyAlignment="1">
      <alignment vertical="top"/>
    </xf>
    <xf numFmtId="0" fontId="8" fillId="0" borderId="5" xfId="3" applyNumberFormat="1" applyFont="1" applyFill="1" applyBorder="1" applyAlignment="1" applyProtection="1">
      <alignment horizontal="center" vertical="center"/>
      <protection locked="0"/>
    </xf>
    <xf numFmtId="4" fontId="8" fillId="0" borderId="5" xfId="3" applyNumberFormat="1" applyFont="1" applyFill="1" applyBorder="1" applyAlignment="1" applyProtection="1">
      <alignment horizontal="center" vertical="center"/>
      <protection locked="0"/>
    </xf>
    <xf numFmtId="1" fontId="8" fillId="0" borderId="5" xfId="3" applyNumberFormat="1" applyFont="1" applyFill="1" applyBorder="1" applyAlignment="1" applyProtection="1">
      <alignment horizontal="center" vertical="center"/>
      <protection locked="0"/>
    </xf>
    <xf numFmtId="1" fontId="8" fillId="0" borderId="6" xfId="3" applyNumberFormat="1" applyFont="1" applyFill="1" applyBorder="1" applyAlignment="1" applyProtection="1">
      <alignment horizontal="center" vertical="center"/>
      <protection locked="0"/>
    </xf>
    <xf numFmtId="1" fontId="8" fillId="0" borderId="10" xfId="3" applyNumberFormat="1" applyFont="1" applyFill="1" applyBorder="1" applyAlignment="1" applyProtection="1">
      <alignment horizontal="center" vertical="center"/>
      <protection locked="0"/>
    </xf>
    <xf numFmtId="1" fontId="8" fillId="0" borderId="11" xfId="3" applyNumberFormat="1" applyFont="1" applyFill="1" applyBorder="1" applyAlignment="1" applyProtection="1">
      <alignment horizontal="center" vertical="center"/>
      <protection locked="0"/>
    </xf>
    <xf numFmtId="1" fontId="8" fillId="0" borderId="13" xfId="3" applyNumberFormat="1" applyFont="1" applyFill="1" applyBorder="1" applyAlignment="1" applyProtection="1">
      <alignment horizontal="center" vertical="center"/>
      <protection locked="0"/>
    </xf>
    <xf numFmtId="0" fontId="7" fillId="0" borderId="2" xfId="3" applyFont="1" applyFill="1" applyBorder="1" applyAlignment="1">
      <alignment horizontal="center" vertical="center"/>
    </xf>
    <xf numFmtId="0" fontId="1" fillId="0" borderId="31" xfId="4" applyFill="1" applyBorder="1" applyAlignment="1" applyProtection="1">
      <alignment horizontal="center" vertical="center"/>
      <protection locked="0"/>
    </xf>
    <xf numFmtId="0" fontId="1" fillId="0" borderId="29" xfId="4" applyFill="1" applyBorder="1" applyAlignment="1" applyProtection="1">
      <alignment horizontal="center" vertical="center"/>
      <protection locked="0"/>
    </xf>
    <xf numFmtId="0" fontId="1" fillId="0" borderId="30" xfId="4" applyFill="1" applyBorder="1" applyAlignment="1" applyProtection="1">
      <alignment horizontal="center" vertical="center"/>
      <protection locked="0"/>
    </xf>
    <xf numFmtId="0" fontId="12" fillId="0" borderId="27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  <protection locked="0"/>
    </xf>
    <xf numFmtId="0" fontId="5" fillId="0" borderId="20" xfId="0" applyFont="1" applyFill="1" applyBorder="1" applyAlignment="1" applyProtection="1">
      <alignment horizontal="center" vertical="center"/>
      <protection locked="0"/>
    </xf>
    <xf numFmtId="0" fontId="5" fillId="0" borderId="35" xfId="0" applyFont="1" applyFill="1" applyBorder="1" applyAlignment="1" applyProtection="1">
      <alignment horizontal="center" vertical="center"/>
      <protection locked="0"/>
    </xf>
    <xf numFmtId="0" fontId="5" fillId="0" borderId="19" xfId="0" applyFont="1" applyFill="1" applyBorder="1" applyAlignment="1" applyProtection="1">
      <alignment horizontal="center" vertical="center"/>
      <protection locked="0"/>
    </xf>
    <xf numFmtId="0" fontId="5" fillId="0" borderId="21" xfId="0" applyFont="1" applyFill="1" applyBorder="1" applyAlignment="1" applyProtection="1">
      <alignment horizontal="center" vertical="center"/>
      <protection locked="0"/>
    </xf>
    <xf numFmtId="0" fontId="7" fillId="0" borderId="14" xfId="3" applyFont="1" applyFill="1" applyBorder="1" applyAlignment="1">
      <alignment horizontal="left" vertical="center"/>
    </xf>
    <xf numFmtId="0" fontId="7" fillId="0" borderId="0" xfId="3" applyFont="1" applyFill="1" applyBorder="1" applyAlignment="1">
      <alignment horizontal="left" vertical="center"/>
    </xf>
    <xf numFmtId="0" fontId="7" fillId="0" borderId="15" xfId="3" applyFont="1" applyFill="1" applyBorder="1" applyAlignment="1">
      <alignment horizontal="left" vertical="center"/>
    </xf>
    <xf numFmtId="0" fontId="7" fillId="0" borderId="2" xfId="3" applyFont="1" applyFill="1" applyBorder="1" applyAlignment="1">
      <alignment horizontal="left" vertical="center"/>
    </xf>
    <xf numFmtId="0" fontId="7" fillId="0" borderId="3" xfId="3" applyFont="1" applyFill="1" applyBorder="1" applyAlignment="1">
      <alignment horizontal="left" vertical="center"/>
    </xf>
    <xf numFmtId="165" fontId="8" fillId="0" borderId="5" xfId="3" applyNumberFormat="1" applyFont="1" applyFill="1" applyBorder="1" applyAlignment="1" applyProtection="1">
      <alignment horizontal="center" vertical="center"/>
      <protection locked="0"/>
    </xf>
    <xf numFmtId="165" fontId="8" fillId="0" borderId="6" xfId="3" applyNumberFormat="1" applyFont="1" applyFill="1" applyBorder="1" applyAlignment="1" applyProtection="1">
      <alignment horizontal="center" vertical="center"/>
      <protection locked="0"/>
    </xf>
    <xf numFmtId="165" fontId="8" fillId="0" borderId="17" xfId="3" applyNumberFormat="1" applyFont="1" applyFill="1" applyBorder="1" applyAlignment="1" applyProtection="1">
      <alignment horizontal="center" vertical="center"/>
      <protection locked="0"/>
    </xf>
    <xf numFmtId="165" fontId="8" fillId="0" borderId="18" xfId="3" applyNumberFormat="1" applyFont="1" applyFill="1" applyBorder="1" applyAlignment="1" applyProtection="1">
      <alignment horizontal="center" vertical="center"/>
      <protection locked="0"/>
    </xf>
    <xf numFmtId="0" fontId="8" fillId="0" borderId="4" xfId="3" applyFont="1" applyFill="1" applyBorder="1" applyAlignment="1">
      <alignment vertical="center"/>
    </xf>
    <xf numFmtId="0" fontId="8" fillId="0" borderId="5" xfId="3" applyFont="1" applyFill="1" applyBorder="1" applyAlignment="1">
      <alignment vertical="center"/>
    </xf>
    <xf numFmtId="165" fontId="7" fillId="0" borderId="5" xfId="3" applyNumberFormat="1" applyFont="1" applyFill="1" applyBorder="1" applyAlignment="1">
      <alignment horizontal="center" vertical="center"/>
    </xf>
    <xf numFmtId="2" fontId="8" fillId="0" borderId="5" xfId="3" applyNumberFormat="1" applyFont="1" applyFill="1" applyBorder="1" applyAlignment="1" applyProtection="1">
      <alignment horizontal="center" vertical="center"/>
      <protection locked="0"/>
    </xf>
    <xf numFmtId="2" fontId="8" fillId="0" borderId="6" xfId="3" applyNumberFormat="1" applyFont="1" applyFill="1" applyBorder="1" applyAlignment="1" applyProtection="1">
      <alignment horizontal="center" vertical="center"/>
      <protection locked="0"/>
    </xf>
    <xf numFmtId="0" fontId="2" fillId="0" borderId="32" xfId="1" applyFont="1" applyFill="1" applyBorder="1" applyAlignment="1">
      <alignment horizontal="center" vertical="center"/>
    </xf>
    <xf numFmtId="0" fontId="2" fillId="0" borderId="27" xfId="1" applyFont="1" applyFill="1" applyBorder="1" applyAlignment="1">
      <alignment horizontal="center" vertical="center"/>
    </xf>
    <xf numFmtId="0" fontId="2" fillId="0" borderId="28" xfId="1" applyFont="1" applyFill="1" applyBorder="1" applyAlignment="1">
      <alignment horizontal="center" vertical="center"/>
    </xf>
    <xf numFmtId="0" fontId="2" fillId="0" borderId="40" xfId="1" applyFont="1" applyFill="1" applyBorder="1" applyAlignment="1">
      <alignment horizontal="right" vertical="center"/>
    </xf>
    <xf numFmtId="0" fontId="6" fillId="0" borderId="14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6" fillId="0" borderId="15" xfId="3" applyFont="1" applyFill="1" applyBorder="1" applyAlignment="1">
      <alignment horizontal="center" vertical="center"/>
    </xf>
    <xf numFmtId="49" fontId="10" fillId="0" borderId="14" xfId="3" applyNumberFormat="1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10" fillId="0" borderId="33" xfId="3" applyFont="1" applyFill="1" applyBorder="1" applyAlignment="1">
      <alignment horizontal="center" vertical="center"/>
    </xf>
    <xf numFmtId="0" fontId="10" fillId="0" borderId="25" xfId="3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horizontal="center" vertical="center"/>
    </xf>
    <xf numFmtId="0" fontId="10" fillId="0" borderId="25" xfId="3" applyNumberFormat="1" applyFont="1" applyFill="1" applyBorder="1" applyAlignment="1">
      <alignment horizontal="center" vertical="center"/>
    </xf>
    <xf numFmtId="0" fontId="10" fillId="0" borderId="15" xfId="3" applyNumberFormat="1" applyFont="1" applyFill="1" applyBorder="1" applyAlignment="1">
      <alignment horizontal="center" vertical="center"/>
    </xf>
    <xf numFmtId="0" fontId="10" fillId="0" borderId="26" xfId="3" applyNumberFormat="1" applyFont="1" applyFill="1" applyBorder="1" applyAlignment="1">
      <alignment horizontal="center" vertical="center"/>
    </xf>
    <xf numFmtId="1" fontId="8" fillId="0" borderId="12" xfId="3" applyNumberFormat="1" applyFont="1" applyFill="1" applyBorder="1" applyAlignment="1" applyProtection="1">
      <alignment horizontal="center" vertical="center"/>
      <protection locked="0"/>
    </xf>
    <xf numFmtId="0" fontId="8" fillId="0" borderId="10" xfId="3" applyFont="1" applyFill="1" applyBorder="1" applyAlignment="1" applyProtection="1">
      <alignment horizontal="center" vertical="center"/>
      <protection locked="0"/>
    </xf>
    <xf numFmtId="0" fontId="8" fillId="0" borderId="12" xfId="3" applyFont="1" applyFill="1" applyBorder="1" applyAlignment="1" applyProtection="1">
      <alignment horizontal="center" vertical="center"/>
      <protection locked="0"/>
    </xf>
    <xf numFmtId="49" fontId="8" fillId="0" borderId="10" xfId="3" quotePrefix="1" applyNumberFormat="1" applyFont="1" applyFill="1" applyBorder="1" applyAlignment="1" applyProtection="1">
      <alignment horizontal="center" vertical="center"/>
      <protection locked="0"/>
    </xf>
    <xf numFmtId="49" fontId="8" fillId="0" borderId="13" xfId="3" applyNumberFormat="1" applyFont="1" applyFill="1" applyBorder="1" applyAlignment="1" applyProtection="1">
      <alignment horizontal="center" vertical="center"/>
      <protection locked="0"/>
    </xf>
    <xf numFmtId="0" fontId="7" fillId="0" borderId="5" xfId="3" applyFont="1" applyFill="1" applyBorder="1" applyAlignment="1">
      <alignment horizontal="left" vertical="center"/>
    </xf>
    <xf numFmtId="14" fontId="8" fillId="0" borderId="5" xfId="3" applyNumberFormat="1" applyFont="1" applyFill="1" applyBorder="1" applyAlignment="1" applyProtection="1">
      <alignment horizontal="center" vertical="center"/>
      <protection locked="0"/>
    </xf>
    <xf numFmtId="0" fontId="8" fillId="0" borderId="6" xfId="3" applyFont="1" applyFill="1" applyBorder="1" applyAlignment="1" applyProtection="1">
      <alignment horizontal="center" vertical="center"/>
      <protection locked="0"/>
    </xf>
    <xf numFmtId="0" fontId="11" fillId="0" borderId="5" xfId="2" applyFont="1" applyFill="1" applyBorder="1" applyAlignment="1">
      <alignment horizontal="left" vertical="center"/>
    </xf>
    <xf numFmtId="0" fontId="8" fillId="0" borderId="10" xfId="3" applyNumberFormat="1" applyFont="1" applyFill="1" applyBorder="1" applyAlignment="1" applyProtection="1">
      <alignment horizontal="center" vertical="center"/>
      <protection locked="0"/>
    </xf>
    <xf numFmtId="0" fontId="8" fillId="0" borderId="13" xfId="3" applyNumberFormat="1" applyFont="1" applyFill="1" applyBorder="1" applyAlignment="1" applyProtection="1">
      <alignment horizontal="center" vertical="center"/>
      <protection locked="0"/>
    </xf>
    <xf numFmtId="0" fontId="8" fillId="0" borderId="11" xfId="3" applyFont="1" applyFill="1" applyBorder="1" applyAlignment="1" applyProtection="1">
      <alignment horizontal="center" vertical="center"/>
      <protection locked="0"/>
    </xf>
    <xf numFmtId="1" fontId="8" fillId="0" borderId="10" xfId="3" quotePrefix="1" applyNumberFormat="1" applyFont="1" applyFill="1" applyBorder="1" applyAlignment="1" applyProtection="1">
      <alignment horizontal="center" vertical="center"/>
      <protection locked="0"/>
    </xf>
    <xf numFmtId="0" fontId="8" fillId="0" borderId="8" xfId="3" applyFont="1" applyFill="1" applyBorder="1" applyAlignment="1" applyProtection="1">
      <alignment horizontal="center" vertical="center"/>
      <protection locked="0"/>
    </xf>
    <xf numFmtId="0" fontId="7" fillId="0" borderId="8" xfId="3" applyFont="1" applyFill="1" applyBorder="1" applyAlignment="1">
      <alignment horizontal="left" vertical="center"/>
    </xf>
    <xf numFmtId="0" fontId="8" fillId="0" borderId="9" xfId="3" applyFont="1" applyFill="1" applyBorder="1" applyAlignment="1" applyProtection="1">
      <alignment horizontal="center" vertical="center"/>
      <protection locked="0"/>
    </xf>
    <xf numFmtId="0" fontId="8" fillId="0" borderId="5" xfId="3" applyNumberFormat="1" applyFont="1" applyFill="1" applyBorder="1" applyAlignment="1" applyProtection="1">
      <alignment horizontal="center" vertical="center"/>
      <protection locked="0"/>
    </xf>
    <xf numFmtId="0" fontId="7" fillId="0" borderId="10" xfId="3" applyFont="1" applyFill="1" applyBorder="1" applyAlignment="1">
      <alignment horizontal="left" vertical="center"/>
    </xf>
    <xf numFmtId="0" fontId="7" fillId="0" borderId="12" xfId="3" applyFont="1" applyFill="1" applyBorder="1" applyAlignment="1">
      <alignment horizontal="left" vertical="center"/>
    </xf>
    <xf numFmtId="0" fontId="8" fillId="0" borderId="13" xfId="3" applyFont="1" applyFill="1" applyBorder="1" applyAlignment="1" applyProtection="1">
      <alignment horizontal="center" vertical="center"/>
      <protection locked="0"/>
    </xf>
    <xf numFmtId="0" fontId="8" fillId="0" borderId="5" xfId="3" applyFont="1" applyFill="1" applyBorder="1" applyAlignment="1" applyProtection="1">
      <alignment horizontal="center" vertical="center"/>
      <protection locked="0"/>
    </xf>
    <xf numFmtId="0" fontId="7" fillId="0" borderId="5" xfId="3" applyFont="1" applyFill="1" applyBorder="1" applyAlignment="1">
      <alignment horizontal="center" vertical="center"/>
    </xf>
    <xf numFmtId="165" fontId="7" fillId="0" borderId="5" xfId="3" applyNumberFormat="1" applyFont="1" applyFill="1" applyBorder="1" applyAlignment="1">
      <alignment horizontal="left" vertical="center"/>
    </xf>
    <xf numFmtId="165" fontId="8" fillId="0" borderId="19" xfId="3" applyNumberFormat="1" applyFont="1" applyFill="1" applyBorder="1" applyAlignment="1" applyProtection="1">
      <alignment horizontal="center" vertical="center"/>
      <protection locked="0"/>
    </xf>
    <xf numFmtId="165" fontId="8" fillId="0" borderId="20" xfId="3" applyNumberFormat="1" applyFont="1" applyFill="1" applyBorder="1" applyAlignment="1" applyProtection="1">
      <alignment horizontal="center" vertical="center"/>
      <protection locked="0"/>
    </xf>
    <xf numFmtId="165" fontId="8" fillId="0" borderId="21" xfId="3" applyNumberFormat="1" applyFont="1" applyFill="1" applyBorder="1" applyAlignment="1" applyProtection="1">
      <alignment horizontal="center" vertical="center"/>
      <protection locked="0"/>
    </xf>
    <xf numFmtId="0" fontId="2" fillId="0" borderId="22" xfId="1" applyFont="1" applyFill="1" applyBorder="1" applyAlignment="1">
      <alignment horizontal="center" vertical="top"/>
    </xf>
    <xf numFmtId="0" fontId="2" fillId="0" borderId="23" xfId="1" applyFont="1" applyFill="1" applyBorder="1" applyAlignment="1">
      <alignment horizontal="center" vertical="top"/>
    </xf>
    <xf numFmtId="0" fontId="2" fillId="0" borderId="24" xfId="1" applyFont="1" applyFill="1" applyBorder="1" applyAlignment="1">
      <alignment horizontal="center" vertical="top"/>
    </xf>
    <xf numFmtId="0" fontId="2" fillId="0" borderId="4" xfId="1" applyFont="1" applyFill="1" applyBorder="1" applyAlignment="1">
      <alignment horizontal="center" vertical="top"/>
    </xf>
    <xf numFmtId="0" fontId="2" fillId="0" borderId="5" xfId="1" applyFont="1" applyFill="1" applyBorder="1" applyAlignment="1">
      <alignment horizontal="center" vertical="top"/>
    </xf>
    <xf numFmtId="0" fontId="2" fillId="0" borderId="6" xfId="1" applyFont="1" applyFill="1" applyBorder="1" applyAlignment="1">
      <alignment horizontal="center" vertical="top"/>
    </xf>
    <xf numFmtId="0" fontId="12" fillId="0" borderId="32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7" fillId="2" borderId="4" xfId="3" applyFont="1" applyFill="1" applyBorder="1" applyAlignment="1">
      <alignment vertical="center" wrapText="1"/>
    </xf>
    <xf numFmtId="0" fontId="7" fillId="2" borderId="4" xfId="3" applyFont="1" applyFill="1" applyBorder="1" applyAlignment="1">
      <alignment vertical="center"/>
    </xf>
    <xf numFmtId="0" fontId="9" fillId="2" borderId="4" xfId="1" applyFont="1" applyFill="1" applyBorder="1" applyAlignment="1">
      <alignment vertical="center"/>
    </xf>
    <xf numFmtId="0" fontId="9" fillId="2" borderId="16" xfId="1" applyFont="1" applyFill="1" applyBorder="1" applyAlignment="1">
      <alignment vertical="center"/>
    </xf>
    <xf numFmtId="166" fontId="9" fillId="2" borderId="6" xfId="1" applyNumberFormat="1" applyFont="1" applyFill="1" applyBorder="1" applyAlignment="1" applyProtection="1">
      <alignment horizontal="center" vertical="center"/>
      <protection locked="0"/>
    </xf>
    <xf numFmtId="165" fontId="8" fillId="2" borderId="5" xfId="3" applyNumberFormat="1" applyFont="1" applyFill="1" applyBorder="1" applyAlignment="1" applyProtection="1">
      <alignment horizontal="center" vertical="center"/>
      <protection locked="0"/>
    </xf>
    <xf numFmtId="165" fontId="8" fillId="2" borderId="6" xfId="3" applyNumberFormat="1" applyFont="1" applyFill="1" applyBorder="1" applyAlignment="1" applyProtection="1">
      <alignment horizontal="center" vertical="center"/>
      <protection locked="0"/>
    </xf>
    <xf numFmtId="165" fontId="8" fillId="2" borderId="17" xfId="3" applyNumberFormat="1" applyFont="1" applyFill="1" applyBorder="1" applyAlignment="1" applyProtection="1">
      <alignment horizontal="center" vertical="center"/>
      <protection locked="0"/>
    </xf>
    <xf numFmtId="165" fontId="8" fillId="2" borderId="18" xfId="3" applyNumberFormat="1" applyFont="1" applyFill="1" applyBorder="1" applyAlignment="1" applyProtection="1">
      <alignment horizontal="center" vertical="center"/>
      <protection locked="0"/>
    </xf>
    <xf numFmtId="2" fontId="8" fillId="2" borderId="5" xfId="3" applyNumberFormat="1" applyFont="1" applyFill="1" applyBorder="1" applyAlignment="1" applyProtection="1">
      <alignment horizontal="center" vertical="center"/>
      <protection locked="0"/>
    </xf>
    <xf numFmtId="2" fontId="8" fillId="2" borderId="6" xfId="3" applyNumberFormat="1" applyFont="1" applyFill="1" applyBorder="1" applyAlignment="1" applyProtection="1">
      <alignment horizontal="center" vertical="center"/>
      <protection locked="0"/>
    </xf>
    <xf numFmtId="0" fontId="8" fillId="2" borderId="11" xfId="3" applyFont="1" applyFill="1" applyBorder="1" applyAlignment="1" applyProtection="1">
      <alignment horizontal="center" vertical="center"/>
      <protection locked="0"/>
    </xf>
    <xf numFmtId="0" fontId="8" fillId="2" borderId="12" xfId="3" applyFont="1" applyFill="1" applyBorder="1" applyAlignment="1" applyProtection="1">
      <alignment horizontal="center" vertical="center"/>
      <protection locked="0"/>
    </xf>
    <xf numFmtId="49" fontId="10" fillId="2" borderId="14" xfId="3" applyNumberFormat="1" applyFont="1" applyFill="1" applyBorder="1" applyAlignment="1">
      <alignment horizontal="center" vertical="center"/>
    </xf>
    <xf numFmtId="49" fontId="10" fillId="2" borderId="0" xfId="3" applyNumberFormat="1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10" fillId="2" borderId="15" xfId="3" applyFont="1" applyFill="1" applyBorder="1" applyAlignment="1">
      <alignment horizontal="center" vertical="center"/>
    </xf>
    <xf numFmtId="49" fontId="10" fillId="2" borderId="33" xfId="3" applyNumberFormat="1" applyFont="1" applyFill="1" applyBorder="1" applyAlignment="1">
      <alignment horizontal="center" vertical="center"/>
    </xf>
    <xf numFmtId="49" fontId="10" fillId="2" borderId="25" xfId="3" applyNumberFormat="1" applyFont="1" applyFill="1" applyBorder="1" applyAlignment="1">
      <alignment horizontal="center" vertical="center"/>
    </xf>
    <xf numFmtId="0" fontId="10" fillId="2" borderId="25" xfId="3" applyFont="1" applyFill="1" applyBorder="1" applyAlignment="1">
      <alignment horizontal="center" vertical="center"/>
    </xf>
    <xf numFmtId="0" fontId="10" fillId="2" borderId="26" xfId="3" applyFont="1" applyFill="1" applyBorder="1" applyAlignment="1">
      <alignment horizontal="center" vertical="center"/>
    </xf>
    <xf numFmtId="0" fontId="8" fillId="2" borderId="10" xfId="3" applyFont="1" applyFill="1" applyBorder="1" applyAlignment="1" applyProtection="1">
      <alignment horizontal="center" vertical="center"/>
      <protection locked="0"/>
    </xf>
    <xf numFmtId="0" fontId="8" fillId="2" borderId="5" xfId="3" applyNumberFormat="1" applyFont="1" applyFill="1" applyBorder="1" applyAlignment="1" applyProtection="1">
      <alignment horizontal="center" vertical="center"/>
      <protection locked="0"/>
    </xf>
    <xf numFmtId="0" fontId="8" fillId="2" borderId="6" xfId="3" applyNumberFormat="1" applyFont="1" applyFill="1" applyBorder="1" applyAlignment="1" applyProtection="1">
      <alignment horizontal="center" vertical="center"/>
      <protection locked="0"/>
    </xf>
    <xf numFmtId="0" fontId="7" fillId="2" borderId="7" xfId="3" applyFont="1" applyFill="1" applyBorder="1" applyAlignment="1">
      <alignment vertical="center"/>
    </xf>
    <xf numFmtId="1" fontId="8" fillId="2" borderId="8" xfId="3" applyNumberFormat="1" applyFont="1" applyFill="1" applyBorder="1" applyAlignment="1" applyProtection="1">
      <alignment horizontal="center" vertical="center"/>
      <protection locked="0"/>
    </xf>
    <xf numFmtId="1" fontId="8" fillId="2" borderId="9" xfId="3" applyNumberFormat="1" applyFont="1" applyFill="1" applyBorder="1" applyAlignment="1" applyProtection="1">
      <alignment horizontal="center" vertical="center"/>
      <protection locked="0"/>
    </xf>
  </cellXfs>
  <cellStyles count="36">
    <cellStyle name="Currency 2" xfId="2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 3" xfId="7" xr:uid="{00000000-0005-0000-0000-000004000000}"/>
    <cellStyle name="Normal 2 3 2" xfId="10" xr:uid="{00000000-0005-0000-0000-000005000000}"/>
    <cellStyle name="Normal 2 3 2 2" xfId="15" xr:uid="{00000000-0005-0000-0000-000006000000}"/>
    <cellStyle name="Normal 2 3 2 2 2" xfId="17" xr:uid="{00000000-0005-0000-0000-000007000000}"/>
    <cellStyle name="Normal 2 3 2 2 3" xfId="1" xr:uid="{00000000-0005-0000-0000-000008000000}"/>
    <cellStyle name="Normal 2 3 2 2 3 2" xfId="28" xr:uid="{00000000-0005-0000-0000-000009000000}"/>
    <cellStyle name="Normal 2 3 2 3" xfId="20" xr:uid="{00000000-0005-0000-0000-00000A000000}"/>
    <cellStyle name="Normal 2 3 3" xfId="12" xr:uid="{00000000-0005-0000-0000-00000B000000}"/>
    <cellStyle name="Normal 2 3 3 2" xfId="19" xr:uid="{00000000-0005-0000-0000-00000C000000}"/>
    <cellStyle name="Normal 2 3 3 3" xfId="5" xr:uid="{00000000-0005-0000-0000-00000D000000}"/>
    <cellStyle name="Normal 2 3 4" xfId="16" xr:uid="{00000000-0005-0000-0000-00000E000000}"/>
    <cellStyle name="Normal 2 3 4 2" xfId="22" xr:uid="{00000000-0005-0000-0000-00000F000000}"/>
    <cellStyle name="Normal 2 3 5" xfId="23" xr:uid="{00000000-0005-0000-0000-000010000000}"/>
    <cellStyle name="Normal 2 3 5 2" xfId="31" xr:uid="{00000000-0005-0000-0000-000011000000}"/>
    <cellStyle name="Normal 2 3 5 2 2" xfId="32" xr:uid="{00000000-0005-0000-0000-000012000000}"/>
    <cellStyle name="Normal 2 3 6" xfId="33" xr:uid="{00000000-0005-0000-0000-000013000000}"/>
    <cellStyle name="Normal 2 4" xfId="8" xr:uid="{00000000-0005-0000-0000-000014000000}"/>
    <cellStyle name="Normal 2 4 2" xfId="11" xr:uid="{00000000-0005-0000-0000-000015000000}"/>
    <cellStyle name="Normal 2 4 2 2" xfId="4" xr:uid="{00000000-0005-0000-0000-000016000000}"/>
    <cellStyle name="Normal 2 4 2 2 2" xfId="30" xr:uid="{00000000-0005-0000-0000-000017000000}"/>
    <cellStyle name="Normal 2 4 3" xfId="18" xr:uid="{00000000-0005-0000-0000-000018000000}"/>
    <cellStyle name="Normal 2 5" xfId="29" xr:uid="{00000000-0005-0000-0000-000019000000}"/>
    <cellStyle name="Normal 3" xfId="6" xr:uid="{00000000-0005-0000-0000-00001A000000}"/>
    <cellStyle name="Normal 3 2" xfId="13" xr:uid="{00000000-0005-0000-0000-00001B000000}"/>
    <cellStyle name="Normal 3 3" xfId="34" xr:uid="{00000000-0005-0000-0000-00001C000000}"/>
    <cellStyle name="Normal 4" xfId="9" xr:uid="{00000000-0005-0000-0000-00001D000000}"/>
    <cellStyle name="Normal 5" xfId="14" xr:uid="{00000000-0005-0000-0000-00001E000000}"/>
    <cellStyle name="Normal 6" xfId="24" xr:uid="{00000000-0005-0000-0000-00001F000000}"/>
    <cellStyle name="Normal 7" xfId="25" xr:uid="{00000000-0005-0000-0000-000020000000}"/>
    <cellStyle name="Normal 8" xfId="26" xr:uid="{00000000-0005-0000-0000-000021000000}"/>
    <cellStyle name="Normal 8 2" xfId="35" xr:uid="{00000000-0005-0000-0000-000022000000}"/>
    <cellStyle name="Normal 9" xfId="27" xr:uid="{00000000-0005-0000-0000-000023000000}"/>
  </cellStyles>
  <dxfs count="8">
    <dxf>
      <fill>
        <patternFill>
          <bgColor theme="9" tint="0.59996337778862885"/>
        </patternFill>
      </fill>
    </dxf>
    <dxf>
      <fill>
        <patternFill>
          <bgColor theme="8"/>
        </patternFill>
      </fill>
    </dxf>
    <dxf>
      <fill>
        <patternFill>
          <bgColor theme="2" tint="-9.9948118533890809E-2"/>
        </patternFill>
      </fill>
    </dxf>
    <dxf>
      <fill>
        <patternFill>
          <bgColor theme="8"/>
        </patternFill>
      </fill>
    </dxf>
    <dxf>
      <fill>
        <patternFill>
          <bgColor theme="9" tint="0.59996337778862885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Tread Scan</a:t>
            </a:r>
          </a:p>
        </c:rich>
      </c:tx>
      <c:layout>
        <c:manualLayout>
          <c:xMode val="edge"/>
          <c:yMode val="edge"/>
          <c:x val="0.4174174911476655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876202974628206E-2"/>
          <c:y val="8.380796150481333E-2"/>
          <c:w val="0.87469185163736285"/>
          <c:h val="0.79359961072178864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INF_DIM_PCR!$W$2:$W$1535</c:f>
              <c:numCache>
                <c:formatCode>0.0</c:formatCode>
                <c:ptCount val="1534"/>
                <c:pt idx="0">
                  <c:v>25.77</c:v>
                </c:pt>
                <c:pt idx="1">
                  <c:v>25.747</c:v>
                </c:pt>
                <c:pt idx="2">
                  <c:v>25.757999999999999</c:v>
                </c:pt>
                <c:pt idx="3">
                  <c:v>25.777999999999999</c:v>
                </c:pt>
                <c:pt idx="4">
                  <c:v>25.736000000000001</c:v>
                </c:pt>
                <c:pt idx="5">
                  <c:v>25.795000000000002</c:v>
                </c:pt>
                <c:pt idx="6">
                  <c:v>25.864000000000001</c:v>
                </c:pt>
                <c:pt idx="7">
                  <c:v>25.853000000000002</c:v>
                </c:pt>
                <c:pt idx="8">
                  <c:v>25.911999999999999</c:v>
                </c:pt>
                <c:pt idx="9">
                  <c:v>25.887</c:v>
                </c:pt>
                <c:pt idx="10">
                  <c:v>25.870999999999999</c:v>
                </c:pt>
                <c:pt idx="11">
                  <c:v>25.859000000000002</c:v>
                </c:pt>
                <c:pt idx="12">
                  <c:v>25.841000000000001</c:v>
                </c:pt>
                <c:pt idx="13">
                  <c:v>25.797000000000001</c:v>
                </c:pt>
                <c:pt idx="14">
                  <c:v>25.981000000000002</c:v>
                </c:pt>
                <c:pt idx="15">
                  <c:v>26.510999999999999</c:v>
                </c:pt>
                <c:pt idx="16">
                  <c:v>26.562000000000001</c:v>
                </c:pt>
                <c:pt idx="17">
                  <c:v>27.297000000000001</c:v>
                </c:pt>
                <c:pt idx="18">
                  <c:v>27.536000000000001</c:v>
                </c:pt>
                <c:pt idx="19">
                  <c:v>27.312999999999999</c:v>
                </c:pt>
                <c:pt idx="20">
                  <c:v>26.914000000000001</c:v>
                </c:pt>
                <c:pt idx="21">
                  <c:v>26.57</c:v>
                </c:pt>
                <c:pt idx="22">
                  <c:v>26.206</c:v>
                </c:pt>
                <c:pt idx="23">
                  <c:v>25.763999999999999</c:v>
                </c:pt>
                <c:pt idx="24">
                  <c:v>25.425999999999998</c:v>
                </c:pt>
                <c:pt idx="25">
                  <c:v>25.074999999999999</c:v>
                </c:pt>
                <c:pt idx="26">
                  <c:v>24.663</c:v>
                </c:pt>
                <c:pt idx="27">
                  <c:v>24.398</c:v>
                </c:pt>
                <c:pt idx="28">
                  <c:v>23.995999999999999</c:v>
                </c:pt>
                <c:pt idx="29">
                  <c:v>23.701000000000001</c:v>
                </c:pt>
                <c:pt idx="30">
                  <c:v>23.25</c:v>
                </c:pt>
                <c:pt idx="31">
                  <c:v>23.021000000000001</c:v>
                </c:pt>
                <c:pt idx="32">
                  <c:v>22.576000000000001</c:v>
                </c:pt>
                <c:pt idx="33">
                  <c:v>22.280999999999999</c:v>
                </c:pt>
                <c:pt idx="34">
                  <c:v>21.992999999999999</c:v>
                </c:pt>
                <c:pt idx="35">
                  <c:v>21.649000000000001</c:v>
                </c:pt>
                <c:pt idx="36">
                  <c:v>21.321000000000002</c:v>
                </c:pt>
                <c:pt idx="37">
                  <c:v>20.942</c:v>
                </c:pt>
                <c:pt idx="38">
                  <c:v>20.617999999999999</c:v>
                </c:pt>
                <c:pt idx="39">
                  <c:v>20.286999999999999</c:v>
                </c:pt>
                <c:pt idx="40">
                  <c:v>20.039000000000001</c:v>
                </c:pt>
                <c:pt idx="41">
                  <c:v>19.719000000000001</c:v>
                </c:pt>
                <c:pt idx="42">
                  <c:v>19.416</c:v>
                </c:pt>
                <c:pt idx="43">
                  <c:v>19.027999999999999</c:v>
                </c:pt>
                <c:pt idx="44">
                  <c:v>18.707000000000001</c:v>
                </c:pt>
                <c:pt idx="45">
                  <c:v>18.353000000000002</c:v>
                </c:pt>
                <c:pt idx="46">
                  <c:v>18.158999999999999</c:v>
                </c:pt>
                <c:pt idx="47">
                  <c:v>17.791</c:v>
                </c:pt>
                <c:pt idx="48">
                  <c:v>17.468</c:v>
                </c:pt>
                <c:pt idx="49">
                  <c:v>17.170000000000002</c:v>
                </c:pt>
                <c:pt idx="50">
                  <c:v>16.936</c:v>
                </c:pt>
                <c:pt idx="51">
                  <c:v>16.666</c:v>
                </c:pt>
                <c:pt idx="52">
                  <c:v>16.302</c:v>
                </c:pt>
                <c:pt idx="53">
                  <c:v>16.001999999999999</c:v>
                </c:pt>
                <c:pt idx="54">
                  <c:v>15.763</c:v>
                </c:pt>
                <c:pt idx="55">
                  <c:v>15.476000000000001</c:v>
                </c:pt>
                <c:pt idx="56">
                  <c:v>15.243</c:v>
                </c:pt>
                <c:pt idx="57">
                  <c:v>14.891</c:v>
                </c:pt>
                <c:pt idx="58">
                  <c:v>14.736000000000001</c:v>
                </c:pt>
                <c:pt idx="59">
                  <c:v>14.425000000000001</c:v>
                </c:pt>
                <c:pt idx="60">
                  <c:v>14.214</c:v>
                </c:pt>
                <c:pt idx="61">
                  <c:v>13.923999999999999</c:v>
                </c:pt>
                <c:pt idx="62">
                  <c:v>13.771000000000001</c:v>
                </c:pt>
                <c:pt idx="63">
                  <c:v>13.398999999999999</c:v>
                </c:pt>
                <c:pt idx="64">
                  <c:v>13.166</c:v>
                </c:pt>
                <c:pt idx="65">
                  <c:v>12.837</c:v>
                </c:pt>
                <c:pt idx="66">
                  <c:v>12.625</c:v>
                </c:pt>
                <c:pt idx="67">
                  <c:v>12.326000000000001</c:v>
                </c:pt>
                <c:pt idx="68">
                  <c:v>12.098000000000001</c:v>
                </c:pt>
                <c:pt idx="69">
                  <c:v>11.861000000000001</c:v>
                </c:pt>
                <c:pt idx="70">
                  <c:v>11.558999999999999</c:v>
                </c:pt>
                <c:pt idx="71">
                  <c:v>11.314</c:v>
                </c:pt>
                <c:pt idx="72">
                  <c:v>11.032999999999999</c:v>
                </c:pt>
                <c:pt idx="73">
                  <c:v>10.866</c:v>
                </c:pt>
                <c:pt idx="74">
                  <c:v>10.590999999999999</c:v>
                </c:pt>
                <c:pt idx="75">
                  <c:v>10.287000000000001</c:v>
                </c:pt>
                <c:pt idx="76">
                  <c:v>10.079000000000001</c:v>
                </c:pt>
                <c:pt idx="77">
                  <c:v>9.8279999999999994</c:v>
                </c:pt>
                <c:pt idx="78">
                  <c:v>9.56</c:v>
                </c:pt>
                <c:pt idx="79">
                  <c:v>9.4190000000000005</c:v>
                </c:pt>
                <c:pt idx="80">
                  <c:v>9.0960000000000001</c:v>
                </c:pt>
                <c:pt idx="81">
                  <c:v>8.98</c:v>
                </c:pt>
                <c:pt idx="82">
                  <c:v>8.6419999999999995</c:v>
                </c:pt>
                <c:pt idx="83">
                  <c:v>8.5030000000000001</c:v>
                </c:pt>
                <c:pt idx="84">
                  <c:v>8.2550000000000008</c:v>
                </c:pt>
                <c:pt idx="85">
                  <c:v>8.0329999999999995</c:v>
                </c:pt>
                <c:pt idx="86">
                  <c:v>7.8339999999999996</c:v>
                </c:pt>
                <c:pt idx="87">
                  <c:v>7.56</c:v>
                </c:pt>
                <c:pt idx="88">
                  <c:v>7.423</c:v>
                </c:pt>
                <c:pt idx="89">
                  <c:v>7.1779999999999999</c:v>
                </c:pt>
                <c:pt idx="90">
                  <c:v>6.9169999999999998</c:v>
                </c:pt>
                <c:pt idx="91">
                  <c:v>6.702</c:v>
                </c:pt>
                <c:pt idx="92">
                  <c:v>6.5780000000000003</c:v>
                </c:pt>
                <c:pt idx="93">
                  <c:v>6.3220000000000001</c:v>
                </c:pt>
                <c:pt idx="94">
                  <c:v>6.1020000000000003</c:v>
                </c:pt>
                <c:pt idx="95">
                  <c:v>5.9710000000000001</c:v>
                </c:pt>
                <c:pt idx="96">
                  <c:v>5.7549999999999999</c:v>
                </c:pt>
                <c:pt idx="97">
                  <c:v>5.6539999999999999</c:v>
                </c:pt>
                <c:pt idx="98">
                  <c:v>5.4880000000000004</c:v>
                </c:pt>
                <c:pt idx="99">
                  <c:v>5.2469999999999999</c:v>
                </c:pt>
                <c:pt idx="100">
                  <c:v>5.0209999999999999</c:v>
                </c:pt>
                <c:pt idx="101">
                  <c:v>4.9020000000000001</c:v>
                </c:pt>
                <c:pt idx="102">
                  <c:v>4.6870000000000003</c:v>
                </c:pt>
                <c:pt idx="103">
                  <c:v>4.5549999999999997</c:v>
                </c:pt>
                <c:pt idx="104">
                  <c:v>4.367</c:v>
                </c:pt>
                <c:pt idx="105">
                  <c:v>4.2069999999999999</c:v>
                </c:pt>
                <c:pt idx="106">
                  <c:v>4.056</c:v>
                </c:pt>
                <c:pt idx="107">
                  <c:v>3.855</c:v>
                </c:pt>
                <c:pt idx="108">
                  <c:v>3.7639999999999998</c:v>
                </c:pt>
                <c:pt idx="109">
                  <c:v>3.581</c:v>
                </c:pt>
                <c:pt idx="110">
                  <c:v>3.4319999999999999</c:v>
                </c:pt>
                <c:pt idx="111">
                  <c:v>3.3079999999999998</c:v>
                </c:pt>
                <c:pt idx="112">
                  <c:v>3.129</c:v>
                </c:pt>
                <c:pt idx="113">
                  <c:v>3.0489999999999999</c:v>
                </c:pt>
                <c:pt idx="114">
                  <c:v>2.8530000000000002</c:v>
                </c:pt>
                <c:pt idx="115">
                  <c:v>2.7570000000000001</c:v>
                </c:pt>
                <c:pt idx="116">
                  <c:v>2.6059999999999999</c:v>
                </c:pt>
                <c:pt idx="117">
                  <c:v>2.4569999999999999</c:v>
                </c:pt>
                <c:pt idx="118">
                  <c:v>2.367</c:v>
                </c:pt>
                <c:pt idx="119">
                  <c:v>2.1989999999999998</c:v>
                </c:pt>
                <c:pt idx="120">
                  <c:v>2.0720000000000001</c:v>
                </c:pt>
                <c:pt idx="121">
                  <c:v>1.9930000000000001</c:v>
                </c:pt>
                <c:pt idx="122">
                  <c:v>1.8859999999999999</c:v>
                </c:pt>
                <c:pt idx="123">
                  <c:v>1.7649999999999999</c:v>
                </c:pt>
                <c:pt idx="124">
                  <c:v>1.6539999999999999</c:v>
                </c:pt>
                <c:pt idx="125">
                  <c:v>1.5549999999999999</c:v>
                </c:pt>
                <c:pt idx="126">
                  <c:v>1.4610000000000001</c:v>
                </c:pt>
                <c:pt idx="127">
                  <c:v>1.3360000000000001</c:v>
                </c:pt>
                <c:pt idx="128">
                  <c:v>1.266</c:v>
                </c:pt>
                <c:pt idx="129">
                  <c:v>1.153</c:v>
                </c:pt>
                <c:pt idx="130">
                  <c:v>1.103</c:v>
                </c:pt>
                <c:pt idx="131">
                  <c:v>0.98099999999999998</c:v>
                </c:pt>
                <c:pt idx="132">
                  <c:v>0.91800000000000004</c:v>
                </c:pt>
                <c:pt idx="133">
                  <c:v>0.83399999999999996</c:v>
                </c:pt>
                <c:pt idx="134">
                  <c:v>0.80200000000000005</c:v>
                </c:pt>
                <c:pt idx="135">
                  <c:v>0.69199999999999995</c:v>
                </c:pt>
                <c:pt idx="136">
                  <c:v>0.66600000000000004</c:v>
                </c:pt>
                <c:pt idx="137">
                  <c:v>0.60899999999999999</c:v>
                </c:pt>
                <c:pt idx="138">
                  <c:v>0.58399999999999996</c:v>
                </c:pt>
                <c:pt idx="139">
                  <c:v>0.54700000000000004</c:v>
                </c:pt>
                <c:pt idx="140">
                  <c:v>0.5</c:v>
                </c:pt>
                <c:pt idx="141">
                  <c:v>0.39800000000000002</c:v>
                </c:pt>
                <c:pt idx="142">
                  <c:v>0.35699999999999998</c:v>
                </c:pt>
                <c:pt idx="143">
                  <c:v>0.35199999999999998</c:v>
                </c:pt>
                <c:pt idx="144">
                  <c:v>0.31900000000000001</c:v>
                </c:pt>
                <c:pt idx="145">
                  <c:v>0.27</c:v>
                </c:pt>
                <c:pt idx="146">
                  <c:v>0.27100000000000002</c:v>
                </c:pt>
                <c:pt idx="147">
                  <c:v>0.246</c:v>
                </c:pt>
                <c:pt idx="148">
                  <c:v>0.20499999999999999</c:v>
                </c:pt>
                <c:pt idx="149">
                  <c:v>0.20899999999999999</c:v>
                </c:pt>
                <c:pt idx="150">
                  <c:v>0.17399999999999999</c:v>
                </c:pt>
                <c:pt idx="151">
                  <c:v>0.17299999999999999</c:v>
                </c:pt>
                <c:pt idx="152">
                  <c:v>0.153</c:v>
                </c:pt>
                <c:pt idx="153">
                  <c:v>0.11799999999999999</c:v>
                </c:pt>
                <c:pt idx="154">
                  <c:v>3.7999999999999999E-2</c:v>
                </c:pt>
                <c:pt idx="155">
                  <c:v>0</c:v>
                </c:pt>
                <c:pt idx="156">
                  <c:v>1.4E-2</c:v>
                </c:pt>
                <c:pt idx="157">
                  <c:v>1.7999999999999999E-2</c:v>
                </c:pt>
                <c:pt idx="158">
                  <c:v>9.1999999999999998E-2</c:v>
                </c:pt>
                <c:pt idx="159">
                  <c:v>0.14199999999999999</c:v>
                </c:pt>
                <c:pt idx="160">
                  <c:v>0.161</c:v>
                </c:pt>
                <c:pt idx="161">
                  <c:v>0.20499999999999999</c:v>
                </c:pt>
                <c:pt idx="162">
                  <c:v>0.245</c:v>
                </c:pt>
                <c:pt idx="163">
                  <c:v>0.27500000000000002</c:v>
                </c:pt>
                <c:pt idx="164">
                  <c:v>0.34599999999999997</c:v>
                </c:pt>
                <c:pt idx="165">
                  <c:v>0.47099999999999997</c:v>
                </c:pt>
                <c:pt idx="166">
                  <c:v>0.629</c:v>
                </c:pt>
                <c:pt idx="167">
                  <c:v>0.76900000000000002</c:v>
                </c:pt>
                <c:pt idx="168">
                  <c:v>0.76</c:v>
                </c:pt>
                <c:pt idx="169">
                  <c:v>0.78300000000000003</c:v>
                </c:pt>
                <c:pt idx="170">
                  <c:v>0.96299999999999997</c:v>
                </c:pt>
                <c:pt idx="171">
                  <c:v>0.995</c:v>
                </c:pt>
                <c:pt idx="172">
                  <c:v>1.042</c:v>
                </c:pt>
                <c:pt idx="173">
                  <c:v>1.079</c:v>
                </c:pt>
                <c:pt idx="174">
                  <c:v>1.1850000000000001</c:v>
                </c:pt>
                <c:pt idx="175">
                  <c:v>1.304</c:v>
                </c:pt>
                <c:pt idx="176">
                  <c:v>1.478</c:v>
                </c:pt>
                <c:pt idx="177">
                  <c:v>1.121</c:v>
                </c:pt>
                <c:pt idx="178">
                  <c:v>0.89</c:v>
                </c:pt>
                <c:pt idx="179">
                  <c:v>0.80300000000000005</c:v>
                </c:pt>
                <c:pt idx="180">
                  <c:v>0.82599999999999996</c:v>
                </c:pt>
                <c:pt idx="181">
                  <c:v>0.76600000000000001</c:v>
                </c:pt>
                <c:pt idx="182">
                  <c:v>0.83699999999999997</c:v>
                </c:pt>
                <c:pt idx="183">
                  <c:v>0.86799999999999999</c:v>
                </c:pt>
                <c:pt idx="184">
                  <c:v>0.92300000000000004</c:v>
                </c:pt>
                <c:pt idx="185">
                  <c:v>0.91</c:v>
                </c:pt>
                <c:pt idx="186">
                  <c:v>0.92400000000000004</c:v>
                </c:pt>
                <c:pt idx="187">
                  <c:v>0.95499999999999996</c:v>
                </c:pt>
                <c:pt idx="188">
                  <c:v>1.0289999999999999</c:v>
                </c:pt>
                <c:pt idx="189">
                  <c:v>1.1759999999999999</c:v>
                </c:pt>
                <c:pt idx="190">
                  <c:v>1.262</c:v>
                </c:pt>
                <c:pt idx="191">
                  <c:v>1.3260000000000001</c:v>
                </c:pt>
                <c:pt idx="192">
                  <c:v>1.407</c:v>
                </c:pt>
                <c:pt idx="193">
                  <c:v>1.49</c:v>
                </c:pt>
                <c:pt idx="194">
                  <c:v>1.5660000000000001</c:v>
                </c:pt>
                <c:pt idx="195">
                  <c:v>1.625</c:v>
                </c:pt>
                <c:pt idx="196">
                  <c:v>1.6830000000000001</c:v>
                </c:pt>
                <c:pt idx="197">
                  <c:v>1.8260000000000001</c:v>
                </c:pt>
                <c:pt idx="198">
                  <c:v>2.008</c:v>
                </c:pt>
                <c:pt idx="199">
                  <c:v>2.1379999999999999</c:v>
                </c:pt>
                <c:pt idx="200">
                  <c:v>2.323</c:v>
                </c:pt>
                <c:pt idx="201">
                  <c:v>2.5</c:v>
                </c:pt>
                <c:pt idx="202">
                  <c:v>2.6429999999999998</c:v>
                </c:pt>
                <c:pt idx="203">
                  <c:v>2.8580000000000001</c:v>
                </c:pt>
                <c:pt idx="204">
                  <c:v>3.004</c:v>
                </c:pt>
                <c:pt idx="205">
                  <c:v>3.206</c:v>
                </c:pt>
                <c:pt idx="206">
                  <c:v>3.3959999999999999</c:v>
                </c:pt>
                <c:pt idx="207">
                  <c:v>3.5739999999999998</c:v>
                </c:pt>
                <c:pt idx="208">
                  <c:v>3.766</c:v>
                </c:pt>
                <c:pt idx="209">
                  <c:v>3.9580000000000002</c:v>
                </c:pt>
                <c:pt idx="210">
                  <c:v>4.2080000000000002</c:v>
                </c:pt>
                <c:pt idx="211">
                  <c:v>4.3540000000000001</c:v>
                </c:pt>
                <c:pt idx="212">
                  <c:v>4.593</c:v>
                </c:pt>
                <c:pt idx="213">
                  <c:v>4.7850000000000001</c:v>
                </c:pt>
                <c:pt idx="214">
                  <c:v>5.0090000000000003</c:v>
                </c:pt>
                <c:pt idx="215">
                  <c:v>5.1890000000000001</c:v>
                </c:pt>
                <c:pt idx="216">
                  <c:v>5.3959999999999999</c:v>
                </c:pt>
                <c:pt idx="217">
                  <c:v>5.61</c:v>
                </c:pt>
                <c:pt idx="218">
                  <c:v>5.7089999999999996</c:v>
                </c:pt>
                <c:pt idx="219">
                  <c:v>5.9509999999999996</c:v>
                </c:pt>
                <c:pt idx="220">
                  <c:v>6.7290000000000001</c:v>
                </c:pt>
                <c:pt idx="221">
                  <c:v>7.367</c:v>
                </c:pt>
                <c:pt idx="222">
                  <c:v>7.7649999999999997</c:v>
                </c:pt>
                <c:pt idx="223">
                  <c:v>8.0820000000000007</c:v>
                </c:pt>
                <c:pt idx="224">
                  <c:v>8.2799999999999994</c:v>
                </c:pt>
                <c:pt idx="225">
                  <c:v>8.5250000000000004</c:v>
                </c:pt>
                <c:pt idx="226">
                  <c:v>8.7279999999999998</c:v>
                </c:pt>
                <c:pt idx="227">
                  <c:v>8.9510000000000005</c:v>
                </c:pt>
                <c:pt idx="228">
                  <c:v>9.1929999999999996</c:v>
                </c:pt>
                <c:pt idx="229">
                  <c:v>9.4109999999999996</c:v>
                </c:pt>
                <c:pt idx="230">
                  <c:v>9.6240000000000006</c:v>
                </c:pt>
                <c:pt idx="231">
                  <c:v>9.8480000000000008</c:v>
                </c:pt>
                <c:pt idx="232">
                  <c:v>10.097</c:v>
                </c:pt>
                <c:pt idx="233">
                  <c:v>10.324</c:v>
                </c:pt>
                <c:pt idx="234">
                  <c:v>10.576000000000001</c:v>
                </c:pt>
                <c:pt idx="235">
                  <c:v>10.791</c:v>
                </c:pt>
                <c:pt idx="236">
                  <c:v>11.065</c:v>
                </c:pt>
                <c:pt idx="237">
                  <c:v>11.292999999999999</c:v>
                </c:pt>
                <c:pt idx="238">
                  <c:v>11.472</c:v>
                </c:pt>
                <c:pt idx="239">
                  <c:v>11.477</c:v>
                </c:pt>
                <c:pt idx="240">
                  <c:v>11.624000000000001</c:v>
                </c:pt>
                <c:pt idx="241">
                  <c:v>11.936</c:v>
                </c:pt>
                <c:pt idx="242">
                  <c:v>12.61</c:v>
                </c:pt>
                <c:pt idx="243">
                  <c:v>12.933</c:v>
                </c:pt>
                <c:pt idx="244">
                  <c:v>13.186</c:v>
                </c:pt>
                <c:pt idx="245">
                  <c:v>13.523999999999999</c:v>
                </c:pt>
                <c:pt idx="246">
                  <c:v>13.927</c:v>
                </c:pt>
                <c:pt idx="247">
                  <c:v>14.148</c:v>
                </c:pt>
                <c:pt idx="248">
                  <c:v>14.379</c:v>
                </c:pt>
                <c:pt idx="249">
                  <c:v>14.728</c:v>
                </c:pt>
                <c:pt idx="250">
                  <c:v>15.07</c:v>
                </c:pt>
                <c:pt idx="251">
                  <c:v>15.292</c:v>
                </c:pt>
                <c:pt idx="252">
                  <c:v>15.52</c:v>
                </c:pt>
                <c:pt idx="253">
                  <c:v>15.916</c:v>
                </c:pt>
                <c:pt idx="254">
                  <c:v>16.219000000000001</c:v>
                </c:pt>
                <c:pt idx="255">
                  <c:v>16.401</c:v>
                </c:pt>
                <c:pt idx="256">
                  <c:v>16.619</c:v>
                </c:pt>
                <c:pt idx="257">
                  <c:v>17.045000000000002</c:v>
                </c:pt>
                <c:pt idx="258">
                  <c:v>17.321999999999999</c:v>
                </c:pt>
                <c:pt idx="259">
                  <c:v>17.491</c:v>
                </c:pt>
                <c:pt idx="260">
                  <c:v>17.664000000000001</c:v>
                </c:pt>
                <c:pt idx="261">
                  <c:v>18.170000000000002</c:v>
                </c:pt>
                <c:pt idx="262">
                  <c:v>18.385000000000002</c:v>
                </c:pt>
                <c:pt idx="263">
                  <c:v>18.532</c:v>
                </c:pt>
                <c:pt idx="264">
                  <c:v>18.789000000000001</c:v>
                </c:pt>
                <c:pt idx="265">
                  <c:v>19.248000000000001</c:v>
                </c:pt>
                <c:pt idx="266">
                  <c:v>19.448</c:v>
                </c:pt>
                <c:pt idx="267">
                  <c:v>19.562000000000001</c:v>
                </c:pt>
                <c:pt idx="268">
                  <c:v>19.786999999999999</c:v>
                </c:pt>
                <c:pt idx="269">
                  <c:v>20.305</c:v>
                </c:pt>
                <c:pt idx="270">
                  <c:v>20.437999999999999</c:v>
                </c:pt>
                <c:pt idx="271">
                  <c:v>20.567</c:v>
                </c:pt>
                <c:pt idx="272">
                  <c:v>20.891999999999999</c:v>
                </c:pt>
                <c:pt idx="273">
                  <c:v>21.137</c:v>
                </c:pt>
                <c:pt idx="274">
                  <c:v>21.138000000000002</c:v>
                </c:pt>
                <c:pt idx="275">
                  <c:v>21.047999999999998</c:v>
                </c:pt>
                <c:pt idx="276">
                  <c:v>20.99</c:v>
                </c:pt>
                <c:pt idx="277">
                  <c:v>21.186</c:v>
                </c:pt>
                <c:pt idx="278">
                  <c:v>21.442</c:v>
                </c:pt>
                <c:pt idx="279">
                  <c:v>21.672999999999998</c:v>
                </c:pt>
                <c:pt idx="280">
                  <c:v>21.937000000000001</c:v>
                </c:pt>
                <c:pt idx="281">
                  <c:v>22.300999999999998</c:v>
                </c:pt>
                <c:pt idx="282">
                  <c:v>22.771000000000001</c:v>
                </c:pt>
                <c:pt idx="283">
                  <c:v>23.134</c:v>
                </c:pt>
                <c:pt idx="284">
                  <c:v>23.515999999999998</c:v>
                </c:pt>
                <c:pt idx="285">
                  <c:v>23.89</c:v>
                </c:pt>
                <c:pt idx="286">
                  <c:v>24.216999999999999</c:v>
                </c:pt>
                <c:pt idx="287">
                  <c:v>24.518000000000001</c:v>
                </c:pt>
                <c:pt idx="288">
                  <c:v>24.808</c:v>
                </c:pt>
                <c:pt idx="289">
                  <c:v>25.091999999999999</c:v>
                </c:pt>
                <c:pt idx="290">
                  <c:v>25.315000000000001</c:v>
                </c:pt>
                <c:pt idx="291">
                  <c:v>25.527000000000001</c:v>
                </c:pt>
                <c:pt idx="292">
                  <c:v>25.74</c:v>
                </c:pt>
                <c:pt idx="293">
                  <c:v>25.914000000000001</c:v>
                </c:pt>
                <c:pt idx="294">
                  <c:v>26.071999999999999</c:v>
                </c:pt>
                <c:pt idx="295">
                  <c:v>26.202999999999999</c:v>
                </c:pt>
                <c:pt idx="296">
                  <c:v>26.297999999999998</c:v>
                </c:pt>
                <c:pt idx="297">
                  <c:v>26.367999999999999</c:v>
                </c:pt>
                <c:pt idx="298">
                  <c:v>26.414000000000001</c:v>
                </c:pt>
                <c:pt idx="299">
                  <c:v>26.448</c:v>
                </c:pt>
                <c:pt idx="300">
                  <c:v>26.626000000000001</c:v>
                </c:pt>
                <c:pt idx="301">
                  <c:v>26.838000000000001</c:v>
                </c:pt>
                <c:pt idx="302">
                  <c:v>27.065000000000001</c:v>
                </c:pt>
                <c:pt idx="303">
                  <c:v>27.295999999999999</c:v>
                </c:pt>
                <c:pt idx="304">
                  <c:v>27.513000000000002</c:v>
                </c:pt>
                <c:pt idx="305">
                  <c:v>27.687999999999999</c:v>
                </c:pt>
                <c:pt idx="306">
                  <c:v>28.006</c:v>
                </c:pt>
                <c:pt idx="307">
                  <c:v>28.361999999999998</c:v>
                </c:pt>
                <c:pt idx="308">
                  <c:v>28.873999999999999</c:v>
                </c:pt>
                <c:pt idx="309">
                  <c:v>29.346</c:v>
                </c:pt>
                <c:pt idx="310">
                  <c:v>29.673999999999999</c:v>
                </c:pt>
                <c:pt idx="311">
                  <c:v>30.228999999999999</c:v>
                </c:pt>
                <c:pt idx="312">
                  <c:v>30.670999999999999</c:v>
                </c:pt>
                <c:pt idx="313">
                  <c:v>31.148</c:v>
                </c:pt>
                <c:pt idx="314">
                  <c:v>31.62</c:v>
                </c:pt>
                <c:pt idx="315">
                  <c:v>32.082000000000001</c:v>
                </c:pt>
                <c:pt idx="316">
                  <c:v>32.561</c:v>
                </c:pt>
                <c:pt idx="317">
                  <c:v>33.015000000000001</c:v>
                </c:pt>
                <c:pt idx="318">
                  <c:v>33.496000000000002</c:v>
                </c:pt>
                <c:pt idx="319">
                  <c:v>33.966000000000001</c:v>
                </c:pt>
                <c:pt idx="320">
                  <c:v>34.451000000000001</c:v>
                </c:pt>
                <c:pt idx="321">
                  <c:v>34.92</c:v>
                </c:pt>
                <c:pt idx="322">
                  <c:v>35.396000000000001</c:v>
                </c:pt>
                <c:pt idx="323">
                  <c:v>35.868000000000002</c:v>
                </c:pt>
                <c:pt idx="324">
                  <c:v>36.329000000000001</c:v>
                </c:pt>
                <c:pt idx="325">
                  <c:v>36.81</c:v>
                </c:pt>
                <c:pt idx="326">
                  <c:v>37.262999999999998</c:v>
                </c:pt>
                <c:pt idx="327">
                  <c:v>37.753</c:v>
                </c:pt>
                <c:pt idx="328">
                  <c:v>38.210999999999999</c:v>
                </c:pt>
                <c:pt idx="329">
                  <c:v>38.688000000000002</c:v>
                </c:pt>
                <c:pt idx="330">
                  <c:v>39.159999999999997</c:v>
                </c:pt>
                <c:pt idx="331">
                  <c:v>39.622999999999998</c:v>
                </c:pt>
                <c:pt idx="332">
                  <c:v>40.100999999999999</c:v>
                </c:pt>
                <c:pt idx="333">
                  <c:v>40.566000000000003</c:v>
                </c:pt>
                <c:pt idx="334">
                  <c:v>41.058</c:v>
                </c:pt>
                <c:pt idx="335">
                  <c:v>41.524999999999999</c:v>
                </c:pt>
                <c:pt idx="336">
                  <c:v>42.01</c:v>
                </c:pt>
                <c:pt idx="337">
                  <c:v>42.478000000000002</c:v>
                </c:pt>
                <c:pt idx="338">
                  <c:v>42.957000000000001</c:v>
                </c:pt>
                <c:pt idx="339">
                  <c:v>43.426000000000002</c:v>
                </c:pt>
                <c:pt idx="340">
                  <c:v>43.914000000000001</c:v>
                </c:pt>
                <c:pt idx="341">
                  <c:v>44.384</c:v>
                </c:pt>
                <c:pt idx="342">
                  <c:v>44.865000000000002</c:v>
                </c:pt>
                <c:pt idx="343">
                  <c:v>45.347000000000001</c:v>
                </c:pt>
                <c:pt idx="344">
                  <c:v>45.822000000000003</c:v>
                </c:pt>
                <c:pt idx="345">
                  <c:v>46.292999999999999</c:v>
                </c:pt>
                <c:pt idx="346">
                  <c:v>46.783999999999999</c:v>
                </c:pt>
                <c:pt idx="347">
                  <c:v>47.249000000000002</c:v>
                </c:pt>
                <c:pt idx="348">
                  <c:v>47.726999999999997</c:v>
                </c:pt>
                <c:pt idx="349">
                  <c:v>48.203000000000003</c:v>
                </c:pt>
                <c:pt idx="350">
                  <c:v>48.673000000000002</c:v>
                </c:pt>
                <c:pt idx="351">
                  <c:v>49.152999999999999</c:v>
                </c:pt>
                <c:pt idx="352">
                  <c:v>49.609000000000002</c:v>
                </c:pt>
                <c:pt idx="353">
                  <c:v>50.091999999999999</c:v>
                </c:pt>
                <c:pt idx="354">
                  <c:v>50.564</c:v>
                </c:pt>
                <c:pt idx="355">
                  <c:v>51.057000000000002</c:v>
                </c:pt>
                <c:pt idx="356">
                  <c:v>51.536999999999999</c:v>
                </c:pt>
                <c:pt idx="357">
                  <c:v>52.052999999999997</c:v>
                </c:pt>
                <c:pt idx="358">
                  <c:v>52.533000000000001</c:v>
                </c:pt>
                <c:pt idx="359">
                  <c:v>52.999000000000002</c:v>
                </c:pt>
                <c:pt idx="360">
                  <c:v>53.481999999999999</c:v>
                </c:pt>
                <c:pt idx="361">
                  <c:v>53.963999999999999</c:v>
                </c:pt>
                <c:pt idx="362">
                  <c:v>54.442</c:v>
                </c:pt>
                <c:pt idx="363">
                  <c:v>54.936</c:v>
                </c:pt>
                <c:pt idx="364">
                  <c:v>55.423999999999999</c:v>
                </c:pt>
                <c:pt idx="365">
                  <c:v>55.917000000000002</c:v>
                </c:pt>
                <c:pt idx="366">
                  <c:v>56.384</c:v>
                </c:pt>
                <c:pt idx="367">
                  <c:v>56.87</c:v>
                </c:pt>
                <c:pt idx="368">
                  <c:v>57.357999999999997</c:v>
                </c:pt>
                <c:pt idx="369">
                  <c:v>57.838999999999999</c:v>
                </c:pt>
                <c:pt idx="370">
                  <c:v>58.335000000000001</c:v>
                </c:pt>
                <c:pt idx="371">
                  <c:v>58.898000000000003</c:v>
                </c:pt>
                <c:pt idx="372">
                  <c:v>59.634999999999998</c:v>
                </c:pt>
                <c:pt idx="373">
                  <c:v>60.353999999999999</c:v>
                </c:pt>
                <c:pt idx="374">
                  <c:v>60.905000000000001</c:v>
                </c:pt>
                <c:pt idx="375">
                  <c:v>61.433</c:v>
                </c:pt>
                <c:pt idx="376">
                  <c:v>62.143999999999998</c:v>
                </c:pt>
                <c:pt idx="377">
                  <c:v>62.889000000000003</c:v>
                </c:pt>
                <c:pt idx="378">
                  <c:v>63.463999999999999</c:v>
                </c:pt>
                <c:pt idx="379">
                  <c:v>63.975999999999999</c:v>
                </c:pt>
                <c:pt idx="380">
                  <c:v>64.629000000000005</c:v>
                </c:pt>
                <c:pt idx="381">
                  <c:v>65.322000000000003</c:v>
                </c:pt>
                <c:pt idx="382">
                  <c:v>65.891999999999996</c:v>
                </c:pt>
                <c:pt idx="383">
                  <c:v>66.375</c:v>
                </c:pt>
                <c:pt idx="384">
                  <c:v>66.858999999999995</c:v>
                </c:pt>
                <c:pt idx="385">
                  <c:v>67.347999999999999</c:v>
                </c:pt>
                <c:pt idx="386">
                  <c:v>70.367000000000004</c:v>
                </c:pt>
                <c:pt idx="387">
                  <c:v>70.694999999999993</c:v>
                </c:pt>
                <c:pt idx="388">
                  <c:v>71.028999999999996</c:v>
                </c:pt>
                <c:pt idx="389">
                  <c:v>71.340999999999994</c:v>
                </c:pt>
                <c:pt idx="390">
                  <c:v>71.667000000000002</c:v>
                </c:pt>
                <c:pt idx="391">
                  <c:v>72.102999999999994</c:v>
                </c:pt>
                <c:pt idx="392">
                  <c:v>72.599000000000004</c:v>
                </c:pt>
                <c:pt idx="393">
                  <c:v>73.097999999999999</c:v>
                </c:pt>
                <c:pt idx="394">
                  <c:v>73.593000000000004</c:v>
                </c:pt>
                <c:pt idx="395">
                  <c:v>74.091999999999999</c:v>
                </c:pt>
                <c:pt idx="396">
                  <c:v>74.587000000000003</c:v>
                </c:pt>
                <c:pt idx="397">
                  <c:v>75.084000000000003</c:v>
                </c:pt>
                <c:pt idx="398">
                  <c:v>75.584000000000003</c:v>
                </c:pt>
                <c:pt idx="399">
                  <c:v>76.081999999999994</c:v>
                </c:pt>
                <c:pt idx="400">
                  <c:v>76.58</c:v>
                </c:pt>
                <c:pt idx="401">
                  <c:v>77.084000000000003</c:v>
                </c:pt>
                <c:pt idx="402">
                  <c:v>77.581000000000003</c:v>
                </c:pt>
                <c:pt idx="403">
                  <c:v>78.075999999999993</c:v>
                </c:pt>
                <c:pt idx="404">
                  <c:v>78.575999999999993</c:v>
                </c:pt>
                <c:pt idx="405">
                  <c:v>79.076999999999998</c:v>
                </c:pt>
                <c:pt idx="406">
                  <c:v>79.573999999999998</c:v>
                </c:pt>
                <c:pt idx="407">
                  <c:v>80.069999999999993</c:v>
                </c:pt>
                <c:pt idx="408">
                  <c:v>80.566999999999993</c:v>
                </c:pt>
                <c:pt idx="409">
                  <c:v>81.066999999999993</c:v>
                </c:pt>
                <c:pt idx="410">
                  <c:v>81.563999999999993</c:v>
                </c:pt>
                <c:pt idx="411">
                  <c:v>82.066000000000003</c:v>
                </c:pt>
                <c:pt idx="412">
                  <c:v>82.566000000000003</c:v>
                </c:pt>
                <c:pt idx="413">
                  <c:v>83.058999999999997</c:v>
                </c:pt>
                <c:pt idx="414">
                  <c:v>83.564999999999998</c:v>
                </c:pt>
                <c:pt idx="415">
                  <c:v>84.364999999999995</c:v>
                </c:pt>
                <c:pt idx="416">
                  <c:v>84.879000000000005</c:v>
                </c:pt>
                <c:pt idx="417">
                  <c:v>89.751999999999995</c:v>
                </c:pt>
                <c:pt idx="418">
                  <c:v>90.257999999999996</c:v>
                </c:pt>
                <c:pt idx="419">
                  <c:v>90.754000000000005</c:v>
                </c:pt>
                <c:pt idx="420">
                  <c:v>91.257000000000005</c:v>
                </c:pt>
                <c:pt idx="421">
                  <c:v>91.756</c:v>
                </c:pt>
                <c:pt idx="422">
                  <c:v>92.254999999999995</c:v>
                </c:pt>
                <c:pt idx="423">
                  <c:v>92.692999999999998</c:v>
                </c:pt>
                <c:pt idx="424">
                  <c:v>92.962000000000003</c:v>
                </c:pt>
                <c:pt idx="425">
                  <c:v>93.46</c:v>
                </c:pt>
                <c:pt idx="426">
                  <c:v>93.957999999999998</c:v>
                </c:pt>
                <c:pt idx="427">
                  <c:v>94.456999999999994</c:v>
                </c:pt>
                <c:pt idx="428">
                  <c:v>94.959000000000003</c:v>
                </c:pt>
                <c:pt idx="429">
                  <c:v>95.468999999999994</c:v>
                </c:pt>
                <c:pt idx="430">
                  <c:v>96.528999999999996</c:v>
                </c:pt>
                <c:pt idx="431">
                  <c:v>97.022999999999996</c:v>
                </c:pt>
                <c:pt idx="432">
                  <c:v>97.525999999999996</c:v>
                </c:pt>
                <c:pt idx="433">
                  <c:v>98.019000000000005</c:v>
                </c:pt>
                <c:pt idx="434">
                  <c:v>98.518000000000001</c:v>
                </c:pt>
                <c:pt idx="435">
                  <c:v>99.018000000000001</c:v>
                </c:pt>
                <c:pt idx="436">
                  <c:v>99.515000000000001</c:v>
                </c:pt>
                <c:pt idx="437">
                  <c:v>100.01600000000001</c:v>
                </c:pt>
                <c:pt idx="438">
                  <c:v>100.515</c:v>
                </c:pt>
                <c:pt idx="439">
                  <c:v>101.012</c:v>
                </c:pt>
                <c:pt idx="440">
                  <c:v>101.51300000000001</c:v>
                </c:pt>
                <c:pt idx="441">
                  <c:v>102.01300000000001</c:v>
                </c:pt>
                <c:pt idx="442">
                  <c:v>102.51900000000001</c:v>
                </c:pt>
                <c:pt idx="443">
                  <c:v>103.104</c:v>
                </c:pt>
                <c:pt idx="444">
                  <c:v>103.65300000000001</c:v>
                </c:pt>
                <c:pt idx="445">
                  <c:v>104.157</c:v>
                </c:pt>
                <c:pt idx="446">
                  <c:v>104.73</c:v>
                </c:pt>
                <c:pt idx="447">
                  <c:v>105.295</c:v>
                </c:pt>
                <c:pt idx="448">
                  <c:v>105.8</c:v>
                </c:pt>
                <c:pt idx="449">
                  <c:v>106.312</c:v>
                </c:pt>
                <c:pt idx="450">
                  <c:v>106.91</c:v>
                </c:pt>
                <c:pt idx="451">
                  <c:v>107.42400000000001</c:v>
                </c:pt>
                <c:pt idx="452">
                  <c:v>107.93600000000001</c:v>
                </c:pt>
                <c:pt idx="453">
                  <c:v>108.32899999999999</c:v>
                </c:pt>
                <c:pt idx="454">
                  <c:v>108.56</c:v>
                </c:pt>
                <c:pt idx="455">
                  <c:v>109.06</c:v>
                </c:pt>
                <c:pt idx="456">
                  <c:v>109.559</c:v>
                </c:pt>
                <c:pt idx="457">
                  <c:v>110.057</c:v>
                </c:pt>
                <c:pt idx="458">
                  <c:v>110.55500000000001</c:v>
                </c:pt>
                <c:pt idx="459">
                  <c:v>111.995</c:v>
                </c:pt>
                <c:pt idx="460">
                  <c:v>112.494</c:v>
                </c:pt>
                <c:pt idx="461">
                  <c:v>112.99299999999999</c:v>
                </c:pt>
                <c:pt idx="462">
                  <c:v>113.49299999999999</c:v>
                </c:pt>
                <c:pt idx="463">
                  <c:v>113.99299999999999</c:v>
                </c:pt>
                <c:pt idx="464">
                  <c:v>114.49299999999999</c:v>
                </c:pt>
                <c:pt idx="465">
                  <c:v>114.99299999999999</c:v>
                </c:pt>
                <c:pt idx="466">
                  <c:v>115.49299999999999</c:v>
                </c:pt>
                <c:pt idx="467">
                  <c:v>115.99299999999999</c:v>
                </c:pt>
                <c:pt idx="468">
                  <c:v>116.49299999999999</c:v>
                </c:pt>
                <c:pt idx="469">
                  <c:v>116.99299999999999</c:v>
                </c:pt>
                <c:pt idx="470">
                  <c:v>117.49299999999999</c:v>
                </c:pt>
                <c:pt idx="471">
                  <c:v>117.99299999999999</c:v>
                </c:pt>
                <c:pt idx="472">
                  <c:v>118.49299999999999</c:v>
                </c:pt>
                <c:pt idx="473">
                  <c:v>118.99299999999999</c:v>
                </c:pt>
                <c:pt idx="474">
                  <c:v>119.49299999999999</c:v>
                </c:pt>
                <c:pt idx="475">
                  <c:v>119.99299999999999</c:v>
                </c:pt>
                <c:pt idx="476">
                  <c:v>120.49299999999999</c:v>
                </c:pt>
                <c:pt idx="477">
                  <c:v>120.992</c:v>
                </c:pt>
                <c:pt idx="478">
                  <c:v>121.492</c:v>
                </c:pt>
                <c:pt idx="479">
                  <c:v>121.99299999999999</c:v>
                </c:pt>
                <c:pt idx="480">
                  <c:v>123.992</c:v>
                </c:pt>
                <c:pt idx="481">
                  <c:v>124.49299999999999</c:v>
                </c:pt>
                <c:pt idx="482">
                  <c:v>124.99299999999999</c:v>
                </c:pt>
                <c:pt idx="483">
                  <c:v>125.492</c:v>
                </c:pt>
                <c:pt idx="484">
                  <c:v>125.992</c:v>
                </c:pt>
                <c:pt idx="485">
                  <c:v>126.492</c:v>
                </c:pt>
                <c:pt idx="486">
                  <c:v>126.992</c:v>
                </c:pt>
                <c:pt idx="487">
                  <c:v>127.492</c:v>
                </c:pt>
                <c:pt idx="488">
                  <c:v>127.992</c:v>
                </c:pt>
                <c:pt idx="489">
                  <c:v>128.49199999999999</c:v>
                </c:pt>
                <c:pt idx="490">
                  <c:v>128.99199999999999</c:v>
                </c:pt>
                <c:pt idx="491">
                  <c:v>129.49199999999999</c:v>
                </c:pt>
                <c:pt idx="492">
                  <c:v>129.99199999999999</c:v>
                </c:pt>
                <c:pt idx="493">
                  <c:v>130.49199999999999</c:v>
                </c:pt>
                <c:pt idx="494">
                  <c:v>130.99199999999999</c:v>
                </c:pt>
                <c:pt idx="495">
                  <c:v>131.49199999999999</c:v>
                </c:pt>
                <c:pt idx="496">
                  <c:v>131.99199999999999</c:v>
                </c:pt>
                <c:pt idx="497">
                  <c:v>132.49199999999999</c:v>
                </c:pt>
                <c:pt idx="498">
                  <c:v>132.99199999999999</c:v>
                </c:pt>
                <c:pt idx="499">
                  <c:v>133.49199999999999</c:v>
                </c:pt>
                <c:pt idx="500">
                  <c:v>133.99199999999999</c:v>
                </c:pt>
                <c:pt idx="501">
                  <c:v>134.49199999999999</c:v>
                </c:pt>
                <c:pt idx="502">
                  <c:v>134.99100000000001</c:v>
                </c:pt>
                <c:pt idx="503">
                  <c:v>135.49100000000001</c:v>
                </c:pt>
                <c:pt idx="504">
                  <c:v>135.99100000000001</c:v>
                </c:pt>
                <c:pt idx="505">
                  <c:v>136.49100000000001</c:v>
                </c:pt>
                <c:pt idx="506">
                  <c:v>136.99100000000001</c:v>
                </c:pt>
                <c:pt idx="507">
                  <c:v>137.49199999999999</c:v>
                </c:pt>
                <c:pt idx="508">
                  <c:v>137.99100000000001</c:v>
                </c:pt>
                <c:pt idx="509">
                  <c:v>138.49199999999999</c:v>
                </c:pt>
                <c:pt idx="510">
                  <c:v>138.99299999999999</c:v>
                </c:pt>
                <c:pt idx="511">
                  <c:v>139.50700000000001</c:v>
                </c:pt>
                <c:pt idx="512">
                  <c:v>141.03200000000001</c:v>
                </c:pt>
                <c:pt idx="513">
                  <c:v>141.53299999999999</c:v>
                </c:pt>
                <c:pt idx="514">
                  <c:v>142.03399999999999</c:v>
                </c:pt>
                <c:pt idx="515">
                  <c:v>142.53399999999999</c:v>
                </c:pt>
                <c:pt idx="516">
                  <c:v>143.03399999999999</c:v>
                </c:pt>
                <c:pt idx="517">
                  <c:v>143.53399999999999</c:v>
                </c:pt>
                <c:pt idx="518">
                  <c:v>144.03399999999999</c:v>
                </c:pt>
                <c:pt idx="519">
                  <c:v>144.53399999999999</c:v>
                </c:pt>
                <c:pt idx="520">
                  <c:v>145.03399999999999</c:v>
                </c:pt>
                <c:pt idx="521">
                  <c:v>145.53399999999999</c:v>
                </c:pt>
                <c:pt idx="522">
                  <c:v>146.03299999999999</c:v>
                </c:pt>
                <c:pt idx="523">
                  <c:v>146.53200000000001</c:v>
                </c:pt>
                <c:pt idx="524">
                  <c:v>147.029</c:v>
                </c:pt>
                <c:pt idx="525">
                  <c:v>147.52199999999999</c:v>
                </c:pt>
                <c:pt idx="526">
                  <c:v>148.02000000000001</c:v>
                </c:pt>
                <c:pt idx="527">
                  <c:v>148.52000000000001</c:v>
                </c:pt>
                <c:pt idx="528">
                  <c:v>149.01300000000001</c:v>
                </c:pt>
                <c:pt idx="529">
                  <c:v>149.506</c:v>
                </c:pt>
                <c:pt idx="530">
                  <c:v>150.006</c:v>
                </c:pt>
                <c:pt idx="531">
                  <c:v>150.50200000000001</c:v>
                </c:pt>
                <c:pt idx="532">
                  <c:v>150.99299999999999</c:v>
                </c:pt>
                <c:pt idx="533">
                  <c:v>151.49100000000001</c:v>
                </c:pt>
                <c:pt idx="534">
                  <c:v>151.98699999999999</c:v>
                </c:pt>
                <c:pt idx="535">
                  <c:v>152.48699999999999</c:v>
                </c:pt>
                <c:pt idx="536">
                  <c:v>152.98699999999999</c:v>
                </c:pt>
                <c:pt idx="537">
                  <c:v>153.48599999999999</c:v>
                </c:pt>
                <c:pt idx="538">
                  <c:v>153.98599999999999</c:v>
                </c:pt>
                <c:pt idx="539">
                  <c:v>154.47999999999999</c:v>
                </c:pt>
                <c:pt idx="540">
                  <c:v>154.96899999999999</c:v>
                </c:pt>
                <c:pt idx="541">
                  <c:v>155.44999999999999</c:v>
                </c:pt>
                <c:pt idx="542">
                  <c:v>155.94399999999999</c:v>
                </c:pt>
                <c:pt idx="543">
                  <c:v>156.43199999999999</c:v>
                </c:pt>
                <c:pt idx="544">
                  <c:v>156.92400000000001</c:v>
                </c:pt>
                <c:pt idx="545">
                  <c:v>157.40199999999999</c:v>
                </c:pt>
                <c:pt idx="546">
                  <c:v>157.90299999999999</c:v>
                </c:pt>
                <c:pt idx="547">
                  <c:v>158.41200000000001</c:v>
                </c:pt>
                <c:pt idx="548">
                  <c:v>158.923</c:v>
                </c:pt>
                <c:pt idx="549">
                  <c:v>159.459</c:v>
                </c:pt>
                <c:pt idx="550">
                  <c:v>159.97900000000001</c:v>
                </c:pt>
                <c:pt idx="551">
                  <c:v>160.48099999999999</c:v>
                </c:pt>
                <c:pt idx="552">
                  <c:v>160.97999999999999</c:v>
                </c:pt>
                <c:pt idx="553">
                  <c:v>161.47999999999999</c:v>
                </c:pt>
                <c:pt idx="554">
                  <c:v>161.97999999999999</c:v>
                </c:pt>
                <c:pt idx="555">
                  <c:v>162.47999999999999</c:v>
                </c:pt>
                <c:pt idx="556">
                  <c:v>162.97999999999999</c:v>
                </c:pt>
                <c:pt idx="557">
                  <c:v>163.47999999999999</c:v>
                </c:pt>
                <c:pt idx="558">
                  <c:v>163.97800000000001</c:v>
                </c:pt>
                <c:pt idx="559">
                  <c:v>164.48</c:v>
                </c:pt>
                <c:pt idx="560">
                  <c:v>164.97900000000001</c:v>
                </c:pt>
                <c:pt idx="561">
                  <c:v>165.47800000000001</c:v>
                </c:pt>
                <c:pt idx="562">
                  <c:v>165.977</c:v>
                </c:pt>
                <c:pt idx="563">
                  <c:v>166.47800000000001</c:v>
                </c:pt>
                <c:pt idx="564">
                  <c:v>166.976</c:v>
                </c:pt>
                <c:pt idx="565">
                  <c:v>167.477</c:v>
                </c:pt>
                <c:pt idx="566">
                  <c:v>167.96899999999999</c:v>
                </c:pt>
                <c:pt idx="567">
                  <c:v>168.46600000000001</c:v>
                </c:pt>
                <c:pt idx="568">
                  <c:v>168.965</c:v>
                </c:pt>
                <c:pt idx="569">
                  <c:v>169.464</c:v>
                </c:pt>
                <c:pt idx="570">
                  <c:v>169.96100000000001</c:v>
                </c:pt>
                <c:pt idx="571">
                  <c:v>170.44</c:v>
                </c:pt>
                <c:pt idx="572">
                  <c:v>170.94200000000001</c:v>
                </c:pt>
                <c:pt idx="573">
                  <c:v>171.46600000000001</c:v>
                </c:pt>
                <c:pt idx="574">
                  <c:v>171.965</c:v>
                </c:pt>
                <c:pt idx="575">
                  <c:v>172.465</c:v>
                </c:pt>
                <c:pt idx="576">
                  <c:v>172.958</c:v>
                </c:pt>
                <c:pt idx="577">
                  <c:v>173.459</c:v>
                </c:pt>
                <c:pt idx="578">
                  <c:v>173.958</c:v>
                </c:pt>
                <c:pt idx="579">
                  <c:v>174.45400000000001</c:v>
                </c:pt>
                <c:pt idx="580">
                  <c:v>174.95500000000001</c:v>
                </c:pt>
                <c:pt idx="581">
                  <c:v>175.45599999999999</c:v>
                </c:pt>
                <c:pt idx="582">
                  <c:v>175.952</c:v>
                </c:pt>
                <c:pt idx="583">
                  <c:v>176.453</c:v>
                </c:pt>
                <c:pt idx="584">
                  <c:v>176.94900000000001</c:v>
                </c:pt>
                <c:pt idx="585">
                  <c:v>177.452</c:v>
                </c:pt>
                <c:pt idx="586">
                  <c:v>177.95</c:v>
                </c:pt>
                <c:pt idx="587">
                  <c:v>178.44800000000001</c:v>
                </c:pt>
                <c:pt idx="588">
                  <c:v>178.94900000000001</c:v>
                </c:pt>
                <c:pt idx="589">
                  <c:v>179.44800000000001</c:v>
                </c:pt>
                <c:pt idx="590">
                  <c:v>179.946</c:v>
                </c:pt>
                <c:pt idx="591">
                  <c:v>180.446</c:v>
                </c:pt>
                <c:pt idx="592">
                  <c:v>180.94399999999999</c:v>
                </c:pt>
                <c:pt idx="593">
                  <c:v>181.44399999999999</c:v>
                </c:pt>
                <c:pt idx="594">
                  <c:v>181.935</c:v>
                </c:pt>
                <c:pt idx="595">
                  <c:v>182.43600000000001</c:v>
                </c:pt>
                <c:pt idx="596">
                  <c:v>182.93600000000001</c:v>
                </c:pt>
                <c:pt idx="597">
                  <c:v>183.43100000000001</c:v>
                </c:pt>
                <c:pt idx="598">
                  <c:v>183.93</c:v>
                </c:pt>
                <c:pt idx="599">
                  <c:v>184.42699999999999</c:v>
                </c:pt>
                <c:pt idx="600">
                  <c:v>184.92</c:v>
                </c:pt>
                <c:pt idx="601">
                  <c:v>185.41399999999999</c:v>
                </c:pt>
                <c:pt idx="602">
                  <c:v>185.90899999999999</c:v>
                </c:pt>
                <c:pt idx="603">
                  <c:v>186.405</c:v>
                </c:pt>
                <c:pt idx="604">
                  <c:v>186.88800000000001</c:v>
                </c:pt>
                <c:pt idx="605">
                  <c:v>197.22300000000001</c:v>
                </c:pt>
                <c:pt idx="606">
                  <c:v>197.74299999999999</c:v>
                </c:pt>
                <c:pt idx="607">
                  <c:v>198.40299999999999</c:v>
                </c:pt>
                <c:pt idx="608">
                  <c:v>199.13200000000001</c:v>
                </c:pt>
                <c:pt idx="609">
                  <c:v>200.00399999999999</c:v>
                </c:pt>
                <c:pt idx="610">
                  <c:v>200.90700000000001</c:v>
                </c:pt>
                <c:pt idx="611">
                  <c:v>201.56800000000001</c:v>
                </c:pt>
                <c:pt idx="612">
                  <c:v>202.20400000000001</c:v>
                </c:pt>
                <c:pt idx="613">
                  <c:v>202.726</c:v>
                </c:pt>
                <c:pt idx="614">
                  <c:v>203.22200000000001</c:v>
                </c:pt>
                <c:pt idx="615">
                  <c:v>203.714</c:v>
                </c:pt>
                <c:pt idx="616">
                  <c:v>204.209</c:v>
                </c:pt>
                <c:pt idx="617">
                  <c:v>204.697</c:v>
                </c:pt>
                <c:pt idx="618">
                  <c:v>205.18199999999999</c:v>
                </c:pt>
                <c:pt idx="619">
                  <c:v>205.67599999999999</c:v>
                </c:pt>
                <c:pt idx="620">
                  <c:v>206.17400000000001</c:v>
                </c:pt>
                <c:pt idx="621">
                  <c:v>206.64400000000001</c:v>
                </c:pt>
                <c:pt idx="622">
                  <c:v>207.12700000000001</c:v>
                </c:pt>
                <c:pt idx="623">
                  <c:v>207.62899999999999</c:v>
                </c:pt>
                <c:pt idx="624">
                  <c:v>208.108</c:v>
                </c:pt>
                <c:pt idx="625">
                  <c:v>208.589</c:v>
                </c:pt>
                <c:pt idx="626">
                  <c:v>209.089</c:v>
                </c:pt>
                <c:pt idx="627">
                  <c:v>209.56399999999999</c:v>
                </c:pt>
                <c:pt idx="628">
                  <c:v>210.05500000000001</c:v>
                </c:pt>
                <c:pt idx="629">
                  <c:v>210.52799999999999</c:v>
                </c:pt>
                <c:pt idx="630">
                  <c:v>211.02600000000001</c:v>
                </c:pt>
                <c:pt idx="631">
                  <c:v>211.517</c:v>
                </c:pt>
                <c:pt idx="632">
                  <c:v>211.989</c:v>
                </c:pt>
                <c:pt idx="633">
                  <c:v>212.47800000000001</c:v>
                </c:pt>
                <c:pt idx="634">
                  <c:v>212.976</c:v>
                </c:pt>
                <c:pt idx="635">
                  <c:v>213.452</c:v>
                </c:pt>
                <c:pt idx="636">
                  <c:v>213.93100000000001</c:v>
                </c:pt>
                <c:pt idx="637">
                  <c:v>214.42099999999999</c:v>
                </c:pt>
                <c:pt idx="638">
                  <c:v>214.90100000000001</c:v>
                </c:pt>
                <c:pt idx="639">
                  <c:v>215.392</c:v>
                </c:pt>
                <c:pt idx="640">
                  <c:v>215.85599999999999</c:v>
                </c:pt>
                <c:pt idx="641">
                  <c:v>216.351</c:v>
                </c:pt>
                <c:pt idx="642">
                  <c:v>216.83</c:v>
                </c:pt>
                <c:pt idx="643">
                  <c:v>217.30500000000001</c:v>
                </c:pt>
                <c:pt idx="644">
                  <c:v>217.79400000000001</c:v>
                </c:pt>
                <c:pt idx="645">
                  <c:v>218.27500000000001</c:v>
                </c:pt>
                <c:pt idx="646">
                  <c:v>218.74799999999999</c:v>
                </c:pt>
                <c:pt idx="647">
                  <c:v>219.23099999999999</c:v>
                </c:pt>
                <c:pt idx="648">
                  <c:v>219.697</c:v>
                </c:pt>
                <c:pt idx="649">
                  <c:v>220.142</c:v>
                </c:pt>
                <c:pt idx="650">
                  <c:v>220.613</c:v>
                </c:pt>
                <c:pt idx="651">
                  <c:v>221.07300000000001</c:v>
                </c:pt>
                <c:pt idx="652">
                  <c:v>221.52699999999999</c:v>
                </c:pt>
                <c:pt idx="653">
                  <c:v>222.077</c:v>
                </c:pt>
                <c:pt idx="654">
                  <c:v>222.566</c:v>
                </c:pt>
                <c:pt idx="655">
                  <c:v>223.108</c:v>
                </c:pt>
                <c:pt idx="656">
                  <c:v>223.62</c:v>
                </c:pt>
                <c:pt idx="657">
                  <c:v>224.01300000000001</c:v>
                </c:pt>
                <c:pt idx="658">
                  <c:v>224.51400000000001</c:v>
                </c:pt>
                <c:pt idx="659">
                  <c:v>224.96600000000001</c:v>
                </c:pt>
                <c:pt idx="660">
                  <c:v>225.44800000000001</c:v>
                </c:pt>
                <c:pt idx="661">
                  <c:v>225.917</c:v>
                </c:pt>
                <c:pt idx="662">
                  <c:v>226.38200000000001</c:v>
                </c:pt>
                <c:pt idx="663">
                  <c:v>226.85900000000001</c:v>
                </c:pt>
                <c:pt idx="664">
                  <c:v>227.32400000000001</c:v>
                </c:pt>
                <c:pt idx="665">
                  <c:v>227.83600000000001</c:v>
                </c:pt>
                <c:pt idx="666">
                  <c:v>228.273</c:v>
                </c:pt>
                <c:pt idx="667">
                  <c:v>228.774</c:v>
                </c:pt>
                <c:pt idx="668">
                  <c:v>229.23</c:v>
                </c:pt>
                <c:pt idx="669">
                  <c:v>229.727</c:v>
                </c:pt>
                <c:pt idx="670">
                  <c:v>230.24799999999999</c:v>
                </c:pt>
                <c:pt idx="671">
                  <c:v>230.708</c:v>
                </c:pt>
                <c:pt idx="672">
                  <c:v>231.179</c:v>
                </c:pt>
                <c:pt idx="673">
                  <c:v>231.64599999999999</c:v>
                </c:pt>
                <c:pt idx="674">
                  <c:v>232.113</c:v>
                </c:pt>
                <c:pt idx="675">
                  <c:v>232.58799999999999</c:v>
                </c:pt>
                <c:pt idx="676">
                  <c:v>233.04</c:v>
                </c:pt>
                <c:pt idx="677">
                  <c:v>233.511</c:v>
                </c:pt>
                <c:pt idx="678">
                  <c:v>233.96700000000001</c:v>
                </c:pt>
                <c:pt idx="679">
                  <c:v>234.38399999999999</c:v>
                </c:pt>
                <c:pt idx="680">
                  <c:v>234.661</c:v>
                </c:pt>
                <c:pt idx="681">
                  <c:v>234.94900000000001</c:v>
                </c:pt>
                <c:pt idx="682">
                  <c:v>235.19499999999999</c:v>
                </c:pt>
                <c:pt idx="683">
                  <c:v>235.45099999999999</c:v>
                </c:pt>
                <c:pt idx="684">
                  <c:v>235.69499999999999</c:v>
                </c:pt>
                <c:pt idx="685">
                  <c:v>235.96</c:v>
                </c:pt>
                <c:pt idx="686">
                  <c:v>236.21799999999999</c:v>
                </c:pt>
                <c:pt idx="687">
                  <c:v>236.43600000000001</c:v>
                </c:pt>
                <c:pt idx="688">
                  <c:v>236.684</c:v>
                </c:pt>
                <c:pt idx="689">
                  <c:v>236.95699999999999</c:v>
                </c:pt>
                <c:pt idx="690">
                  <c:v>237.19</c:v>
                </c:pt>
                <c:pt idx="691">
                  <c:v>237.45599999999999</c:v>
                </c:pt>
                <c:pt idx="692">
                  <c:v>237.69300000000001</c:v>
                </c:pt>
                <c:pt idx="693">
                  <c:v>237.94900000000001</c:v>
                </c:pt>
                <c:pt idx="694">
                  <c:v>238.179</c:v>
                </c:pt>
                <c:pt idx="695">
                  <c:v>238.19200000000001</c:v>
                </c:pt>
                <c:pt idx="696">
                  <c:v>238.36199999999999</c:v>
                </c:pt>
                <c:pt idx="697">
                  <c:v>238.80500000000001</c:v>
                </c:pt>
                <c:pt idx="698">
                  <c:v>239.17099999999999</c:v>
                </c:pt>
                <c:pt idx="699">
                  <c:v>239.37100000000001</c:v>
                </c:pt>
                <c:pt idx="700">
                  <c:v>239.643</c:v>
                </c:pt>
                <c:pt idx="701">
                  <c:v>239.863</c:v>
                </c:pt>
                <c:pt idx="702">
                  <c:v>240.095</c:v>
                </c:pt>
                <c:pt idx="703">
                  <c:v>240.34800000000001</c:v>
                </c:pt>
                <c:pt idx="704">
                  <c:v>240.56800000000001</c:v>
                </c:pt>
                <c:pt idx="705">
                  <c:v>240.82400000000001</c:v>
                </c:pt>
                <c:pt idx="706">
                  <c:v>241.05199999999999</c:v>
                </c:pt>
                <c:pt idx="707">
                  <c:v>241.274</c:v>
                </c:pt>
                <c:pt idx="708">
                  <c:v>241.517</c:v>
                </c:pt>
                <c:pt idx="709">
                  <c:v>241.76300000000001</c:v>
                </c:pt>
                <c:pt idx="710">
                  <c:v>242.01599999999999</c:v>
                </c:pt>
                <c:pt idx="711">
                  <c:v>242.24799999999999</c:v>
                </c:pt>
                <c:pt idx="712">
                  <c:v>242.517</c:v>
                </c:pt>
                <c:pt idx="713">
                  <c:v>242.61</c:v>
                </c:pt>
                <c:pt idx="714">
                  <c:v>242.69200000000001</c:v>
                </c:pt>
                <c:pt idx="715">
                  <c:v>243.08500000000001</c:v>
                </c:pt>
                <c:pt idx="716">
                  <c:v>243.501</c:v>
                </c:pt>
                <c:pt idx="717">
                  <c:v>243.75399999999999</c:v>
                </c:pt>
                <c:pt idx="718">
                  <c:v>244.01499999999999</c:v>
                </c:pt>
                <c:pt idx="719">
                  <c:v>244.256</c:v>
                </c:pt>
                <c:pt idx="720">
                  <c:v>244.50700000000001</c:v>
                </c:pt>
                <c:pt idx="721">
                  <c:v>244.76</c:v>
                </c:pt>
                <c:pt idx="722">
                  <c:v>245.029</c:v>
                </c:pt>
                <c:pt idx="723">
                  <c:v>245.30099999999999</c:v>
                </c:pt>
                <c:pt idx="724">
                  <c:v>245.53299999999999</c:v>
                </c:pt>
                <c:pt idx="725">
                  <c:v>245.79400000000001</c:v>
                </c:pt>
                <c:pt idx="726">
                  <c:v>246.01400000000001</c:v>
                </c:pt>
                <c:pt idx="727">
                  <c:v>246.26900000000001</c:v>
                </c:pt>
                <c:pt idx="728">
                  <c:v>246.535</c:v>
                </c:pt>
                <c:pt idx="729">
                  <c:v>246.75899999999999</c:v>
                </c:pt>
                <c:pt idx="730">
                  <c:v>247.01900000000001</c:v>
                </c:pt>
                <c:pt idx="731">
                  <c:v>247.25399999999999</c:v>
                </c:pt>
                <c:pt idx="732">
                  <c:v>247.512</c:v>
                </c:pt>
                <c:pt idx="733">
                  <c:v>247.73500000000001</c:v>
                </c:pt>
                <c:pt idx="734">
                  <c:v>247.98099999999999</c:v>
                </c:pt>
                <c:pt idx="735">
                  <c:v>248.245</c:v>
                </c:pt>
                <c:pt idx="736">
                  <c:v>248.49299999999999</c:v>
                </c:pt>
                <c:pt idx="737">
                  <c:v>248.779</c:v>
                </c:pt>
                <c:pt idx="738">
                  <c:v>249.03700000000001</c:v>
                </c:pt>
                <c:pt idx="739">
                  <c:v>249.24700000000001</c:v>
                </c:pt>
                <c:pt idx="740">
                  <c:v>249.47300000000001</c:v>
                </c:pt>
                <c:pt idx="741">
                  <c:v>249.70099999999999</c:v>
                </c:pt>
                <c:pt idx="742">
                  <c:v>249.95</c:v>
                </c:pt>
                <c:pt idx="743">
                  <c:v>250.196</c:v>
                </c:pt>
                <c:pt idx="744">
                  <c:v>250.602</c:v>
                </c:pt>
                <c:pt idx="745">
                  <c:v>251.06800000000001</c:v>
                </c:pt>
                <c:pt idx="746">
                  <c:v>251.31899999999999</c:v>
                </c:pt>
                <c:pt idx="747">
                  <c:v>251.39500000000001</c:v>
                </c:pt>
                <c:pt idx="748">
                  <c:v>251.386</c:v>
                </c:pt>
                <c:pt idx="749">
                  <c:v>251.61799999999999</c:v>
                </c:pt>
                <c:pt idx="750">
                  <c:v>251.81100000000001</c:v>
                </c:pt>
                <c:pt idx="751">
                  <c:v>252.054</c:v>
                </c:pt>
                <c:pt idx="752">
                  <c:v>252.30099999999999</c:v>
                </c:pt>
                <c:pt idx="753">
                  <c:v>252.52</c:v>
                </c:pt>
                <c:pt idx="754">
                  <c:v>252.76400000000001</c:v>
                </c:pt>
                <c:pt idx="755">
                  <c:v>252.952</c:v>
                </c:pt>
                <c:pt idx="756">
                  <c:v>253.20699999999999</c:v>
                </c:pt>
                <c:pt idx="757">
                  <c:v>253.41499999999999</c:v>
                </c:pt>
                <c:pt idx="758">
                  <c:v>253.642</c:v>
                </c:pt>
                <c:pt idx="759">
                  <c:v>253.845</c:v>
                </c:pt>
                <c:pt idx="760">
                  <c:v>254.09200000000001</c:v>
                </c:pt>
                <c:pt idx="761">
                  <c:v>254.28100000000001</c:v>
                </c:pt>
                <c:pt idx="762">
                  <c:v>254.501</c:v>
                </c:pt>
                <c:pt idx="763">
                  <c:v>254.691</c:v>
                </c:pt>
                <c:pt idx="764">
                  <c:v>254.98099999999999</c:v>
                </c:pt>
                <c:pt idx="765">
                  <c:v>255.46199999999999</c:v>
                </c:pt>
                <c:pt idx="766">
                  <c:v>256.08</c:v>
                </c:pt>
                <c:pt idx="767">
                  <c:v>256.80399999999997</c:v>
                </c:pt>
                <c:pt idx="768">
                  <c:v>257.06099999999998</c:v>
                </c:pt>
                <c:pt idx="769">
                  <c:v>257.28199999999998</c:v>
                </c:pt>
                <c:pt idx="770">
                  <c:v>257.46800000000002</c:v>
                </c:pt>
                <c:pt idx="771">
                  <c:v>257.666</c:v>
                </c:pt>
                <c:pt idx="772">
                  <c:v>257.83999999999997</c:v>
                </c:pt>
                <c:pt idx="773">
                  <c:v>258.05200000000002</c:v>
                </c:pt>
                <c:pt idx="774">
                  <c:v>258.24200000000002</c:v>
                </c:pt>
                <c:pt idx="775">
                  <c:v>258.39600000000002</c:v>
                </c:pt>
                <c:pt idx="776">
                  <c:v>258.52600000000001</c:v>
                </c:pt>
                <c:pt idx="777">
                  <c:v>258.70999999999998</c:v>
                </c:pt>
                <c:pt idx="778">
                  <c:v>258.87</c:v>
                </c:pt>
                <c:pt idx="779">
                  <c:v>259.08</c:v>
                </c:pt>
                <c:pt idx="780">
                  <c:v>259.30599999999998</c:v>
                </c:pt>
                <c:pt idx="781">
                  <c:v>259.48500000000001</c:v>
                </c:pt>
                <c:pt idx="782">
                  <c:v>259.64400000000001</c:v>
                </c:pt>
                <c:pt idx="783">
                  <c:v>259.79599999999999</c:v>
                </c:pt>
                <c:pt idx="784">
                  <c:v>259.96100000000001</c:v>
                </c:pt>
                <c:pt idx="785">
                  <c:v>260.13200000000001</c:v>
                </c:pt>
                <c:pt idx="786">
                  <c:v>260.29199999999997</c:v>
                </c:pt>
                <c:pt idx="787">
                  <c:v>260.46800000000002</c:v>
                </c:pt>
                <c:pt idx="788">
                  <c:v>260.60899999999998</c:v>
                </c:pt>
                <c:pt idx="789">
                  <c:v>260.78199999999998</c:v>
                </c:pt>
                <c:pt idx="790">
                  <c:v>260.91899999999998</c:v>
                </c:pt>
                <c:pt idx="791">
                  <c:v>261.08300000000003</c:v>
                </c:pt>
                <c:pt idx="792">
                  <c:v>261.21899999999999</c:v>
                </c:pt>
                <c:pt idx="793">
                  <c:v>261.36700000000002</c:v>
                </c:pt>
                <c:pt idx="794">
                  <c:v>261.50200000000001</c:v>
                </c:pt>
                <c:pt idx="795">
                  <c:v>261.62799999999999</c:v>
                </c:pt>
                <c:pt idx="796">
                  <c:v>261.78800000000001</c:v>
                </c:pt>
                <c:pt idx="797">
                  <c:v>261.899</c:v>
                </c:pt>
                <c:pt idx="798">
                  <c:v>262.08600000000001</c:v>
                </c:pt>
                <c:pt idx="799">
                  <c:v>262.23399999999998</c:v>
                </c:pt>
                <c:pt idx="800">
                  <c:v>262.33600000000001</c:v>
                </c:pt>
                <c:pt idx="801">
                  <c:v>262.39600000000002</c:v>
                </c:pt>
                <c:pt idx="802">
                  <c:v>262.524</c:v>
                </c:pt>
                <c:pt idx="803">
                  <c:v>262.678</c:v>
                </c:pt>
                <c:pt idx="804">
                  <c:v>262.77</c:v>
                </c:pt>
                <c:pt idx="805">
                  <c:v>262.85300000000001</c:v>
                </c:pt>
                <c:pt idx="806">
                  <c:v>262.78500000000003</c:v>
                </c:pt>
                <c:pt idx="807">
                  <c:v>262.43299999999999</c:v>
                </c:pt>
                <c:pt idx="808">
                  <c:v>261.89499999999998</c:v>
                </c:pt>
                <c:pt idx="809">
                  <c:v>261.64999999999998</c:v>
                </c:pt>
                <c:pt idx="810">
                  <c:v>261.59199999999998</c:v>
                </c:pt>
                <c:pt idx="811">
                  <c:v>261.40300000000002</c:v>
                </c:pt>
                <c:pt idx="812">
                  <c:v>261.40300000000002</c:v>
                </c:pt>
                <c:pt idx="813">
                  <c:v>261.43599999999998</c:v>
                </c:pt>
                <c:pt idx="814">
                  <c:v>261.50099999999998</c:v>
                </c:pt>
                <c:pt idx="815">
                  <c:v>261.58499999999998</c:v>
                </c:pt>
                <c:pt idx="816">
                  <c:v>261.70400000000001</c:v>
                </c:pt>
                <c:pt idx="817">
                  <c:v>261.80900000000003</c:v>
                </c:pt>
                <c:pt idx="818">
                  <c:v>261.89299999999997</c:v>
                </c:pt>
                <c:pt idx="819">
                  <c:v>261.93200000000002</c:v>
                </c:pt>
                <c:pt idx="820">
                  <c:v>261.96100000000001</c:v>
                </c:pt>
                <c:pt idx="821">
                  <c:v>262</c:v>
                </c:pt>
                <c:pt idx="822">
                  <c:v>262.07</c:v>
                </c:pt>
                <c:pt idx="823">
                  <c:v>262.13799999999998</c:v>
                </c:pt>
                <c:pt idx="824">
                  <c:v>262.18799999999999</c:v>
                </c:pt>
                <c:pt idx="825">
                  <c:v>262.245</c:v>
                </c:pt>
                <c:pt idx="826">
                  <c:v>262.262</c:v>
                </c:pt>
                <c:pt idx="827">
                  <c:v>262.31299999999999</c:v>
                </c:pt>
                <c:pt idx="828">
                  <c:v>262.346</c:v>
                </c:pt>
                <c:pt idx="829">
                  <c:v>262.37299999999999</c:v>
                </c:pt>
                <c:pt idx="830">
                  <c:v>262.38400000000001</c:v>
                </c:pt>
                <c:pt idx="831">
                  <c:v>262.399</c:v>
                </c:pt>
                <c:pt idx="832">
                  <c:v>262.39999999999998</c:v>
                </c:pt>
                <c:pt idx="833">
                  <c:v>262.39299999999997</c:v>
                </c:pt>
                <c:pt idx="834">
                  <c:v>262.42599999999999</c:v>
                </c:pt>
                <c:pt idx="835">
                  <c:v>262.416</c:v>
                </c:pt>
                <c:pt idx="836">
                  <c:v>262.43299999999999</c:v>
                </c:pt>
                <c:pt idx="837">
                  <c:v>262.416</c:v>
                </c:pt>
                <c:pt idx="838">
                  <c:v>262.41000000000003</c:v>
                </c:pt>
                <c:pt idx="839">
                  <c:v>262.40300000000002</c:v>
                </c:pt>
                <c:pt idx="840">
                  <c:v>262.38900000000001</c:v>
                </c:pt>
                <c:pt idx="841">
                  <c:v>262.36799999999999</c:v>
                </c:pt>
                <c:pt idx="842">
                  <c:v>262.36200000000002</c:v>
                </c:pt>
                <c:pt idx="843">
                  <c:v>262.33699999999999</c:v>
                </c:pt>
                <c:pt idx="844">
                  <c:v>262.32900000000001</c:v>
                </c:pt>
                <c:pt idx="845">
                  <c:v>262.31</c:v>
                </c:pt>
                <c:pt idx="846">
                  <c:v>262.27</c:v>
                </c:pt>
                <c:pt idx="847">
                  <c:v>262.23399999999998</c:v>
                </c:pt>
                <c:pt idx="848">
                  <c:v>262.21600000000001</c:v>
                </c:pt>
                <c:pt idx="849">
                  <c:v>262.15100000000001</c:v>
                </c:pt>
                <c:pt idx="850">
                  <c:v>262.084</c:v>
                </c:pt>
                <c:pt idx="851">
                  <c:v>262.10399999999998</c:v>
                </c:pt>
                <c:pt idx="852">
                  <c:v>262.27699999999999</c:v>
                </c:pt>
                <c:pt idx="853">
                  <c:v>262.30700000000002</c:v>
                </c:pt>
                <c:pt idx="854">
                  <c:v>262.226</c:v>
                </c:pt>
                <c:pt idx="855">
                  <c:v>262.18400000000003</c:v>
                </c:pt>
                <c:pt idx="856">
                  <c:v>261.94</c:v>
                </c:pt>
                <c:pt idx="857">
                  <c:v>261.68299999999999</c:v>
                </c:pt>
                <c:pt idx="858">
                  <c:v>261.56299999999999</c:v>
                </c:pt>
                <c:pt idx="859">
                  <c:v>261.47699999999998</c:v>
                </c:pt>
                <c:pt idx="860">
                  <c:v>261.38600000000002</c:v>
                </c:pt>
                <c:pt idx="861">
                  <c:v>261.32499999999999</c:v>
                </c:pt>
                <c:pt idx="862">
                  <c:v>261.22399999999999</c:v>
                </c:pt>
                <c:pt idx="863">
                  <c:v>261.096</c:v>
                </c:pt>
                <c:pt idx="864">
                  <c:v>260.97699999999998</c:v>
                </c:pt>
                <c:pt idx="865">
                  <c:v>260.88799999999998</c:v>
                </c:pt>
                <c:pt idx="866">
                  <c:v>260.76400000000001</c:v>
                </c:pt>
                <c:pt idx="867">
                  <c:v>260.64100000000002</c:v>
                </c:pt>
                <c:pt idx="868">
                  <c:v>260.50900000000001</c:v>
                </c:pt>
                <c:pt idx="869">
                  <c:v>260.43</c:v>
                </c:pt>
                <c:pt idx="870">
                  <c:v>260.26499999999999</c:v>
                </c:pt>
                <c:pt idx="871">
                  <c:v>260.142</c:v>
                </c:pt>
                <c:pt idx="872">
                  <c:v>260.02</c:v>
                </c:pt>
                <c:pt idx="873">
                  <c:v>259.858</c:v>
                </c:pt>
                <c:pt idx="874">
                  <c:v>259.73399999999998</c:v>
                </c:pt>
                <c:pt idx="875">
                  <c:v>259.58499999999998</c:v>
                </c:pt>
                <c:pt idx="876">
                  <c:v>259.43700000000001</c:v>
                </c:pt>
                <c:pt idx="877">
                  <c:v>259.30700000000002</c:v>
                </c:pt>
                <c:pt idx="878">
                  <c:v>259.178</c:v>
                </c:pt>
                <c:pt idx="879">
                  <c:v>259.005</c:v>
                </c:pt>
                <c:pt idx="880">
                  <c:v>258.858</c:v>
                </c:pt>
                <c:pt idx="881">
                  <c:v>258.71600000000001</c:v>
                </c:pt>
                <c:pt idx="882">
                  <c:v>258.54500000000002</c:v>
                </c:pt>
                <c:pt idx="883">
                  <c:v>258.37299999999999</c:v>
                </c:pt>
                <c:pt idx="884">
                  <c:v>258.27100000000002</c:v>
                </c:pt>
                <c:pt idx="885">
                  <c:v>258.17500000000001</c:v>
                </c:pt>
                <c:pt idx="886">
                  <c:v>258.12799999999999</c:v>
                </c:pt>
                <c:pt idx="887">
                  <c:v>257.983</c:v>
                </c:pt>
                <c:pt idx="888">
                  <c:v>257.827</c:v>
                </c:pt>
                <c:pt idx="889">
                  <c:v>257.62900000000002</c:v>
                </c:pt>
                <c:pt idx="890">
                  <c:v>257.476</c:v>
                </c:pt>
                <c:pt idx="891">
                  <c:v>257.24099999999999</c:v>
                </c:pt>
                <c:pt idx="892">
                  <c:v>257.07600000000002</c:v>
                </c:pt>
                <c:pt idx="893">
                  <c:v>256.90800000000002</c:v>
                </c:pt>
                <c:pt idx="894">
                  <c:v>256.69600000000003</c:v>
                </c:pt>
                <c:pt idx="895">
                  <c:v>256.40800000000002</c:v>
                </c:pt>
                <c:pt idx="896">
                  <c:v>256.16199999999998</c:v>
                </c:pt>
                <c:pt idx="897">
                  <c:v>255.91</c:v>
                </c:pt>
                <c:pt idx="898">
                  <c:v>255.67</c:v>
                </c:pt>
                <c:pt idx="899">
                  <c:v>255.41499999999999</c:v>
                </c:pt>
                <c:pt idx="900">
                  <c:v>255.23500000000001</c:v>
                </c:pt>
                <c:pt idx="901">
                  <c:v>255.005</c:v>
                </c:pt>
                <c:pt idx="902">
                  <c:v>254.81899999999999</c:v>
                </c:pt>
                <c:pt idx="903">
                  <c:v>254.596</c:v>
                </c:pt>
                <c:pt idx="904">
                  <c:v>254.35499999999999</c:v>
                </c:pt>
                <c:pt idx="905">
                  <c:v>254.12200000000001</c:v>
                </c:pt>
                <c:pt idx="906">
                  <c:v>253.928</c:v>
                </c:pt>
                <c:pt idx="907">
                  <c:v>253.70500000000001</c:v>
                </c:pt>
                <c:pt idx="908">
                  <c:v>253.46299999999999</c:v>
                </c:pt>
                <c:pt idx="909">
                  <c:v>253.214</c:v>
                </c:pt>
                <c:pt idx="910">
                  <c:v>252.99299999999999</c:v>
                </c:pt>
                <c:pt idx="911">
                  <c:v>252.72900000000001</c:v>
                </c:pt>
                <c:pt idx="912">
                  <c:v>252.482</c:v>
                </c:pt>
                <c:pt idx="913">
                  <c:v>252.24700000000001</c:v>
                </c:pt>
                <c:pt idx="914">
                  <c:v>252.02199999999999</c:v>
                </c:pt>
                <c:pt idx="915">
                  <c:v>251.792</c:v>
                </c:pt>
                <c:pt idx="916">
                  <c:v>251.52699999999999</c:v>
                </c:pt>
                <c:pt idx="917">
                  <c:v>251.30699999999999</c:v>
                </c:pt>
                <c:pt idx="918">
                  <c:v>251.01900000000001</c:v>
                </c:pt>
                <c:pt idx="919">
                  <c:v>250.803</c:v>
                </c:pt>
                <c:pt idx="920">
                  <c:v>250.55</c:v>
                </c:pt>
                <c:pt idx="921">
                  <c:v>250.26900000000001</c:v>
                </c:pt>
                <c:pt idx="922">
                  <c:v>250.01900000000001</c:v>
                </c:pt>
                <c:pt idx="923">
                  <c:v>249.751</c:v>
                </c:pt>
                <c:pt idx="924">
                  <c:v>249.47900000000001</c:v>
                </c:pt>
                <c:pt idx="925">
                  <c:v>249.197</c:v>
                </c:pt>
                <c:pt idx="926">
                  <c:v>248.99700000000001</c:v>
                </c:pt>
                <c:pt idx="927">
                  <c:v>248.86</c:v>
                </c:pt>
                <c:pt idx="928">
                  <c:v>248.607</c:v>
                </c:pt>
                <c:pt idx="929">
                  <c:v>248.37899999999999</c:v>
                </c:pt>
                <c:pt idx="930">
                  <c:v>248.095</c:v>
                </c:pt>
                <c:pt idx="931">
                  <c:v>247.77</c:v>
                </c:pt>
                <c:pt idx="932">
                  <c:v>247.529</c:v>
                </c:pt>
                <c:pt idx="933">
                  <c:v>247.245</c:v>
                </c:pt>
                <c:pt idx="934">
                  <c:v>246.93199999999999</c:v>
                </c:pt>
                <c:pt idx="935">
                  <c:v>246.60900000000001</c:v>
                </c:pt>
                <c:pt idx="936">
                  <c:v>246.33799999999999</c:v>
                </c:pt>
                <c:pt idx="937">
                  <c:v>246.03800000000001</c:v>
                </c:pt>
                <c:pt idx="938">
                  <c:v>245.74199999999999</c:v>
                </c:pt>
                <c:pt idx="939">
                  <c:v>245.45</c:v>
                </c:pt>
                <c:pt idx="940">
                  <c:v>245.08799999999999</c:v>
                </c:pt>
                <c:pt idx="941">
                  <c:v>244.80600000000001</c:v>
                </c:pt>
                <c:pt idx="942">
                  <c:v>244.5</c:v>
                </c:pt>
                <c:pt idx="943">
                  <c:v>244.154</c:v>
                </c:pt>
                <c:pt idx="944">
                  <c:v>243.9</c:v>
                </c:pt>
                <c:pt idx="945">
                  <c:v>243.56100000000001</c:v>
                </c:pt>
                <c:pt idx="946">
                  <c:v>243.214</c:v>
                </c:pt>
                <c:pt idx="947">
                  <c:v>242.91499999999999</c:v>
                </c:pt>
                <c:pt idx="948">
                  <c:v>242.55600000000001</c:v>
                </c:pt>
                <c:pt idx="949">
                  <c:v>242.21700000000001</c:v>
                </c:pt>
                <c:pt idx="950">
                  <c:v>241.923</c:v>
                </c:pt>
                <c:pt idx="951">
                  <c:v>241.56299999999999</c:v>
                </c:pt>
                <c:pt idx="952">
                  <c:v>241.238</c:v>
                </c:pt>
                <c:pt idx="953">
                  <c:v>240.90299999999999</c:v>
                </c:pt>
                <c:pt idx="954">
                  <c:v>240.506</c:v>
                </c:pt>
                <c:pt idx="955">
                  <c:v>240.22</c:v>
                </c:pt>
                <c:pt idx="956">
                  <c:v>239.84899999999999</c:v>
                </c:pt>
                <c:pt idx="957">
                  <c:v>239.47499999999999</c:v>
                </c:pt>
                <c:pt idx="958">
                  <c:v>239.11699999999999</c:v>
                </c:pt>
                <c:pt idx="959">
                  <c:v>238.77</c:v>
                </c:pt>
                <c:pt idx="960">
                  <c:v>238.37799999999999</c:v>
                </c:pt>
                <c:pt idx="961">
                  <c:v>237.99700000000001</c:v>
                </c:pt>
                <c:pt idx="962">
                  <c:v>237.703</c:v>
                </c:pt>
                <c:pt idx="963">
                  <c:v>237.291</c:v>
                </c:pt>
                <c:pt idx="964">
                  <c:v>236.96</c:v>
                </c:pt>
                <c:pt idx="965">
                  <c:v>236.58699999999999</c:v>
                </c:pt>
                <c:pt idx="966">
                  <c:v>236.20099999999999</c:v>
                </c:pt>
                <c:pt idx="967">
                  <c:v>236.053</c:v>
                </c:pt>
                <c:pt idx="968">
                  <c:v>236.97900000000001</c:v>
                </c:pt>
                <c:pt idx="969">
                  <c:v>237.62799999999999</c:v>
                </c:pt>
                <c:pt idx="970">
                  <c:v>238.333</c:v>
                </c:pt>
                <c:pt idx="971">
                  <c:v>237.97</c:v>
                </c:pt>
                <c:pt idx="972">
                  <c:v>238.20699999999999</c:v>
                </c:pt>
                <c:pt idx="973">
                  <c:v>238.46799999999999</c:v>
                </c:pt>
                <c:pt idx="974">
                  <c:v>238.58199999999999</c:v>
                </c:pt>
                <c:pt idx="975">
                  <c:v>238.49299999999999</c:v>
                </c:pt>
                <c:pt idx="976">
                  <c:v>238.535</c:v>
                </c:pt>
                <c:pt idx="977">
                  <c:v>238.619</c:v>
                </c:pt>
                <c:pt idx="978">
                  <c:v>238.53</c:v>
                </c:pt>
                <c:pt idx="979">
                  <c:v>238.655</c:v>
                </c:pt>
                <c:pt idx="980">
                  <c:v>238.643</c:v>
                </c:pt>
                <c:pt idx="981">
                  <c:v>238.62100000000001</c:v>
                </c:pt>
                <c:pt idx="982">
                  <c:v>238.62299999999999</c:v>
                </c:pt>
                <c:pt idx="983">
                  <c:v>238.53700000000001</c:v>
                </c:pt>
                <c:pt idx="984">
                  <c:v>238.625</c:v>
                </c:pt>
                <c:pt idx="985">
                  <c:v>238.66</c:v>
                </c:pt>
                <c:pt idx="986">
                  <c:v>238.61</c:v>
                </c:pt>
                <c:pt idx="987">
                  <c:v>238.69800000000001</c:v>
                </c:pt>
              </c:numCache>
            </c:numRef>
          </c:xVal>
          <c:yVal>
            <c:numRef>
              <c:f>INF_DIM_PCR!$V$2:$V$1535</c:f>
              <c:numCache>
                <c:formatCode>0.0</c:formatCode>
                <c:ptCount val="1534"/>
                <c:pt idx="0">
                  <c:v>0</c:v>
                </c:pt>
                <c:pt idx="1">
                  <c:v>0.54500000000000004</c:v>
                </c:pt>
                <c:pt idx="2">
                  <c:v>1.105</c:v>
                </c:pt>
                <c:pt idx="3">
                  <c:v>1.671</c:v>
                </c:pt>
                <c:pt idx="4">
                  <c:v>2.206</c:v>
                </c:pt>
                <c:pt idx="5">
                  <c:v>2.79</c:v>
                </c:pt>
                <c:pt idx="6">
                  <c:v>3.379</c:v>
                </c:pt>
                <c:pt idx="7">
                  <c:v>3.9289999999999998</c:v>
                </c:pt>
                <c:pt idx="8">
                  <c:v>4.5129999999999999</c:v>
                </c:pt>
                <c:pt idx="9">
                  <c:v>5.0570000000000004</c:v>
                </c:pt>
                <c:pt idx="10">
                  <c:v>5.6050000000000004</c:v>
                </c:pt>
                <c:pt idx="11">
                  <c:v>6.1539999999999999</c:v>
                </c:pt>
                <c:pt idx="12">
                  <c:v>6.7009999999999996</c:v>
                </c:pt>
                <c:pt idx="13">
                  <c:v>7.2359999999999998</c:v>
                </c:pt>
                <c:pt idx="14">
                  <c:v>7.88</c:v>
                </c:pt>
                <c:pt idx="15">
                  <c:v>8.6920000000000002</c:v>
                </c:pt>
                <c:pt idx="16">
                  <c:v>9.2720000000000002</c:v>
                </c:pt>
                <c:pt idx="17">
                  <c:v>10.183999999999999</c:v>
                </c:pt>
                <c:pt idx="18">
                  <c:v>10.855</c:v>
                </c:pt>
                <c:pt idx="19">
                  <c:v>11.303000000000001</c:v>
                </c:pt>
                <c:pt idx="20">
                  <c:v>11.664999999999999</c:v>
                </c:pt>
                <c:pt idx="21">
                  <c:v>12.054</c:v>
                </c:pt>
                <c:pt idx="22">
                  <c:v>12.433</c:v>
                </c:pt>
                <c:pt idx="23">
                  <c:v>12.775</c:v>
                </c:pt>
                <c:pt idx="24">
                  <c:v>13.167</c:v>
                </c:pt>
                <c:pt idx="25">
                  <c:v>13.552</c:v>
                </c:pt>
                <c:pt idx="26">
                  <c:v>13.907999999999999</c:v>
                </c:pt>
                <c:pt idx="27">
                  <c:v>14.336</c:v>
                </c:pt>
                <c:pt idx="28">
                  <c:v>14.696</c:v>
                </c:pt>
                <c:pt idx="29">
                  <c:v>15.109</c:v>
                </c:pt>
                <c:pt idx="30">
                  <c:v>15.446</c:v>
                </c:pt>
                <c:pt idx="31">
                  <c:v>15.891</c:v>
                </c:pt>
                <c:pt idx="32">
                  <c:v>16.231000000000002</c:v>
                </c:pt>
                <c:pt idx="33">
                  <c:v>16.643999999999998</c:v>
                </c:pt>
                <c:pt idx="34">
                  <c:v>17.059999999999999</c:v>
                </c:pt>
                <c:pt idx="35">
                  <c:v>17.449000000000002</c:v>
                </c:pt>
                <c:pt idx="36">
                  <c:v>17.846</c:v>
                </c:pt>
                <c:pt idx="37">
                  <c:v>18.216999999999999</c:v>
                </c:pt>
                <c:pt idx="38">
                  <c:v>18.616</c:v>
                </c:pt>
                <c:pt idx="39">
                  <c:v>19.010999999999999</c:v>
                </c:pt>
                <c:pt idx="40">
                  <c:v>19.446999999999999</c:v>
                </c:pt>
                <c:pt idx="41">
                  <c:v>19.847000000000001</c:v>
                </c:pt>
                <c:pt idx="42">
                  <c:v>20.256</c:v>
                </c:pt>
                <c:pt idx="43">
                  <c:v>20.623999999999999</c:v>
                </c:pt>
                <c:pt idx="44">
                  <c:v>21.024000000000001</c:v>
                </c:pt>
                <c:pt idx="45">
                  <c:v>21.408000000000001</c:v>
                </c:pt>
                <c:pt idx="46">
                  <c:v>21.869</c:v>
                </c:pt>
                <c:pt idx="47">
                  <c:v>22.247</c:v>
                </c:pt>
                <c:pt idx="48">
                  <c:v>22.646000000000001</c:v>
                </c:pt>
                <c:pt idx="49">
                  <c:v>23.056999999999999</c:v>
                </c:pt>
                <c:pt idx="50">
                  <c:v>23.5</c:v>
                </c:pt>
                <c:pt idx="51">
                  <c:v>23.923999999999999</c:v>
                </c:pt>
                <c:pt idx="52">
                  <c:v>24.303000000000001</c:v>
                </c:pt>
                <c:pt idx="53">
                  <c:v>24.713999999999999</c:v>
                </c:pt>
                <c:pt idx="54">
                  <c:v>25.152999999999999</c:v>
                </c:pt>
                <c:pt idx="55">
                  <c:v>25.57</c:v>
                </c:pt>
                <c:pt idx="56">
                  <c:v>26.013000000000002</c:v>
                </c:pt>
                <c:pt idx="57">
                  <c:v>26.398</c:v>
                </c:pt>
                <c:pt idx="58">
                  <c:v>26.879000000000001</c:v>
                </c:pt>
                <c:pt idx="59">
                  <c:v>27.283000000000001</c:v>
                </c:pt>
                <c:pt idx="60">
                  <c:v>27.736000000000001</c:v>
                </c:pt>
                <c:pt idx="61">
                  <c:v>28.152000000000001</c:v>
                </c:pt>
                <c:pt idx="62">
                  <c:v>28.632999999999999</c:v>
                </c:pt>
                <c:pt idx="63">
                  <c:v>29.007999999999999</c:v>
                </c:pt>
                <c:pt idx="64">
                  <c:v>29.451000000000001</c:v>
                </c:pt>
                <c:pt idx="65">
                  <c:v>29.847000000000001</c:v>
                </c:pt>
                <c:pt idx="66">
                  <c:v>30.300999999999998</c:v>
                </c:pt>
                <c:pt idx="67">
                  <c:v>30.710999999999999</c:v>
                </c:pt>
                <c:pt idx="68">
                  <c:v>31.155999999999999</c:v>
                </c:pt>
                <c:pt idx="69">
                  <c:v>31.597000000000001</c:v>
                </c:pt>
                <c:pt idx="70">
                  <c:v>32.006999999999998</c:v>
                </c:pt>
                <c:pt idx="71">
                  <c:v>32.442999999999998</c:v>
                </c:pt>
                <c:pt idx="72">
                  <c:v>32.863</c:v>
                </c:pt>
                <c:pt idx="73">
                  <c:v>33.337000000000003</c:v>
                </c:pt>
                <c:pt idx="74">
                  <c:v>33.76</c:v>
                </c:pt>
                <c:pt idx="75">
                  <c:v>34.167999999999999</c:v>
                </c:pt>
                <c:pt idx="76">
                  <c:v>34.622999999999998</c:v>
                </c:pt>
                <c:pt idx="77">
                  <c:v>35.057000000000002</c:v>
                </c:pt>
                <c:pt idx="78">
                  <c:v>35.482999999999997</c:v>
                </c:pt>
                <c:pt idx="79">
                  <c:v>35.97</c:v>
                </c:pt>
                <c:pt idx="80">
                  <c:v>36.369</c:v>
                </c:pt>
                <c:pt idx="81">
                  <c:v>36.868000000000002</c:v>
                </c:pt>
                <c:pt idx="82">
                  <c:v>37.26</c:v>
                </c:pt>
                <c:pt idx="83">
                  <c:v>37.749000000000002</c:v>
                </c:pt>
                <c:pt idx="84">
                  <c:v>38.183999999999997</c:v>
                </c:pt>
                <c:pt idx="85">
                  <c:v>38.631999999999998</c:v>
                </c:pt>
                <c:pt idx="86">
                  <c:v>39.091000000000001</c:v>
                </c:pt>
                <c:pt idx="87">
                  <c:v>39.514000000000003</c:v>
                </c:pt>
                <c:pt idx="88">
                  <c:v>40.003</c:v>
                </c:pt>
                <c:pt idx="89">
                  <c:v>40.436999999999998</c:v>
                </c:pt>
                <c:pt idx="90">
                  <c:v>40.866</c:v>
                </c:pt>
                <c:pt idx="91">
                  <c:v>41.317</c:v>
                </c:pt>
                <c:pt idx="92">
                  <c:v>41.813000000000002</c:v>
                </c:pt>
                <c:pt idx="93">
                  <c:v>42.179000000000002</c:v>
                </c:pt>
                <c:pt idx="94">
                  <c:v>42.598999999999997</c:v>
                </c:pt>
                <c:pt idx="95">
                  <c:v>43.084000000000003</c:v>
                </c:pt>
                <c:pt idx="96">
                  <c:v>43.536999999999999</c:v>
                </c:pt>
                <c:pt idx="97">
                  <c:v>44.033999999999999</c:v>
                </c:pt>
                <c:pt idx="98">
                  <c:v>44.506</c:v>
                </c:pt>
                <c:pt idx="99">
                  <c:v>44.948999999999998</c:v>
                </c:pt>
                <c:pt idx="100">
                  <c:v>45.398000000000003</c:v>
                </c:pt>
                <c:pt idx="101">
                  <c:v>45.887</c:v>
                </c:pt>
                <c:pt idx="102">
                  <c:v>46.34</c:v>
                </c:pt>
                <c:pt idx="103">
                  <c:v>46.826000000000001</c:v>
                </c:pt>
                <c:pt idx="104">
                  <c:v>47.289000000000001</c:v>
                </c:pt>
                <c:pt idx="105">
                  <c:v>47.762999999999998</c:v>
                </c:pt>
                <c:pt idx="106">
                  <c:v>48.231000000000002</c:v>
                </c:pt>
                <c:pt idx="107">
                  <c:v>48.683</c:v>
                </c:pt>
                <c:pt idx="108">
                  <c:v>49.154000000000003</c:v>
                </c:pt>
                <c:pt idx="109">
                  <c:v>49.6</c:v>
                </c:pt>
                <c:pt idx="110">
                  <c:v>50.076999999999998</c:v>
                </c:pt>
                <c:pt idx="111">
                  <c:v>50.563000000000002</c:v>
                </c:pt>
                <c:pt idx="112">
                  <c:v>51.03</c:v>
                </c:pt>
                <c:pt idx="113">
                  <c:v>51.529000000000003</c:v>
                </c:pt>
                <c:pt idx="114">
                  <c:v>51.991999999999997</c:v>
                </c:pt>
                <c:pt idx="115">
                  <c:v>52.456000000000003</c:v>
                </c:pt>
                <c:pt idx="116">
                  <c:v>52.9</c:v>
                </c:pt>
                <c:pt idx="117">
                  <c:v>53.378</c:v>
                </c:pt>
                <c:pt idx="118">
                  <c:v>53.871000000000002</c:v>
                </c:pt>
                <c:pt idx="119">
                  <c:v>54.344000000000001</c:v>
                </c:pt>
                <c:pt idx="120">
                  <c:v>54.807000000000002</c:v>
                </c:pt>
                <c:pt idx="121">
                  <c:v>55.298000000000002</c:v>
                </c:pt>
                <c:pt idx="122">
                  <c:v>55.786999999999999</c:v>
                </c:pt>
                <c:pt idx="123">
                  <c:v>56.271999999999998</c:v>
                </c:pt>
                <c:pt idx="124">
                  <c:v>56.76</c:v>
                </c:pt>
                <c:pt idx="125">
                  <c:v>57.25</c:v>
                </c:pt>
                <c:pt idx="126">
                  <c:v>57.741999999999997</c:v>
                </c:pt>
                <c:pt idx="127">
                  <c:v>58.225999999999999</c:v>
                </c:pt>
                <c:pt idx="128">
                  <c:v>58.722999999999999</c:v>
                </c:pt>
                <c:pt idx="129">
                  <c:v>59.210999999999999</c:v>
                </c:pt>
                <c:pt idx="130">
                  <c:v>59.575000000000003</c:v>
                </c:pt>
                <c:pt idx="131">
                  <c:v>60.015000000000001</c:v>
                </c:pt>
                <c:pt idx="132">
                  <c:v>60.511000000000003</c:v>
                </c:pt>
                <c:pt idx="133">
                  <c:v>60.98</c:v>
                </c:pt>
                <c:pt idx="134">
                  <c:v>61.442</c:v>
                </c:pt>
                <c:pt idx="135">
                  <c:v>61.938000000000002</c:v>
                </c:pt>
                <c:pt idx="136">
                  <c:v>62.436999999999998</c:v>
                </c:pt>
                <c:pt idx="137">
                  <c:v>62.936</c:v>
                </c:pt>
                <c:pt idx="138">
                  <c:v>63.435000000000002</c:v>
                </c:pt>
                <c:pt idx="139">
                  <c:v>63.933999999999997</c:v>
                </c:pt>
                <c:pt idx="140">
                  <c:v>64.432000000000002</c:v>
                </c:pt>
                <c:pt idx="141">
                  <c:v>64.929000000000002</c:v>
                </c:pt>
                <c:pt idx="142">
                  <c:v>65.427999999999997</c:v>
                </c:pt>
                <c:pt idx="143">
                  <c:v>65.927000000000007</c:v>
                </c:pt>
                <c:pt idx="144">
                  <c:v>66.424999999999997</c:v>
                </c:pt>
                <c:pt idx="145">
                  <c:v>66.924000000000007</c:v>
                </c:pt>
                <c:pt idx="146">
                  <c:v>67.424000000000007</c:v>
                </c:pt>
                <c:pt idx="147">
                  <c:v>67.924000000000007</c:v>
                </c:pt>
                <c:pt idx="148">
                  <c:v>68.423000000000002</c:v>
                </c:pt>
                <c:pt idx="149">
                  <c:v>68.923000000000002</c:v>
                </c:pt>
                <c:pt idx="150">
                  <c:v>69.421999999999997</c:v>
                </c:pt>
                <c:pt idx="151">
                  <c:v>69.921999999999997</c:v>
                </c:pt>
                <c:pt idx="152">
                  <c:v>70.421999999999997</c:v>
                </c:pt>
                <c:pt idx="153">
                  <c:v>70.921000000000006</c:v>
                </c:pt>
                <c:pt idx="154">
                  <c:v>71.418000000000006</c:v>
                </c:pt>
                <c:pt idx="155">
                  <c:v>71.917000000000002</c:v>
                </c:pt>
                <c:pt idx="156">
                  <c:v>72.418000000000006</c:v>
                </c:pt>
                <c:pt idx="157">
                  <c:v>72.918999999999997</c:v>
                </c:pt>
                <c:pt idx="158">
                  <c:v>73.421999999999997</c:v>
                </c:pt>
                <c:pt idx="159">
                  <c:v>73.924000000000007</c:v>
                </c:pt>
                <c:pt idx="160">
                  <c:v>74.424999999999997</c:v>
                </c:pt>
                <c:pt idx="161">
                  <c:v>74.927000000000007</c:v>
                </c:pt>
                <c:pt idx="162">
                  <c:v>75.429000000000002</c:v>
                </c:pt>
                <c:pt idx="163">
                  <c:v>75.930000000000007</c:v>
                </c:pt>
                <c:pt idx="164">
                  <c:v>76.433000000000007</c:v>
                </c:pt>
                <c:pt idx="165">
                  <c:v>76.938000000000002</c:v>
                </c:pt>
                <c:pt idx="166">
                  <c:v>77.444999999999993</c:v>
                </c:pt>
                <c:pt idx="167">
                  <c:v>77.95</c:v>
                </c:pt>
                <c:pt idx="168">
                  <c:v>78.45</c:v>
                </c:pt>
                <c:pt idx="169">
                  <c:v>78.950999999999993</c:v>
                </c:pt>
                <c:pt idx="170">
                  <c:v>79.459000000000003</c:v>
                </c:pt>
                <c:pt idx="171">
                  <c:v>79.959999999999994</c:v>
                </c:pt>
                <c:pt idx="172">
                  <c:v>80.462000000000003</c:v>
                </c:pt>
                <c:pt idx="173">
                  <c:v>80.963999999999999</c:v>
                </c:pt>
                <c:pt idx="174">
                  <c:v>81.468000000000004</c:v>
                </c:pt>
                <c:pt idx="175">
                  <c:v>81.972999999999999</c:v>
                </c:pt>
                <c:pt idx="176">
                  <c:v>82.48</c:v>
                </c:pt>
                <c:pt idx="177">
                  <c:v>82.966999999999999</c:v>
                </c:pt>
                <c:pt idx="178">
                  <c:v>83.459000000000003</c:v>
                </c:pt>
                <c:pt idx="179">
                  <c:v>83.956000000000003</c:v>
                </c:pt>
                <c:pt idx="180">
                  <c:v>84.257999999999996</c:v>
                </c:pt>
                <c:pt idx="181">
                  <c:v>84.518000000000001</c:v>
                </c:pt>
                <c:pt idx="182">
                  <c:v>85.006</c:v>
                </c:pt>
                <c:pt idx="183">
                  <c:v>85.506</c:v>
                </c:pt>
                <c:pt idx="184">
                  <c:v>86.004999999999995</c:v>
                </c:pt>
                <c:pt idx="185">
                  <c:v>86.516999999999996</c:v>
                </c:pt>
                <c:pt idx="186">
                  <c:v>87.024000000000001</c:v>
                </c:pt>
                <c:pt idx="187">
                  <c:v>87.527000000000001</c:v>
                </c:pt>
                <c:pt idx="188">
                  <c:v>88.022000000000006</c:v>
                </c:pt>
                <c:pt idx="189">
                  <c:v>88.503</c:v>
                </c:pt>
                <c:pt idx="190">
                  <c:v>88.995999999999995</c:v>
                </c:pt>
                <c:pt idx="191">
                  <c:v>89.492999999999995</c:v>
                </c:pt>
                <c:pt idx="192">
                  <c:v>89.986000000000004</c:v>
                </c:pt>
                <c:pt idx="193">
                  <c:v>90.478999999999999</c:v>
                </c:pt>
                <c:pt idx="194">
                  <c:v>90.974000000000004</c:v>
                </c:pt>
                <c:pt idx="195">
                  <c:v>91.471999999999994</c:v>
                </c:pt>
                <c:pt idx="196">
                  <c:v>91.97</c:v>
                </c:pt>
                <c:pt idx="197">
                  <c:v>92.451999999999998</c:v>
                </c:pt>
                <c:pt idx="198">
                  <c:v>92.924999999999997</c:v>
                </c:pt>
                <c:pt idx="199">
                  <c:v>93.41</c:v>
                </c:pt>
                <c:pt idx="200">
                  <c:v>93.882999999999996</c:v>
                </c:pt>
                <c:pt idx="201">
                  <c:v>94.356999999999999</c:v>
                </c:pt>
                <c:pt idx="202">
                  <c:v>94.838999999999999</c:v>
                </c:pt>
                <c:pt idx="203">
                  <c:v>95.305999999999997</c:v>
                </c:pt>
                <c:pt idx="204">
                  <c:v>95.787000000000006</c:v>
                </c:pt>
                <c:pt idx="205">
                  <c:v>96.257000000000005</c:v>
                </c:pt>
                <c:pt idx="206">
                  <c:v>96.728999999999999</c:v>
                </c:pt>
                <c:pt idx="207">
                  <c:v>97.203000000000003</c:v>
                </c:pt>
                <c:pt idx="208">
                  <c:v>97.674999999999997</c:v>
                </c:pt>
                <c:pt idx="209">
                  <c:v>98.147000000000006</c:v>
                </c:pt>
                <c:pt idx="210">
                  <c:v>98.606999999999999</c:v>
                </c:pt>
                <c:pt idx="211">
                  <c:v>99.087999999999994</c:v>
                </c:pt>
                <c:pt idx="212">
                  <c:v>99.551000000000002</c:v>
                </c:pt>
                <c:pt idx="213">
                  <c:v>100.02200000000001</c:v>
                </c:pt>
                <c:pt idx="214">
                  <c:v>100.488</c:v>
                </c:pt>
                <c:pt idx="215">
                  <c:v>100.962</c:v>
                </c:pt>
                <c:pt idx="216">
                  <c:v>101.431</c:v>
                </c:pt>
                <c:pt idx="217">
                  <c:v>101.824</c:v>
                </c:pt>
                <c:pt idx="218">
                  <c:v>102.099</c:v>
                </c:pt>
                <c:pt idx="219">
                  <c:v>102.538</c:v>
                </c:pt>
                <c:pt idx="220">
                  <c:v>102.622</c:v>
                </c:pt>
                <c:pt idx="221">
                  <c:v>102.79900000000001</c:v>
                </c:pt>
                <c:pt idx="222">
                  <c:v>103.134</c:v>
                </c:pt>
                <c:pt idx="223">
                  <c:v>103.524</c:v>
                </c:pt>
                <c:pt idx="224">
                  <c:v>103.992</c:v>
                </c:pt>
                <c:pt idx="225">
                  <c:v>104.43</c:v>
                </c:pt>
                <c:pt idx="226">
                  <c:v>104.896</c:v>
                </c:pt>
                <c:pt idx="227">
                  <c:v>105.348</c:v>
                </c:pt>
                <c:pt idx="228">
                  <c:v>105.78700000000001</c:v>
                </c:pt>
                <c:pt idx="229">
                  <c:v>106.24299999999999</c:v>
                </c:pt>
                <c:pt idx="230">
                  <c:v>106.702</c:v>
                </c:pt>
                <c:pt idx="231">
                  <c:v>107.15300000000001</c:v>
                </c:pt>
                <c:pt idx="232">
                  <c:v>107.58799999999999</c:v>
                </c:pt>
                <c:pt idx="233">
                  <c:v>108.03700000000001</c:v>
                </c:pt>
                <c:pt idx="234">
                  <c:v>108.47</c:v>
                </c:pt>
                <c:pt idx="235">
                  <c:v>108.92700000000001</c:v>
                </c:pt>
                <c:pt idx="236">
                  <c:v>109.346</c:v>
                </c:pt>
                <c:pt idx="237">
                  <c:v>109.794</c:v>
                </c:pt>
                <c:pt idx="238">
                  <c:v>110.276</c:v>
                </c:pt>
                <c:pt idx="239">
                  <c:v>110.872</c:v>
                </c:pt>
                <c:pt idx="240">
                  <c:v>111.375</c:v>
                </c:pt>
                <c:pt idx="241">
                  <c:v>111.768</c:v>
                </c:pt>
                <c:pt idx="242">
                  <c:v>111.92100000000001</c:v>
                </c:pt>
                <c:pt idx="243">
                  <c:v>112.306</c:v>
                </c:pt>
                <c:pt idx="244">
                  <c:v>112.739</c:v>
                </c:pt>
                <c:pt idx="245">
                  <c:v>113.11499999999999</c:v>
                </c:pt>
                <c:pt idx="246">
                  <c:v>113.447</c:v>
                </c:pt>
                <c:pt idx="247">
                  <c:v>113.901</c:v>
                </c:pt>
                <c:pt idx="248">
                  <c:v>114.34699999999999</c:v>
                </c:pt>
                <c:pt idx="249">
                  <c:v>114.71599999999999</c:v>
                </c:pt>
                <c:pt idx="250">
                  <c:v>115.089</c:v>
                </c:pt>
                <c:pt idx="251">
                  <c:v>115.542</c:v>
                </c:pt>
                <c:pt idx="252">
                  <c:v>115.99</c:v>
                </c:pt>
                <c:pt idx="253">
                  <c:v>116.327</c:v>
                </c:pt>
                <c:pt idx="254">
                  <c:v>116.727</c:v>
                </c:pt>
                <c:pt idx="255">
                  <c:v>117.206</c:v>
                </c:pt>
                <c:pt idx="256">
                  <c:v>117.66200000000001</c:v>
                </c:pt>
                <c:pt idx="257">
                  <c:v>117.979</c:v>
                </c:pt>
                <c:pt idx="258">
                  <c:v>118.395</c:v>
                </c:pt>
                <c:pt idx="259">
                  <c:v>118.883</c:v>
                </c:pt>
                <c:pt idx="260">
                  <c:v>119.369</c:v>
                </c:pt>
                <c:pt idx="261">
                  <c:v>119.633</c:v>
                </c:pt>
                <c:pt idx="262">
                  <c:v>120.09</c:v>
                </c:pt>
                <c:pt idx="263">
                  <c:v>120.593</c:v>
                </c:pt>
                <c:pt idx="264">
                  <c:v>121.02200000000001</c:v>
                </c:pt>
                <c:pt idx="265">
                  <c:v>121.318</c:v>
                </c:pt>
                <c:pt idx="266">
                  <c:v>121.785</c:v>
                </c:pt>
                <c:pt idx="267">
                  <c:v>122.31</c:v>
                </c:pt>
                <c:pt idx="268">
                  <c:v>122.76</c:v>
                </c:pt>
                <c:pt idx="269">
                  <c:v>123.017</c:v>
                </c:pt>
                <c:pt idx="270">
                  <c:v>123.52800000000001</c:v>
                </c:pt>
                <c:pt idx="271">
                  <c:v>124.04300000000001</c:v>
                </c:pt>
                <c:pt idx="272">
                  <c:v>124.42700000000001</c:v>
                </c:pt>
                <c:pt idx="273">
                  <c:v>124.864</c:v>
                </c:pt>
                <c:pt idx="274">
                  <c:v>125.464</c:v>
                </c:pt>
                <c:pt idx="275">
                  <c:v>126.124</c:v>
                </c:pt>
                <c:pt idx="276">
                  <c:v>126.76300000000001</c:v>
                </c:pt>
                <c:pt idx="277">
                  <c:v>127.233</c:v>
                </c:pt>
                <c:pt idx="278">
                  <c:v>127.663</c:v>
                </c:pt>
                <c:pt idx="279">
                  <c:v>128.11000000000001</c:v>
                </c:pt>
                <c:pt idx="280">
                  <c:v>128.535</c:v>
                </c:pt>
                <c:pt idx="281">
                  <c:v>128.893</c:v>
                </c:pt>
                <c:pt idx="282">
                  <c:v>129.18100000000001</c:v>
                </c:pt>
                <c:pt idx="283">
                  <c:v>129.54</c:v>
                </c:pt>
                <c:pt idx="284">
                  <c:v>129.887</c:v>
                </c:pt>
                <c:pt idx="285">
                  <c:v>130.239</c:v>
                </c:pt>
                <c:pt idx="286">
                  <c:v>130.62200000000001</c:v>
                </c:pt>
                <c:pt idx="287">
                  <c:v>131.02199999999999</c:v>
                </c:pt>
                <c:pt idx="288">
                  <c:v>131.43</c:v>
                </c:pt>
                <c:pt idx="289">
                  <c:v>131.84100000000001</c:v>
                </c:pt>
                <c:pt idx="290">
                  <c:v>132.29400000000001</c:v>
                </c:pt>
                <c:pt idx="291">
                  <c:v>132.75299999999999</c:v>
                </c:pt>
                <c:pt idx="292">
                  <c:v>133.21199999999999</c:v>
                </c:pt>
                <c:pt idx="293">
                  <c:v>133.696</c:v>
                </c:pt>
                <c:pt idx="294">
                  <c:v>134.19200000000001</c:v>
                </c:pt>
                <c:pt idx="295">
                  <c:v>134.70500000000001</c:v>
                </c:pt>
                <c:pt idx="296">
                  <c:v>135.24199999999999</c:v>
                </c:pt>
                <c:pt idx="297">
                  <c:v>135.79499999999999</c:v>
                </c:pt>
                <c:pt idx="298">
                  <c:v>136.36500000000001</c:v>
                </c:pt>
                <c:pt idx="299">
                  <c:v>136.94300000000001</c:v>
                </c:pt>
                <c:pt idx="300">
                  <c:v>137.42500000000001</c:v>
                </c:pt>
                <c:pt idx="301">
                  <c:v>137.88399999999999</c:v>
                </c:pt>
                <c:pt idx="302">
                  <c:v>138.334</c:v>
                </c:pt>
                <c:pt idx="303">
                  <c:v>138.78100000000001</c:v>
                </c:pt>
                <c:pt idx="304">
                  <c:v>139.16200000000001</c:v>
                </c:pt>
                <c:pt idx="305">
                  <c:v>139.55000000000001</c:v>
                </c:pt>
                <c:pt idx="306">
                  <c:v>139.93600000000001</c:v>
                </c:pt>
                <c:pt idx="307">
                  <c:v>140.28700000000001</c:v>
                </c:pt>
                <c:pt idx="308">
                  <c:v>140.482</c:v>
                </c:pt>
                <c:pt idx="309">
                  <c:v>140.715</c:v>
                </c:pt>
                <c:pt idx="310">
                  <c:v>140.90100000000001</c:v>
                </c:pt>
                <c:pt idx="311">
                  <c:v>141.08500000000001</c:v>
                </c:pt>
                <c:pt idx="312">
                  <c:v>141.34899999999999</c:v>
                </c:pt>
                <c:pt idx="313">
                  <c:v>141.49799999999999</c:v>
                </c:pt>
                <c:pt idx="314">
                  <c:v>141.66800000000001</c:v>
                </c:pt>
                <c:pt idx="315">
                  <c:v>141.86500000000001</c:v>
                </c:pt>
                <c:pt idx="316">
                  <c:v>142.00800000000001</c:v>
                </c:pt>
                <c:pt idx="317">
                  <c:v>142.23699999999999</c:v>
                </c:pt>
                <c:pt idx="318">
                  <c:v>142.37200000000001</c:v>
                </c:pt>
                <c:pt idx="319">
                  <c:v>142.54599999999999</c:v>
                </c:pt>
                <c:pt idx="320">
                  <c:v>142.66999999999999</c:v>
                </c:pt>
                <c:pt idx="321">
                  <c:v>142.84700000000001</c:v>
                </c:pt>
                <c:pt idx="322">
                  <c:v>143.001</c:v>
                </c:pt>
                <c:pt idx="323">
                  <c:v>143.16399999999999</c:v>
                </c:pt>
                <c:pt idx="324">
                  <c:v>143.36799999999999</c:v>
                </c:pt>
                <c:pt idx="325">
                  <c:v>143.506</c:v>
                </c:pt>
                <c:pt idx="326">
                  <c:v>143.73599999999999</c:v>
                </c:pt>
                <c:pt idx="327">
                  <c:v>143.84</c:v>
                </c:pt>
                <c:pt idx="328">
                  <c:v>144.05600000000001</c:v>
                </c:pt>
                <c:pt idx="329">
                  <c:v>144.20599999999999</c:v>
                </c:pt>
                <c:pt idx="330">
                  <c:v>144.37200000000001</c:v>
                </c:pt>
                <c:pt idx="331">
                  <c:v>144.56899999999999</c:v>
                </c:pt>
                <c:pt idx="332">
                  <c:v>144.715</c:v>
                </c:pt>
                <c:pt idx="333">
                  <c:v>144.90299999999999</c:v>
                </c:pt>
                <c:pt idx="334">
                  <c:v>145.006</c:v>
                </c:pt>
                <c:pt idx="335">
                  <c:v>145.18700000000001</c:v>
                </c:pt>
                <c:pt idx="336">
                  <c:v>145.31100000000001</c:v>
                </c:pt>
                <c:pt idx="337">
                  <c:v>145.49</c:v>
                </c:pt>
                <c:pt idx="338">
                  <c:v>145.63399999999999</c:v>
                </c:pt>
                <c:pt idx="339">
                  <c:v>145.81100000000001</c:v>
                </c:pt>
                <c:pt idx="340">
                  <c:v>145.92400000000001</c:v>
                </c:pt>
                <c:pt idx="341">
                  <c:v>146.09899999999999</c:v>
                </c:pt>
                <c:pt idx="342">
                  <c:v>146.23400000000001</c:v>
                </c:pt>
                <c:pt idx="343">
                  <c:v>146.36699999999999</c:v>
                </c:pt>
                <c:pt idx="344">
                  <c:v>146.524</c:v>
                </c:pt>
                <c:pt idx="345">
                  <c:v>146.68899999999999</c:v>
                </c:pt>
                <c:pt idx="346">
                  <c:v>146.78899999999999</c:v>
                </c:pt>
                <c:pt idx="347">
                  <c:v>146.982</c:v>
                </c:pt>
                <c:pt idx="348">
                  <c:v>147.12700000000001</c:v>
                </c:pt>
                <c:pt idx="349">
                  <c:v>147.28200000000001</c:v>
                </c:pt>
                <c:pt idx="350">
                  <c:v>147.45500000000001</c:v>
                </c:pt>
                <c:pt idx="351">
                  <c:v>147.59399999999999</c:v>
                </c:pt>
                <c:pt idx="352">
                  <c:v>147.816</c:v>
                </c:pt>
                <c:pt idx="353">
                  <c:v>147.94</c:v>
                </c:pt>
                <c:pt idx="354">
                  <c:v>148.107</c:v>
                </c:pt>
                <c:pt idx="355">
                  <c:v>148.20400000000001</c:v>
                </c:pt>
                <c:pt idx="356">
                  <c:v>148.34299999999999</c:v>
                </c:pt>
                <c:pt idx="357">
                  <c:v>148.34700000000001</c:v>
                </c:pt>
                <c:pt idx="358">
                  <c:v>148.48699999999999</c:v>
                </c:pt>
                <c:pt idx="359">
                  <c:v>148.601</c:v>
                </c:pt>
                <c:pt idx="360">
                  <c:v>148.70099999999999</c:v>
                </c:pt>
                <c:pt idx="361">
                  <c:v>148.83699999999999</c:v>
                </c:pt>
                <c:pt idx="362">
                  <c:v>148.99799999999999</c:v>
                </c:pt>
                <c:pt idx="363">
                  <c:v>149.078</c:v>
                </c:pt>
                <c:pt idx="364">
                  <c:v>149.184</c:v>
                </c:pt>
                <c:pt idx="365">
                  <c:v>149.27199999999999</c:v>
                </c:pt>
                <c:pt idx="366">
                  <c:v>149.47900000000001</c:v>
                </c:pt>
                <c:pt idx="367">
                  <c:v>149.6</c:v>
                </c:pt>
                <c:pt idx="368">
                  <c:v>149.71</c:v>
                </c:pt>
                <c:pt idx="369">
                  <c:v>149.85400000000001</c:v>
                </c:pt>
                <c:pt idx="370">
                  <c:v>149.922</c:v>
                </c:pt>
                <c:pt idx="371">
                  <c:v>149.66999999999999</c:v>
                </c:pt>
                <c:pt idx="372">
                  <c:v>148.578</c:v>
                </c:pt>
                <c:pt idx="373">
                  <c:v>147.572</c:v>
                </c:pt>
                <c:pt idx="374">
                  <c:v>147.37799999999999</c:v>
                </c:pt>
                <c:pt idx="375">
                  <c:v>147.29300000000001</c:v>
                </c:pt>
                <c:pt idx="376">
                  <c:v>146.328</c:v>
                </c:pt>
                <c:pt idx="377">
                  <c:v>145.19800000000001</c:v>
                </c:pt>
                <c:pt idx="378">
                  <c:v>144.88499999999999</c:v>
                </c:pt>
                <c:pt idx="379">
                  <c:v>144.87899999999999</c:v>
                </c:pt>
                <c:pt idx="380">
                  <c:v>144.19300000000001</c:v>
                </c:pt>
                <c:pt idx="381">
                  <c:v>143.31299999999999</c:v>
                </c:pt>
                <c:pt idx="382">
                  <c:v>143.02500000000001</c:v>
                </c:pt>
                <c:pt idx="383">
                  <c:v>143.161</c:v>
                </c:pt>
                <c:pt idx="384">
                  <c:v>143.28899999999999</c:v>
                </c:pt>
                <c:pt idx="385">
                  <c:v>143.38999999999999</c:v>
                </c:pt>
                <c:pt idx="386">
                  <c:v>144.81899999999999</c:v>
                </c:pt>
                <c:pt idx="387">
                  <c:v>146.495</c:v>
                </c:pt>
                <c:pt idx="388">
                  <c:v>148.107</c:v>
                </c:pt>
                <c:pt idx="389">
                  <c:v>149.87899999999999</c:v>
                </c:pt>
                <c:pt idx="390">
                  <c:v>151.499</c:v>
                </c:pt>
                <c:pt idx="391">
                  <c:v>152.23099999999999</c:v>
                </c:pt>
                <c:pt idx="392">
                  <c:v>152.29900000000001</c:v>
                </c:pt>
                <c:pt idx="393">
                  <c:v>152.34</c:v>
                </c:pt>
                <c:pt idx="394">
                  <c:v>152.40899999999999</c:v>
                </c:pt>
                <c:pt idx="395">
                  <c:v>152.44200000000001</c:v>
                </c:pt>
                <c:pt idx="396">
                  <c:v>152.52500000000001</c:v>
                </c:pt>
                <c:pt idx="397">
                  <c:v>152.583</c:v>
                </c:pt>
                <c:pt idx="398">
                  <c:v>152.608</c:v>
                </c:pt>
                <c:pt idx="399">
                  <c:v>152.65100000000001</c:v>
                </c:pt>
                <c:pt idx="400">
                  <c:v>152.69200000000001</c:v>
                </c:pt>
                <c:pt idx="401">
                  <c:v>152.673</c:v>
                </c:pt>
                <c:pt idx="402">
                  <c:v>152.72900000000001</c:v>
                </c:pt>
                <c:pt idx="403">
                  <c:v>152.798</c:v>
                </c:pt>
                <c:pt idx="404">
                  <c:v>152.82499999999999</c:v>
                </c:pt>
                <c:pt idx="405">
                  <c:v>152.839</c:v>
                </c:pt>
                <c:pt idx="406">
                  <c:v>152.898</c:v>
                </c:pt>
                <c:pt idx="407">
                  <c:v>152.95500000000001</c:v>
                </c:pt>
                <c:pt idx="408">
                  <c:v>152.99299999999999</c:v>
                </c:pt>
                <c:pt idx="409">
                  <c:v>153.01900000000001</c:v>
                </c:pt>
                <c:pt idx="410">
                  <c:v>153.07900000000001</c:v>
                </c:pt>
                <c:pt idx="411">
                  <c:v>153.071</c:v>
                </c:pt>
                <c:pt idx="412">
                  <c:v>153.09399999999999</c:v>
                </c:pt>
                <c:pt idx="413">
                  <c:v>153.196</c:v>
                </c:pt>
                <c:pt idx="414">
                  <c:v>153.14400000000001</c:v>
                </c:pt>
                <c:pt idx="415">
                  <c:v>149.55600000000001</c:v>
                </c:pt>
                <c:pt idx="416">
                  <c:v>149.40799999999999</c:v>
                </c:pt>
                <c:pt idx="417">
                  <c:v>144.71299999999999</c:v>
                </c:pt>
                <c:pt idx="418">
                  <c:v>144.65299999999999</c:v>
                </c:pt>
                <c:pt idx="419">
                  <c:v>144.72399999999999</c:v>
                </c:pt>
                <c:pt idx="420">
                  <c:v>144.71199999999999</c:v>
                </c:pt>
                <c:pt idx="421">
                  <c:v>144.74700000000001</c:v>
                </c:pt>
                <c:pt idx="422">
                  <c:v>144.774</c:v>
                </c:pt>
                <c:pt idx="423">
                  <c:v>144.77500000000001</c:v>
                </c:pt>
                <c:pt idx="424">
                  <c:v>144.78100000000001</c:v>
                </c:pt>
                <c:pt idx="425">
                  <c:v>144.82400000000001</c:v>
                </c:pt>
                <c:pt idx="426">
                  <c:v>144.88300000000001</c:v>
                </c:pt>
                <c:pt idx="427">
                  <c:v>144.90700000000001</c:v>
                </c:pt>
                <c:pt idx="428">
                  <c:v>144.88900000000001</c:v>
                </c:pt>
                <c:pt idx="429">
                  <c:v>144.68299999999999</c:v>
                </c:pt>
                <c:pt idx="430">
                  <c:v>153.87899999999999</c:v>
                </c:pt>
                <c:pt idx="431">
                  <c:v>153.999</c:v>
                </c:pt>
                <c:pt idx="432">
                  <c:v>153.95699999999999</c:v>
                </c:pt>
                <c:pt idx="433">
                  <c:v>154.11500000000001</c:v>
                </c:pt>
                <c:pt idx="434">
                  <c:v>154.143</c:v>
                </c:pt>
                <c:pt idx="435">
                  <c:v>154.16499999999999</c:v>
                </c:pt>
                <c:pt idx="436">
                  <c:v>154.22499999999999</c:v>
                </c:pt>
                <c:pt idx="437">
                  <c:v>154.226</c:v>
                </c:pt>
                <c:pt idx="438">
                  <c:v>154.25800000000001</c:v>
                </c:pt>
                <c:pt idx="439">
                  <c:v>154.33699999999999</c:v>
                </c:pt>
                <c:pt idx="440">
                  <c:v>154.32499999999999</c:v>
                </c:pt>
                <c:pt idx="441">
                  <c:v>154.34</c:v>
                </c:pt>
                <c:pt idx="442">
                  <c:v>154.22300000000001</c:v>
                </c:pt>
                <c:pt idx="443">
                  <c:v>152.46</c:v>
                </c:pt>
                <c:pt idx="444">
                  <c:v>151.46600000000001</c:v>
                </c:pt>
                <c:pt idx="445">
                  <c:v>151.39599999999999</c:v>
                </c:pt>
                <c:pt idx="446">
                  <c:v>149.88999999999999</c:v>
                </c:pt>
                <c:pt idx="447">
                  <c:v>148.535</c:v>
                </c:pt>
                <c:pt idx="448">
                  <c:v>148.447</c:v>
                </c:pt>
                <c:pt idx="449">
                  <c:v>148.21299999999999</c:v>
                </c:pt>
                <c:pt idx="450">
                  <c:v>146.197</c:v>
                </c:pt>
                <c:pt idx="451">
                  <c:v>145.91800000000001</c:v>
                </c:pt>
                <c:pt idx="452">
                  <c:v>145.66900000000001</c:v>
                </c:pt>
                <c:pt idx="453">
                  <c:v>145.55099999999999</c:v>
                </c:pt>
                <c:pt idx="454">
                  <c:v>145.51400000000001</c:v>
                </c:pt>
                <c:pt idx="455">
                  <c:v>145.54499999999999</c:v>
                </c:pt>
                <c:pt idx="456">
                  <c:v>145.65600000000001</c:v>
                </c:pt>
                <c:pt idx="457">
                  <c:v>145.892</c:v>
                </c:pt>
                <c:pt idx="458">
                  <c:v>146.191</c:v>
                </c:pt>
                <c:pt idx="459">
                  <c:v>154.39699999999999</c:v>
                </c:pt>
                <c:pt idx="460">
                  <c:v>154.55799999999999</c:v>
                </c:pt>
                <c:pt idx="461">
                  <c:v>154.655</c:v>
                </c:pt>
                <c:pt idx="462">
                  <c:v>154.65700000000001</c:v>
                </c:pt>
                <c:pt idx="463">
                  <c:v>154.68799999999999</c:v>
                </c:pt>
                <c:pt idx="464">
                  <c:v>154.72</c:v>
                </c:pt>
                <c:pt idx="465">
                  <c:v>154.702</c:v>
                </c:pt>
                <c:pt idx="466">
                  <c:v>154.73699999999999</c:v>
                </c:pt>
                <c:pt idx="467">
                  <c:v>154.72300000000001</c:v>
                </c:pt>
                <c:pt idx="468">
                  <c:v>154.666</c:v>
                </c:pt>
                <c:pt idx="469">
                  <c:v>154.68</c:v>
                </c:pt>
                <c:pt idx="470">
                  <c:v>154.69999999999999</c:v>
                </c:pt>
                <c:pt idx="471">
                  <c:v>154.673</c:v>
                </c:pt>
                <c:pt idx="472">
                  <c:v>154.666</c:v>
                </c:pt>
                <c:pt idx="473">
                  <c:v>154.66499999999999</c:v>
                </c:pt>
                <c:pt idx="474">
                  <c:v>154.65899999999999</c:v>
                </c:pt>
                <c:pt idx="475">
                  <c:v>154.666</c:v>
                </c:pt>
                <c:pt idx="476">
                  <c:v>154.67599999999999</c:v>
                </c:pt>
                <c:pt idx="477">
                  <c:v>154.65199999999999</c:v>
                </c:pt>
                <c:pt idx="478">
                  <c:v>154.67400000000001</c:v>
                </c:pt>
                <c:pt idx="479">
                  <c:v>154.61099999999999</c:v>
                </c:pt>
                <c:pt idx="480">
                  <c:v>154.67500000000001</c:v>
                </c:pt>
                <c:pt idx="481">
                  <c:v>154.58600000000001</c:v>
                </c:pt>
                <c:pt idx="482">
                  <c:v>154.62700000000001</c:v>
                </c:pt>
                <c:pt idx="483">
                  <c:v>154.69499999999999</c:v>
                </c:pt>
                <c:pt idx="484">
                  <c:v>154.678</c:v>
                </c:pt>
                <c:pt idx="485">
                  <c:v>154.696</c:v>
                </c:pt>
                <c:pt idx="486">
                  <c:v>154.703</c:v>
                </c:pt>
                <c:pt idx="487">
                  <c:v>154.71100000000001</c:v>
                </c:pt>
                <c:pt idx="488">
                  <c:v>154.761</c:v>
                </c:pt>
                <c:pt idx="489">
                  <c:v>154.75399999999999</c:v>
                </c:pt>
                <c:pt idx="490">
                  <c:v>154.77600000000001</c:v>
                </c:pt>
                <c:pt idx="491">
                  <c:v>154.76599999999999</c:v>
                </c:pt>
                <c:pt idx="492">
                  <c:v>154.76900000000001</c:v>
                </c:pt>
                <c:pt idx="493">
                  <c:v>154.77099999999999</c:v>
                </c:pt>
                <c:pt idx="494">
                  <c:v>154.77099999999999</c:v>
                </c:pt>
                <c:pt idx="495">
                  <c:v>154.786</c:v>
                </c:pt>
                <c:pt idx="496">
                  <c:v>154.80099999999999</c:v>
                </c:pt>
                <c:pt idx="497">
                  <c:v>154.79900000000001</c:v>
                </c:pt>
                <c:pt idx="498">
                  <c:v>154.81399999999999</c:v>
                </c:pt>
                <c:pt idx="499">
                  <c:v>154.798</c:v>
                </c:pt>
                <c:pt idx="500">
                  <c:v>154.85300000000001</c:v>
                </c:pt>
                <c:pt idx="501">
                  <c:v>154.84899999999999</c:v>
                </c:pt>
                <c:pt idx="502">
                  <c:v>154.88999999999999</c:v>
                </c:pt>
                <c:pt idx="503">
                  <c:v>154.89500000000001</c:v>
                </c:pt>
                <c:pt idx="504">
                  <c:v>154.90700000000001</c:v>
                </c:pt>
                <c:pt idx="505">
                  <c:v>154.91399999999999</c:v>
                </c:pt>
                <c:pt idx="506">
                  <c:v>154.904</c:v>
                </c:pt>
                <c:pt idx="507">
                  <c:v>154.88</c:v>
                </c:pt>
                <c:pt idx="508">
                  <c:v>154.90199999999999</c:v>
                </c:pt>
                <c:pt idx="509">
                  <c:v>154.88499999999999</c:v>
                </c:pt>
                <c:pt idx="510">
                  <c:v>154.67699999999999</c:v>
                </c:pt>
                <c:pt idx="511">
                  <c:v>151.62</c:v>
                </c:pt>
                <c:pt idx="512">
                  <c:v>146.30199999999999</c:v>
                </c:pt>
                <c:pt idx="513">
                  <c:v>146.054</c:v>
                </c:pt>
                <c:pt idx="514">
                  <c:v>145.923</c:v>
                </c:pt>
                <c:pt idx="515">
                  <c:v>145.84399999999999</c:v>
                </c:pt>
                <c:pt idx="516">
                  <c:v>145.84700000000001</c:v>
                </c:pt>
                <c:pt idx="517">
                  <c:v>145.845</c:v>
                </c:pt>
                <c:pt idx="518">
                  <c:v>145.864</c:v>
                </c:pt>
                <c:pt idx="519">
                  <c:v>145.83799999999999</c:v>
                </c:pt>
                <c:pt idx="520">
                  <c:v>145.87</c:v>
                </c:pt>
                <c:pt idx="521">
                  <c:v>145.93299999999999</c:v>
                </c:pt>
                <c:pt idx="522">
                  <c:v>146.09800000000001</c:v>
                </c:pt>
                <c:pt idx="523">
                  <c:v>146.40700000000001</c:v>
                </c:pt>
                <c:pt idx="524">
                  <c:v>146.91800000000001</c:v>
                </c:pt>
                <c:pt idx="525">
                  <c:v>148.34700000000001</c:v>
                </c:pt>
                <c:pt idx="526">
                  <c:v>148.91999999999999</c:v>
                </c:pt>
                <c:pt idx="527">
                  <c:v>148.923</c:v>
                </c:pt>
                <c:pt idx="528">
                  <c:v>150.33799999999999</c:v>
                </c:pt>
                <c:pt idx="529">
                  <c:v>151.86000000000001</c:v>
                </c:pt>
                <c:pt idx="530">
                  <c:v>151.87100000000001</c:v>
                </c:pt>
                <c:pt idx="531">
                  <c:v>152.72999999999999</c:v>
                </c:pt>
                <c:pt idx="532">
                  <c:v>154.702</c:v>
                </c:pt>
                <c:pt idx="533">
                  <c:v>154.875</c:v>
                </c:pt>
                <c:pt idx="534">
                  <c:v>154.905</c:v>
                </c:pt>
                <c:pt idx="535">
                  <c:v>154.886</c:v>
                </c:pt>
                <c:pt idx="536">
                  <c:v>154.86600000000001</c:v>
                </c:pt>
                <c:pt idx="537">
                  <c:v>154.852</c:v>
                </c:pt>
                <c:pt idx="538">
                  <c:v>154.83099999999999</c:v>
                </c:pt>
                <c:pt idx="539">
                  <c:v>154.69999999999999</c:v>
                </c:pt>
                <c:pt idx="540">
                  <c:v>154.28899999999999</c:v>
                </c:pt>
                <c:pt idx="541">
                  <c:v>153.52000000000001</c:v>
                </c:pt>
                <c:pt idx="542">
                  <c:v>153.26400000000001</c:v>
                </c:pt>
                <c:pt idx="543">
                  <c:v>152.755</c:v>
                </c:pt>
                <c:pt idx="544">
                  <c:v>152.423</c:v>
                </c:pt>
                <c:pt idx="545">
                  <c:v>151.535</c:v>
                </c:pt>
                <c:pt idx="546">
                  <c:v>151.583</c:v>
                </c:pt>
                <c:pt idx="547">
                  <c:v>151.94399999999999</c:v>
                </c:pt>
                <c:pt idx="548">
                  <c:v>152.37700000000001</c:v>
                </c:pt>
                <c:pt idx="549">
                  <c:v>153.816</c:v>
                </c:pt>
                <c:pt idx="550">
                  <c:v>154.642</c:v>
                </c:pt>
                <c:pt idx="551">
                  <c:v>154.71799999999999</c:v>
                </c:pt>
                <c:pt idx="552">
                  <c:v>154.66499999999999</c:v>
                </c:pt>
                <c:pt idx="553">
                  <c:v>154.65700000000001</c:v>
                </c:pt>
                <c:pt idx="554">
                  <c:v>154.63499999999999</c:v>
                </c:pt>
                <c:pt idx="555">
                  <c:v>154.64500000000001</c:v>
                </c:pt>
                <c:pt idx="556">
                  <c:v>154.62100000000001</c:v>
                </c:pt>
                <c:pt idx="557">
                  <c:v>154.626</c:v>
                </c:pt>
                <c:pt idx="558">
                  <c:v>154.535</c:v>
                </c:pt>
                <c:pt idx="559">
                  <c:v>154.59399999999999</c:v>
                </c:pt>
                <c:pt idx="560">
                  <c:v>154.554</c:v>
                </c:pt>
                <c:pt idx="561">
                  <c:v>154.52600000000001</c:v>
                </c:pt>
                <c:pt idx="562">
                  <c:v>154.46899999999999</c:v>
                </c:pt>
                <c:pt idx="563">
                  <c:v>154.49100000000001</c:v>
                </c:pt>
                <c:pt idx="564">
                  <c:v>154.43199999999999</c:v>
                </c:pt>
                <c:pt idx="565">
                  <c:v>154.43299999999999</c:v>
                </c:pt>
                <c:pt idx="566">
                  <c:v>154.40899999999999</c:v>
                </c:pt>
                <c:pt idx="567">
                  <c:v>154.435</c:v>
                </c:pt>
                <c:pt idx="568">
                  <c:v>154.40299999999999</c:v>
                </c:pt>
                <c:pt idx="569">
                  <c:v>154.37</c:v>
                </c:pt>
                <c:pt idx="570">
                  <c:v>154.31200000000001</c:v>
                </c:pt>
                <c:pt idx="571">
                  <c:v>153.92699999999999</c:v>
                </c:pt>
                <c:pt idx="572">
                  <c:v>153.947</c:v>
                </c:pt>
                <c:pt idx="573">
                  <c:v>154.357</c:v>
                </c:pt>
                <c:pt idx="574">
                  <c:v>154.31899999999999</c:v>
                </c:pt>
                <c:pt idx="575">
                  <c:v>154.30000000000001</c:v>
                </c:pt>
                <c:pt idx="576">
                  <c:v>154.16900000000001</c:v>
                </c:pt>
                <c:pt idx="577">
                  <c:v>154.166</c:v>
                </c:pt>
                <c:pt idx="578">
                  <c:v>154.13300000000001</c:v>
                </c:pt>
                <c:pt idx="579">
                  <c:v>154.05699999999999</c:v>
                </c:pt>
                <c:pt idx="580">
                  <c:v>154.06399999999999</c:v>
                </c:pt>
                <c:pt idx="581">
                  <c:v>154.05799999999999</c:v>
                </c:pt>
                <c:pt idx="582">
                  <c:v>153.97300000000001</c:v>
                </c:pt>
                <c:pt idx="583">
                  <c:v>153.98099999999999</c:v>
                </c:pt>
                <c:pt idx="584">
                  <c:v>153.905</c:v>
                </c:pt>
                <c:pt idx="585">
                  <c:v>153.93899999999999</c:v>
                </c:pt>
                <c:pt idx="586">
                  <c:v>153.88499999999999</c:v>
                </c:pt>
                <c:pt idx="587">
                  <c:v>153.834</c:v>
                </c:pt>
                <c:pt idx="588">
                  <c:v>153.83600000000001</c:v>
                </c:pt>
                <c:pt idx="589">
                  <c:v>153.80199999999999</c:v>
                </c:pt>
                <c:pt idx="590">
                  <c:v>153.76599999999999</c:v>
                </c:pt>
                <c:pt idx="591">
                  <c:v>153.74299999999999</c:v>
                </c:pt>
                <c:pt idx="592">
                  <c:v>153.69399999999999</c:v>
                </c:pt>
                <c:pt idx="593">
                  <c:v>153.68799999999999</c:v>
                </c:pt>
                <c:pt idx="594">
                  <c:v>153.59700000000001</c:v>
                </c:pt>
                <c:pt idx="595">
                  <c:v>153.60499999999999</c:v>
                </c:pt>
                <c:pt idx="596">
                  <c:v>153.58799999999999</c:v>
                </c:pt>
                <c:pt idx="597">
                  <c:v>153.499</c:v>
                </c:pt>
                <c:pt idx="598">
                  <c:v>153.47399999999999</c:v>
                </c:pt>
                <c:pt idx="599">
                  <c:v>153.417</c:v>
                </c:pt>
                <c:pt idx="600">
                  <c:v>153.29300000000001</c:v>
                </c:pt>
                <c:pt idx="601">
                  <c:v>153.20099999999999</c:v>
                </c:pt>
                <c:pt idx="602">
                  <c:v>153.11000000000001</c:v>
                </c:pt>
                <c:pt idx="603">
                  <c:v>153.03399999999999</c:v>
                </c:pt>
                <c:pt idx="604">
                  <c:v>152.77199999999999</c:v>
                </c:pt>
                <c:pt idx="605">
                  <c:v>143.09100000000001</c:v>
                </c:pt>
                <c:pt idx="606">
                  <c:v>143.16200000000001</c:v>
                </c:pt>
                <c:pt idx="607">
                  <c:v>144.011</c:v>
                </c:pt>
                <c:pt idx="608">
                  <c:v>145.25299999999999</c:v>
                </c:pt>
                <c:pt idx="609">
                  <c:v>147.29300000000001</c:v>
                </c:pt>
                <c:pt idx="610">
                  <c:v>149.505</c:v>
                </c:pt>
                <c:pt idx="611">
                  <c:v>150.364</c:v>
                </c:pt>
                <c:pt idx="612">
                  <c:v>151.08099999999999</c:v>
                </c:pt>
                <c:pt idx="613">
                  <c:v>151.15899999999999</c:v>
                </c:pt>
                <c:pt idx="614">
                  <c:v>151.09700000000001</c:v>
                </c:pt>
                <c:pt idx="615">
                  <c:v>151.006</c:v>
                </c:pt>
                <c:pt idx="616">
                  <c:v>150.93299999999999</c:v>
                </c:pt>
                <c:pt idx="617">
                  <c:v>150.82400000000001</c:v>
                </c:pt>
                <c:pt idx="618">
                  <c:v>150.69399999999999</c:v>
                </c:pt>
                <c:pt idx="619">
                  <c:v>150.61600000000001</c:v>
                </c:pt>
                <c:pt idx="620">
                  <c:v>150.56</c:v>
                </c:pt>
                <c:pt idx="621">
                  <c:v>150.416</c:v>
                </c:pt>
                <c:pt idx="622">
                  <c:v>150.286</c:v>
                </c:pt>
                <c:pt idx="623">
                  <c:v>150.24299999999999</c:v>
                </c:pt>
                <c:pt idx="624">
                  <c:v>150.09800000000001</c:v>
                </c:pt>
                <c:pt idx="625">
                  <c:v>149.958</c:v>
                </c:pt>
                <c:pt idx="626">
                  <c:v>149.90199999999999</c:v>
                </c:pt>
                <c:pt idx="627">
                  <c:v>149.76300000000001</c:v>
                </c:pt>
                <c:pt idx="628">
                  <c:v>149.67099999999999</c:v>
                </c:pt>
                <c:pt idx="629">
                  <c:v>149.50200000000001</c:v>
                </c:pt>
                <c:pt idx="630">
                  <c:v>149.43100000000001</c:v>
                </c:pt>
                <c:pt idx="631">
                  <c:v>149.33699999999999</c:v>
                </c:pt>
                <c:pt idx="632">
                  <c:v>149.161</c:v>
                </c:pt>
                <c:pt idx="633">
                  <c:v>149.05600000000001</c:v>
                </c:pt>
                <c:pt idx="634">
                  <c:v>148.98599999999999</c:v>
                </c:pt>
                <c:pt idx="635">
                  <c:v>148.82900000000001</c:v>
                </c:pt>
                <c:pt idx="636">
                  <c:v>148.697</c:v>
                </c:pt>
                <c:pt idx="637">
                  <c:v>148.596</c:v>
                </c:pt>
                <c:pt idx="638">
                  <c:v>148.45400000000001</c:v>
                </c:pt>
                <c:pt idx="639">
                  <c:v>148.357</c:v>
                </c:pt>
                <c:pt idx="640">
                  <c:v>148.15299999999999</c:v>
                </c:pt>
                <c:pt idx="641">
                  <c:v>148.06899999999999</c:v>
                </c:pt>
                <c:pt idx="642">
                  <c:v>147.923</c:v>
                </c:pt>
                <c:pt idx="643">
                  <c:v>147.76599999999999</c:v>
                </c:pt>
                <c:pt idx="644">
                  <c:v>147.65700000000001</c:v>
                </c:pt>
                <c:pt idx="645">
                  <c:v>147.523</c:v>
                </c:pt>
                <c:pt idx="646">
                  <c:v>147.35400000000001</c:v>
                </c:pt>
                <c:pt idx="647">
                  <c:v>147.22399999999999</c:v>
                </c:pt>
                <c:pt idx="648">
                  <c:v>147.07300000000001</c:v>
                </c:pt>
                <c:pt idx="649">
                  <c:v>146.875</c:v>
                </c:pt>
                <c:pt idx="650">
                  <c:v>146.70599999999999</c:v>
                </c:pt>
                <c:pt idx="651">
                  <c:v>146.50399999999999</c:v>
                </c:pt>
                <c:pt idx="652">
                  <c:v>146.28100000000001</c:v>
                </c:pt>
                <c:pt idx="653">
                  <c:v>146.36000000000001</c:v>
                </c:pt>
                <c:pt idx="654">
                  <c:v>146.24700000000001</c:v>
                </c:pt>
                <c:pt idx="655">
                  <c:v>146.30099999999999</c:v>
                </c:pt>
                <c:pt idx="656">
                  <c:v>146.261</c:v>
                </c:pt>
                <c:pt idx="657">
                  <c:v>145.84700000000001</c:v>
                </c:pt>
                <c:pt idx="658">
                  <c:v>145.774</c:v>
                </c:pt>
                <c:pt idx="659">
                  <c:v>145.54300000000001</c:v>
                </c:pt>
                <c:pt idx="660">
                  <c:v>145.40899999999999</c:v>
                </c:pt>
                <c:pt idx="661">
                  <c:v>145.23599999999999</c:v>
                </c:pt>
                <c:pt idx="662">
                  <c:v>145.05199999999999</c:v>
                </c:pt>
                <c:pt idx="663">
                  <c:v>144.90199999999999</c:v>
                </c:pt>
                <c:pt idx="664">
                  <c:v>144.71600000000001</c:v>
                </c:pt>
                <c:pt idx="665">
                  <c:v>144.672</c:v>
                </c:pt>
                <c:pt idx="666">
                  <c:v>144.399</c:v>
                </c:pt>
                <c:pt idx="667">
                  <c:v>144.32300000000001</c:v>
                </c:pt>
                <c:pt idx="668">
                  <c:v>144.11000000000001</c:v>
                </c:pt>
                <c:pt idx="669">
                  <c:v>144.029</c:v>
                </c:pt>
                <c:pt idx="670">
                  <c:v>144.02699999999999</c:v>
                </c:pt>
                <c:pt idx="671">
                  <c:v>143.83000000000001</c:v>
                </c:pt>
                <c:pt idx="672">
                  <c:v>143.66</c:v>
                </c:pt>
                <c:pt idx="673">
                  <c:v>143.48500000000001</c:v>
                </c:pt>
                <c:pt idx="674">
                  <c:v>143.32499999999999</c:v>
                </c:pt>
                <c:pt idx="675">
                  <c:v>143.161</c:v>
                </c:pt>
                <c:pt idx="676">
                  <c:v>142.94800000000001</c:v>
                </c:pt>
                <c:pt idx="677">
                  <c:v>142.77799999999999</c:v>
                </c:pt>
                <c:pt idx="678">
                  <c:v>142.57300000000001</c:v>
                </c:pt>
                <c:pt idx="679">
                  <c:v>142.30600000000001</c:v>
                </c:pt>
                <c:pt idx="680">
                  <c:v>141.94</c:v>
                </c:pt>
                <c:pt idx="681">
                  <c:v>141.53299999999999</c:v>
                </c:pt>
                <c:pt idx="682">
                  <c:v>141.09800000000001</c:v>
                </c:pt>
                <c:pt idx="683">
                  <c:v>140.66900000000001</c:v>
                </c:pt>
                <c:pt idx="684">
                  <c:v>140.232</c:v>
                </c:pt>
                <c:pt idx="685">
                  <c:v>139.80799999999999</c:v>
                </c:pt>
                <c:pt idx="686">
                  <c:v>139.38</c:v>
                </c:pt>
                <c:pt idx="687">
                  <c:v>138.92699999999999</c:v>
                </c:pt>
                <c:pt idx="688">
                  <c:v>138.49299999999999</c:v>
                </c:pt>
                <c:pt idx="689">
                  <c:v>138.07400000000001</c:v>
                </c:pt>
                <c:pt idx="690">
                  <c:v>137.63</c:v>
                </c:pt>
                <c:pt idx="691">
                  <c:v>137.20699999999999</c:v>
                </c:pt>
                <c:pt idx="692">
                  <c:v>136.76599999999999</c:v>
                </c:pt>
                <c:pt idx="693">
                  <c:v>136.33600000000001</c:v>
                </c:pt>
                <c:pt idx="694">
                  <c:v>135.89099999999999</c:v>
                </c:pt>
                <c:pt idx="695">
                  <c:v>135.315</c:v>
                </c:pt>
                <c:pt idx="696">
                  <c:v>134.833</c:v>
                </c:pt>
                <c:pt idx="697">
                  <c:v>134.517</c:v>
                </c:pt>
                <c:pt idx="698">
                  <c:v>134.15299999999999</c:v>
                </c:pt>
                <c:pt idx="699">
                  <c:v>133.69</c:v>
                </c:pt>
                <c:pt idx="700">
                  <c:v>133.27000000000001</c:v>
                </c:pt>
                <c:pt idx="701">
                  <c:v>132.81899999999999</c:v>
                </c:pt>
                <c:pt idx="702">
                  <c:v>132.375</c:v>
                </c:pt>
                <c:pt idx="703">
                  <c:v>131.94399999999999</c:v>
                </c:pt>
                <c:pt idx="704">
                  <c:v>131.49299999999999</c:v>
                </c:pt>
                <c:pt idx="705">
                  <c:v>131.06299999999999</c:v>
                </c:pt>
                <c:pt idx="706">
                  <c:v>130.61699999999999</c:v>
                </c:pt>
                <c:pt idx="707">
                  <c:v>130.167</c:v>
                </c:pt>
                <c:pt idx="708">
                  <c:v>129.72900000000001</c:v>
                </c:pt>
                <c:pt idx="709">
                  <c:v>129.29400000000001</c:v>
                </c:pt>
                <c:pt idx="710">
                  <c:v>128.86199999999999</c:v>
                </c:pt>
                <c:pt idx="711">
                  <c:v>128.41900000000001</c:v>
                </c:pt>
                <c:pt idx="712">
                  <c:v>127.997</c:v>
                </c:pt>
                <c:pt idx="713">
                  <c:v>127.46899999999999</c:v>
                </c:pt>
                <c:pt idx="714">
                  <c:v>126.934</c:v>
                </c:pt>
                <c:pt idx="715">
                  <c:v>126.58799999999999</c:v>
                </c:pt>
                <c:pt idx="716">
                  <c:v>126.255</c:v>
                </c:pt>
                <c:pt idx="717">
                  <c:v>125.82299999999999</c:v>
                </c:pt>
                <c:pt idx="718">
                  <c:v>125.39700000000001</c:v>
                </c:pt>
                <c:pt idx="719">
                  <c:v>124.959</c:v>
                </c:pt>
                <c:pt idx="720">
                  <c:v>124.526</c:v>
                </c:pt>
                <c:pt idx="721">
                  <c:v>124.095</c:v>
                </c:pt>
                <c:pt idx="722">
                  <c:v>123.673</c:v>
                </c:pt>
                <c:pt idx="723">
                  <c:v>123.253</c:v>
                </c:pt>
                <c:pt idx="724">
                  <c:v>122.809</c:v>
                </c:pt>
                <c:pt idx="725">
                  <c:v>122.38200000000001</c:v>
                </c:pt>
                <c:pt idx="726">
                  <c:v>121.932</c:v>
                </c:pt>
                <c:pt idx="727">
                  <c:v>121.502</c:v>
                </c:pt>
                <c:pt idx="728">
                  <c:v>121.077</c:v>
                </c:pt>
                <c:pt idx="729">
                  <c:v>120.629</c:v>
                </c:pt>
                <c:pt idx="730">
                  <c:v>120.202</c:v>
                </c:pt>
                <c:pt idx="731">
                  <c:v>119.76</c:v>
                </c:pt>
                <c:pt idx="732">
                  <c:v>119.33199999999999</c:v>
                </c:pt>
                <c:pt idx="733">
                  <c:v>118.88200000000001</c:v>
                </c:pt>
                <c:pt idx="734">
                  <c:v>118.447</c:v>
                </c:pt>
                <c:pt idx="735">
                  <c:v>118.02200000000001</c:v>
                </c:pt>
                <c:pt idx="736">
                  <c:v>117.587</c:v>
                </c:pt>
                <c:pt idx="737">
                  <c:v>117.176</c:v>
                </c:pt>
                <c:pt idx="738">
                  <c:v>116.748</c:v>
                </c:pt>
                <c:pt idx="739">
                  <c:v>116.29</c:v>
                </c:pt>
                <c:pt idx="740">
                  <c:v>115.843</c:v>
                </c:pt>
                <c:pt idx="741">
                  <c:v>115.396</c:v>
                </c:pt>
                <c:pt idx="742">
                  <c:v>114.96299999999999</c:v>
                </c:pt>
                <c:pt idx="743">
                  <c:v>114.527</c:v>
                </c:pt>
                <c:pt idx="744">
                  <c:v>114.188</c:v>
                </c:pt>
                <c:pt idx="745">
                  <c:v>113.886</c:v>
                </c:pt>
                <c:pt idx="746">
                  <c:v>113.453</c:v>
                </c:pt>
                <c:pt idx="747">
                  <c:v>112.91500000000001</c:v>
                </c:pt>
                <c:pt idx="748">
                  <c:v>112.325</c:v>
                </c:pt>
                <c:pt idx="749">
                  <c:v>111.881</c:v>
                </c:pt>
                <c:pt idx="750">
                  <c:v>111.414</c:v>
                </c:pt>
                <c:pt idx="751">
                  <c:v>110.976</c:v>
                </c:pt>
                <c:pt idx="752">
                  <c:v>110.541</c:v>
                </c:pt>
                <c:pt idx="753">
                  <c:v>110.089</c:v>
                </c:pt>
                <c:pt idx="754">
                  <c:v>109.65300000000001</c:v>
                </c:pt>
                <c:pt idx="755">
                  <c:v>109.18300000000001</c:v>
                </c:pt>
                <c:pt idx="756">
                  <c:v>108.752</c:v>
                </c:pt>
                <c:pt idx="757">
                  <c:v>108.294</c:v>
                </c:pt>
                <c:pt idx="758">
                  <c:v>107.84699999999999</c:v>
                </c:pt>
                <c:pt idx="759">
                  <c:v>107.38500000000001</c:v>
                </c:pt>
                <c:pt idx="760">
                  <c:v>106.95</c:v>
                </c:pt>
                <c:pt idx="761">
                  <c:v>106.48</c:v>
                </c:pt>
                <c:pt idx="762">
                  <c:v>106.029</c:v>
                </c:pt>
                <c:pt idx="763">
                  <c:v>105.56</c:v>
                </c:pt>
                <c:pt idx="764">
                  <c:v>105.151</c:v>
                </c:pt>
                <c:pt idx="765">
                  <c:v>104.857</c:v>
                </c:pt>
                <c:pt idx="766">
                  <c:v>104.69499999999999</c:v>
                </c:pt>
                <c:pt idx="767">
                  <c:v>104.57599999999999</c:v>
                </c:pt>
                <c:pt idx="768">
                  <c:v>104.142</c:v>
                </c:pt>
                <c:pt idx="769">
                  <c:v>103.69199999999999</c:v>
                </c:pt>
                <c:pt idx="770">
                  <c:v>103.22799999999999</c:v>
                </c:pt>
                <c:pt idx="771">
                  <c:v>102.77</c:v>
                </c:pt>
                <c:pt idx="772">
                  <c:v>102.301</c:v>
                </c:pt>
                <c:pt idx="773">
                  <c:v>101.848</c:v>
                </c:pt>
                <c:pt idx="774">
                  <c:v>101.39</c:v>
                </c:pt>
                <c:pt idx="775">
                  <c:v>100.91500000000001</c:v>
                </c:pt>
                <c:pt idx="776">
                  <c:v>100.43</c:v>
                </c:pt>
                <c:pt idx="777">
                  <c:v>99.963999999999999</c:v>
                </c:pt>
                <c:pt idx="778">
                  <c:v>99.49</c:v>
                </c:pt>
                <c:pt idx="779">
                  <c:v>99.034999999999997</c:v>
                </c:pt>
                <c:pt idx="780">
                  <c:v>98.590999999999994</c:v>
                </c:pt>
                <c:pt idx="781">
                  <c:v>98.131</c:v>
                </c:pt>
                <c:pt idx="782">
                  <c:v>97.66</c:v>
                </c:pt>
                <c:pt idx="783">
                  <c:v>97.186999999999998</c:v>
                </c:pt>
                <c:pt idx="784">
                  <c:v>96.715000000000003</c:v>
                </c:pt>
                <c:pt idx="785">
                  <c:v>96.245000000000005</c:v>
                </c:pt>
                <c:pt idx="786">
                  <c:v>95.771000000000001</c:v>
                </c:pt>
                <c:pt idx="787">
                  <c:v>95.302999999999997</c:v>
                </c:pt>
                <c:pt idx="788">
                  <c:v>94.822999999999993</c:v>
                </c:pt>
                <c:pt idx="789">
                  <c:v>94.361000000000004</c:v>
                </c:pt>
                <c:pt idx="790">
                  <c:v>93.882999999999996</c:v>
                </c:pt>
                <c:pt idx="791">
                  <c:v>93.412000000000006</c:v>
                </c:pt>
                <c:pt idx="792">
                  <c:v>92.933000000000007</c:v>
                </c:pt>
                <c:pt idx="793">
                  <c:v>92.456000000000003</c:v>
                </c:pt>
                <c:pt idx="794">
                  <c:v>91.974000000000004</c:v>
                </c:pt>
                <c:pt idx="795">
                  <c:v>91.49</c:v>
                </c:pt>
                <c:pt idx="796">
                  <c:v>91.016000000000005</c:v>
                </c:pt>
                <c:pt idx="797">
                  <c:v>90.528000000000006</c:v>
                </c:pt>
                <c:pt idx="798">
                  <c:v>90.072000000000003</c:v>
                </c:pt>
                <c:pt idx="799">
                  <c:v>89.600999999999999</c:v>
                </c:pt>
                <c:pt idx="800">
                  <c:v>89.111000000000004</c:v>
                </c:pt>
                <c:pt idx="801">
                  <c:v>88.671999999999997</c:v>
                </c:pt>
                <c:pt idx="802">
                  <c:v>88.18</c:v>
                </c:pt>
                <c:pt idx="803">
                  <c:v>87.682000000000002</c:v>
                </c:pt>
                <c:pt idx="804">
                  <c:v>87.183000000000007</c:v>
                </c:pt>
                <c:pt idx="805">
                  <c:v>86.683999999999997</c:v>
                </c:pt>
                <c:pt idx="806">
                  <c:v>86.183000000000007</c:v>
                </c:pt>
                <c:pt idx="807">
                  <c:v>85.679000000000002</c:v>
                </c:pt>
                <c:pt idx="808">
                  <c:v>85.173000000000002</c:v>
                </c:pt>
                <c:pt idx="809">
                  <c:v>84.67</c:v>
                </c:pt>
                <c:pt idx="810">
                  <c:v>84.168999999999997</c:v>
                </c:pt>
                <c:pt idx="811">
                  <c:v>83.667000000000002</c:v>
                </c:pt>
                <c:pt idx="812">
                  <c:v>83.167000000000002</c:v>
                </c:pt>
                <c:pt idx="813">
                  <c:v>82.667000000000002</c:v>
                </c:pt>
                <c:pt idx="814">
                  <c:v>82.168000000000006</c:v>
                </c:pt>
                <c:pt idx="815">
                  <c:v>81.668999999999997</c:v>
                </c:pt>
                <c:pt idx="816">
                  <c:v>81.17</c:v>
                </c:pt>
                <c:pt idx="817">
                  <c:v>80.671999999999997</c:v>
                </c:pt>
                <c:pt idx="818">
                  <c:v>80.171999999999997</c:v>
                </c:pt>
                <c:pt idx="819">
                  <c:v>79.673000000000002</c:v>
                </c:pt>
                <c:pt idx="820">
                  <c:v>79.173000000000002</c:v>
                </c:pt>
                <c:pt idx="821">
                  <c:v>78.674000000000007</c:v>
                </c:pt>
                <c:pt idx="822">
                  <c:v>78.174000000000007</c:v>
                </c:pt>
                <c:pt idx="823">
                  <c:v>77.674999999999997</c:v>
                </c:pt>
                <c:pt idx="824">
                  <c:v>77.176000000000002</c:v>
                </c:pt>
                <c:pt idx="825">
                  <c:v>76.676000000000002</c:v>
                </c:pt>
                <c:pt idx="826">
                  <c:v>76.177000000000007</c:v>
                </c:pt>
                <c:pt idx="827">
                  <c:v>75.677000000000007</c:v>
                </c:pt>
                <c:pt idx="828">
                  <c:v>75.177999999999997</c:v>
                </c:pt>
                <c:pt idx="829">
                  <c:v>74.677999999999997</c:v>
                </c:pt>
                <c:pt idx="830">
                  <c:v>74.177999999999997</c:v>
                </c:pt>
                <c:pt idx="831">
                  <c:v>73.677999999999997</c:v>
                </c:pt>
                <c:pt idx="832">
                  <c:v>73.177999999999997</c:v>
                </c:pt>
                <c:pt idx="833">
                  <c:v>72.677999999999997</c:v>
                </c:pt>
                <c:pt idx="834">
                  <c:v>72.177999999999997</c:v>
                </c:pt>
                <c:pt idx="835">
                  <c:v>71.679000000000002</c:v>
                </c:pt>
                <c:pt idx="836">
                  <c:v>71.186000000000007</c:v>
                </c:pt>
                <c:pt idx="837">
                  <c:v>70.686000000000007</c:v>
                </c:pt>
                <c:pt idx="838">
                  <c:v>70.186000000000007</c:v>
                </c:pt>
                <c:pt idx="839">
                  <c:v>69.686000000000007</c:v>
                </c:pt>
                <c:pt idx="840">
                  <c:v>69.186000000000007</c:v>
                </c:pt>
                <c:pt idx="841">
                  <c:v>68.688000000000002</c:v>
                </c:pt>
                <c:pt idx="842">
                  <c:v>68.194000000000003</c:v>
                </c:pt>
                <c:pt idx="843">
                  <c:v>67.694000000000003</c:v>
                </c:pt>
                <c:pt idx="844">
                  <c:v>67.194000000000003</c:v>
                </c:pt>
                <c:pt idx="845">
                  <c:v>66.707999999999998</c:v>
                </c:pt>
                <c:pt idx="846">
                  <c:v>66.224999999999994</c:v>
                </c:pt>
                <c:pt idx="847">
                  <c:v>65.725999999999999</c:v>
                </c:pt>
                <c:pt idx="848">
                  <c:v>65.225999999999999</c:v>
                </c:pt>
                <c:pt idx="849">
                  <c:v>64.73</c:v>
                </c:pt>
                <c:pt idx="850">
                  <c:v>64.233999999999995</c:v>
                </c:pt>
                <c:pt idx="851">
                  <c:v>63.73</c:v>
                </c:pt>
                <c:pt idx="852">
                  <c:v>63.216000000000001</c:v>
                </c:pt>
                <c:pt idx="853">
                  <c:v>62.712000000000003</c:v>
                </c:pt>
                <c:pt idx="854">
                  <c:v>62.216000000000001</c:v>
                </c:pt>
                <c:pt idx="855">
                  <c:v>61.741999999999997</c:v>
                </c:pt>
                <c:pt idx="856">
                  <c:v>61.298000000000002</c:v>
                </c:pt>
                <c:pt idx="857">
                  <c:v>60.844000000000001</c:v>
                </c:pt>
                <c:pt idx="858">
                  <c:v>60.357999999999997</c:v>
                </c:pt>
                <c:pt idx="859">
                  <c:v>59.865000000000002</c:v>
                </c:pt>
                <c:pt idx="860">
                  <c:v>59.372999999999998</c:v>
                </c:pt>
                <c:pt idx="861">
                  <c:v>58.874000000000002</c:v>
                </c:pt>
                <c:pt idx="862">
                  <c:v>58.384</c:v>
                </c:pt>
                <c:pt idx="863">
                  <c:v>57.901000000000003</c:v>
                </c:pt>
                <c:pt idx="864">
                  <c:v>57.414999999999999</c:v>
                </c:pt>
                <c:pt idx="865">
                  <c:v>56.921999999999997</c:v>
                </c:pt>
                <c:pt idx="866">
                  <c:v>56.438000000000002</c:v>
                </c:pt>
                <c:pt idx="867">
                  <c:v>55.957000000000001</c:v>
                </c:pt>
                <c:pt idx="868">
                  <c:v>55.475999999999999</c:v>
                </c:pt>
                <c:pt idx="869">
                  <c:v>54.987000000000002</c:v>
                </c:pt>
                <c:pt idx="870">
                  <c:v>54.514000000000003</c:v>
                </c:pt>
                <c:pt idx="871">
                  <c:v>54.029000000000003</c:v>
                </c:pt>
                <c:pt idx="872">
                  <c:v>53.552</c:v>
                </c:pt>
                <c:pt idx="873">
                  <c:v>53.078000000000003</c:v>
                </c:pt>
                <c:pt idx="874">
                  <c:v>52.61</c:v>
                </c:pt>
                <c:pt idx="875">
                  <c:v>52.152999999999999</c:v>
                </c:pt>
                <c:pt idx="876">
                  <c:v>51.674999999999997</c:v>
                </c:pt>
                <c:pt idx="877">
                  <c:v>51.191000000000003</c:v>
                </c:pt>
                <c:pt idx="878">
                  <c:v>50.706000000000003</c:v>
                </c:pt>
                <c:pt idx="879">
                  <c:v>50.243000000000002</c:v>
                </c:pt>
                <c:pt idx="880">
                  <c:v>49.779000000000003</c:v>
                </c:pt>
                <c:pt idx="881">
                  <c:v>49.296999999999997</c:v>
                </c:pt>
                <c:pt idx="882">
                  <c:v>48.826000000000001</c:v>
                </c:pt>
                <c:pt idx="883">
                  <c:v>48.356000000000002</c:v>
                </c:pt>
                <c:pt idx="884">
                  <c:v>47.857999999999997</c:v>
                </c:pt>
                <c:pt idx="885">
                  <c:v>47.356999999999999</c:v>
                </c:pt>
                <c:pt idx="886">
                  <c:v>46.835999999999999</c:v>
                </c:pt>
                <c:pt idx="887">
                  <c:v>46.353999999999999</c:v>
                </c:pt>
                <c:pt idx="888">
                  <c:v>45.878</c:v>
                </c:pt>
                <c:pt idx="889">
                  <c:v>45.418999999999997</c:v>
                </c:pt>
                <c:pt idx="890">
                  <c:v>44.941000000000003</c:v>
                </c:pt>
                <c:pt idx="891">
                  <c:v>44.497</c:v>
                </c:pt>
                <c:pt idx="892">
                  <c:v>44.024999999999999</c:v>
                </c:pt>
                <c:pt idx="893">
                  <c:v>43.552999999999997</c:v>
                </c:pt>
                <c:pt idx="894">
                  <c:v>43.1</c:v>
                </c:pt>
                <c:pt idx="895">
                  <c:v>42.677</c:v>
                </c:pt>
                <c:pt idx="896">
                  <c:v>42.238</c:v>
                </c:pt>
                <c:pt idx="897">
                  <c:v>41.801000000000002</c:v>
                </c:pt>
                <c:pt idx="898">
                  <c:v>41.359000000000002</c:v>
                </c:pt>
                <c:pt idx="899">
                  <c:v>40.923000000000002</c:v>
                </c:pt>
                <c:pt idx="900">
                  <c:v>40.456000000000003</c:v>
                </c:pt>
                <c:pt idx="901">
                  <c:v>40.011000000000003</c:v>
                </c:pt>
                <c:pt idx="902">
                  <c:v>39.545999999999999</c:v>
                </c:pt>
                <c:pt idx="903">
                  <c:v>39.097000000000001</c:v>
                </c:pt>
                <c:pt idx="904">
                  <c:v>38.655999999999999</c:v>
                </c:pt>
                <c:pt idx="905">
                  <c:v>38.210999999999999</c:v>
                </c:pt>
                <c:pt idx="906">
                  <c:v>37.75</c:v>
                </c:pt>
                <c:pt idx="907">
                  <c:v>37.301000000000002</c:v>
                </c:pt>
                <c:pt idx="908">
                  <c:v>36.86</c:v>
                </c:pt>
                <c:pt idx="909">
                  <c:v>36.421999999999997</c:v>
                </c:pt>
                <c:pt idx="910">
                  <c:v>35.972000000000001</c:v>
                </c:pt>
                <c:pt idx="911">
                  <c:v>35.54</c:v>
                </c:pt>
                <c:pt idx="912">
                  <c:v>35.100999999999999</c:v>
                </c:pt>
                <c:pt idx="913">
                  <c:v>34.656999999999996</c:v>
                </c:pt>
                <c:pt idx="914">
                  <c:v>34.209000000000003</c:v>
                </c:pt>
                <c:pt idx="915">
                  <c:v>33.762999999999998</c:v>
                </c:pt>
                <c:pt idx="916">
                  <c:v>33.331000000000003</c:v>
                </c:pt>
                <c:pt idx="917">
                  <c:v>32.881</c:v>
                </c:pt>
                <c:pt idx="918">
                  <c:v>32.459000000000003</c:v>
                </c:pt>
                <c:pt idx="919">
                  <c:v>32.006999999999998</c:v>
                </c:pt>
                <c:pt idx="920">
                  <c:v>31.57</c:v>
                </c:pt>
                <c:pt idx="921">
                  <c:v>31.145</c:v>
                </c:pt>
                <c:pt idx="922">
                  <c:v>30.707000000000001</c:v>
                </c:pt>
                <c:pt idx="923">
                  <c:v>30.277000000000001</c:v>
                </c:pt>
                <c:pt idx="924">
                  <c:v>29.847999999999999</c:v>
                </c:pt>
                <c:pt idx="925">
                  <c:v>29.422999999999998</c:v>
                </c:pt>
                <c:pt idx="926">
                  <c:v>28.965</c:v>
                </c:pt>
                <c:pt idx="927">
                  <c:v>28.481000000000002</c:v>
                </c:pt>
                <c:pt idx="928">
                  <c:v>28.044</c:v>
                </c:pt>
                <c:pt idx="929">
                  <c:v>27.597000000000001</c:v>
                </c:pt>
                <c:pt idx="930">
                  <c:v>27.172999999999998</c:v>
                </c:pt>
                <c:pt idx="931">
                  <c:v>26.765999999999998</c:v>
                </c:pt>
                <c:pt idx="932">
                  <c:v>26.324999999999999</c:v>
                </c:pt>
                <c:pt idx="933">
                  <c:v>25.901</c:v>
                </c:pt>
                <c:pt idx="934">
                  <c:v>25.489000000000001</c:v>
                </c:pt>
                <c:pt idx="935">
                  <c:v>25.081</c:v>
                </c:pt>
                <c:pt idx="936">
                  <c:v>24.652000000000001</c:v>
                </c:pt>
                <c:pt idx="937">
                  <c:v>24.234000000000002</c:v>
                </c:pt>
                <c:pt idx="938">
                  <c:v>23.815000000000001</c:v>
                </c:pt>
                <c:pt idx="939">
                  <c:v>23.395</c:v>
                </c:pt>
                <c:pt idx="940">
                  <c:v>23.003</c:v>
                </c:pt>
                <c:pt idx="941">
                  <c:v>22.577999999999999</c:v>
                </c:pt>
                <c:pt idx="942">
                  <c:v>22.163</c:v>
                </c:pt>
                <c:pt idx="943">
                  <c:v>21.765000000000001</c:v>
                </c:pt>
                <c:pt idx="944">
                  <c:v>21.329000000000001</c:v>
                </c:pt>
                <c:pt idx="945">
                  <c:v>20.928000000000001</c:v>
                </c:pt>
                <c:pt idx="946">
                  <c:v>20.529</c:v>
                </c:pt>
                <c:pt idx="947">
                  <c:v>20.111999999999998</c:v>
                </c:pt>
                <c:pt idx="948">
                  <c:v>19.719000000000001</c:v>
                </c:pt>
                <c:pt idx="949">
                  <c:v>19.318000000000001</c:v>
                </c:pt>
                <c:pt idx="950">
                  <c:v>18.898</c:v>
                </c:pt>
                <c:pt idx="951">
                  <c:v>18.504999999999999</c:v>
                </c:pt>
                <c:pt idx="952">
                  <c:v>18.097999999999999</c:v>
                </c:pt>
                <c:pt idx="953">
                  <c:v>17.695</c:v>
                </c:pt>
                <c:pt idx="954">
                  <c:v>17.318000000000001</c:v>
                </c:pt>
                <c:pt idx="955">
                  <c:v>16.895</c:v>
                </c:pt>
                <c:pt idx="956">
                  <c:v>16.506</c:v>
                </c:pt>
                <c:pt idx="957">
                  <c:v>16.12</c:v>
                </c:pt>
                <c:pt idx="958">
                  <c:v>15.726000000000001</c:v>
                </c:pt>
                <c:pt idx="959">
                  <c:v>15.327999999999999</c:v>
                </c:pt>
                <c:pt idx="960">
                  <c:v>14.949</c:v>
                </c:pt>
                <c:pt idx="961">
                  <c:v>14.565</c:v>
                </c:pt>
                <c:pt idx="962">
                  <c:v>14.145</c:v>
                </c:pt>
                <c:pt idx="963">
                  <c:v>13.773999999999999</c:v>
                </c:pt>
                <c:pt idx="964">
                  <c:v>13.369</c:v>
                </c:pt>
                <c:pt idx="965">
                  <c:v>12.981999999999999</c:v>
                </c:pt>
                <c:pt idx="966">
                  <c:v>12.6</c:v>
                </c:pt>
                <c:pt idx="967">
                  <c:v>12.12</c:v>
                </c:pt>
                <c:pt idx="968">
                  <c:v>11.199</c:v>
                </c:pt>
                <c:pt idx="969">
                  <c:v>10.391999999999999</c:v>
                </c:pt>
                <c:pt idx="970">
                  <c:v>9.5619999999999994</c:v>
                </c:pt>
                <c:pt idx="971">
                  <c:v>9.17</c:v>
                </c:pt>
                <c:pt idx="972">
                  <c:v>8.532</c:v>
                </c:pt>
                <c:pt idx="973">
                  <c:v>7.8849999999999998</c:v>
                </c:pt>
                <c:pt idx="974">
                  <c:v>7.2969999999999997</c:v>
                </c:pt>
                <c:pt idx="975">
                  <c:v>6.7930000000000001</c:v>
                </c:pt>
                <c:pt idx="976">
                  <c:v>6.2350000000000003</c:v>
                </c:pt>
                <c:pt idx="977">
                  <c:v>5.66</c:v>
                </c:pt>
                <c:pt idx="978">
                  <c:v>5.1559999999999997</c:v>
                </c:pt>
                <c:pt idx="979">
                  <c:v>4.5640000000000001</c:v>
                </c:pt>
                <c:pt idx="980">
                  <c:v>4.0289999999999999</c:v>
                </c:pt>
                <c:pt idx="981">
                  <c:v>3.4969999999999999</c:v>
                </c:pt>
                <c:pt idx="982">
                  <c:v>2.956</c:v>
                </c:pt>
                <c:pt idx="983">
                  <c:v>2.4510000000000001</c:v>
                </c:pt>
                <c:pt idx="984">
                  <c:v>1.8740000000000001</c:v>
                </c:pt>
                <c:pt idx="985">
                  <c:v>1.319</c:v>
                </c:pt>
                <c:pt idx="986">
                  <c:v>0.79900000000000004</c:v>
                </c:pt>
                <c:pt idx="987">
                  <c:v>0.222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8-4CF5-ACBC-EF369E9A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07776"/>
        <c:axId val="239322240"/>
      </c:scatterChart>
      <c:valAx>
        <c:axId val="23930777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Tread (mm)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9322240"/>
        <c:crosses val="autoZero"/>
        <c:crossBetween val="midCat"/>
        <c:majorUnit val="20"/>
        <c:minorUnit val="4"/>
      </c:valAx>
      <c:valAx>
        <c:axId val="23932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Side wall (mm)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930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41811</xdr:colOff>
      <xdr:row>0</xdr:row>
      <xdr:rowOff>68036</xdr:rowOff>
    </xdr:from>
    <xdr:to>
      <xdr:col>0</xdr:col>
      <xdr:colOff>1343609</xdr:colOff>
      <xdr:row>3</xdr:row>
      <xdr:rowOff>242983</xdr:rowOff>
    </xdr:to>
    <xdr:pic>
      <xdr:nvPicPr>
        <xdr:cNvPr id="2" name="Picture 1" descr="Cea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11" y="68036"/>
          <a:ext cx="1301798" cy="8164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32</xdr:row>
      <xdr:rowOff>180974</xdr:rowOff>
    </xdr:from>
    <xdr:to>
      <xdr:col>9</xdr:col>
      <xdr:colOff>495300</xdr:colOff>
      <xdr:row>47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41811</xdr:colOff>
      <xdr:row>0</xdr:row>
      <xdr:rowOff>68036</xdr:rowOff>
    </xdr:from>
    <xdr:to>
      <xdr:col>0</xdr:col>
      <xdr:colOff>1343609</xdr:colOff>
      <xdr:row>4</xdr:row>
      <xdr:rowOff>66675</xdr:rowOff>
    </xdr:to>
    <xdr:pic>
      <xdr:nvPicPr>
        <xdr:cNvPr id="4" name="Picture 3" descr="Cea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11" y="68036"/>
          <a:ext cx="1301798" cy="893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CUV%20PLM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5.82.3\Digital%20Initiatives\STructured%20Reports\Base%20files\Static%20stiffness\20332-DIM-UVR-205%2055%20R16%20RADAR%20DIMAX%20E%20TOURING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RR%20Report\2020\PCR%20UVR\PR202605-205%2055%20R16%20RADAR%20DIAMX%20TOURING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 INF DIM PCR "/>
      <sheetName val="INF DIM PCR"/>
      <sheetName val="RR @ ISO 28580"/>
      <sheetName val="SLR"/>
      <sheetName val="DLR"/>
      <sheetName val="Radial stiffness"/>
      <sheetName val="Lateral stiffness"/>
      <sheetName val="Tangential stiffness"/>
      <sheetName val="Torsional stiffness"/>
      <sheetName val="Foot Print OPT"/>
      <sheetName val="Variant-1"/>
      <sheetName val="Cs stiff"/>
      <sheetName val="Cf"/>
      <sheetName val="SAT"/>
      <sheetName val="LTS"/>
      <sheetName val="Sheet1"/>
      <sheetName val="Electric Conductivity"/>
      <sheetName val="PRAT"/>
    </sheetNames>
    <sheetDataSet>
      <sheetData sheetId="0"/>
      <sheetData sheetId="1"/>
      <sheetData sheetId="2"/>
      <sheetData sheetId="3"/>
      <sheetData sheetId="4"/>
      <sheetData sheetId="5">
        <row r="7">
          <cell r="C7" t="str">
            <v>175/65 R15 84T</v>
          </cell>
          <cell r="E7" t="str">
            <v xml:space="preserve"> BRIDGESTONE B250</v>
          </cell>
        </row>
        <row r="9">
          <cell r="I9" t="str">
            <v>CF1 2516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 DIM PCR"/>
      <sheetName val="Radial stiffness"/>
      <sheetName val="Lateral stiffness"/>
      <sheetName val="Tangential stiffness"/>
      <sheetName val="Torsional stiffness"/>
      <sheetName val="FP OPT"/>
      <sheetName val="FP IR"/>
      <sheetName val="ISO"/>
      <sheetName val="Elec"/>
      <sheetName val="Bead Comp"/>
    </sheetNames>
    <sheetDataSet>
      <sheetData sheetId="0" refreshError="1"/>
      <sheetData sheetId="1" refreshError="1">
        <row r="5">
          <cell r="I5">
            <v>44019</v>
          </cell>
        </row>
        <row r="7">
          <cell r="C7" t="str">
            <v xml:space="preserve">205/55 R16 91V </v>
          </cell>
          <cell r="E7" t="str">
            <v xml:space="preserve"> RADAR DIMAX E TOURING 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8">
          <cell r="C18">
            <v>0.98008546635868521</v>
          </cell>
        </row>
      </sheetData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RECORD"/>
      <sheetName val="RECORD_data"/>
      <sheetName val="FORM_1"/>
      <sheetName val="ISO"/>
      <sheetName val="ISO MC"/>
    </sheetNames>
    <sheetDataSet>
      <sheetData sheetId="0" refreshError="1"/>
      <sheetData sheetId="1" refreshError="1"/>
      <sheetData sheetId="2" refreshError="1"/>
      <sheetData sheetId="3">
        <row r="3">
          <cell r="L3" t="str">
            <v>PR202605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87"/>
  <sheetViews>
    <sheetView showGridLines="0" zoomScale="85" zoomScaleNormal="85" workbookViewId="0">
      <selection activeCell="R21" sqref="R21"/>
    </sheetView>
  </sheetViews>
  <sheetFormatPr defaultRowHeight="15"/>
  <cols>
    <col min="1" max="1" width="20.5703125" style="46" customWidth="1"/>
    <col min="2" max="3" width="8.28515625" style="56" customWidth="1"/>
    <col min="4" max="7" width="8.7109375" style="46" customWidth="1"/>
    <col min="8" max="8" width="10.42578125" style="46" customWidth="1"/>
    <col min="9" max="9" width="8.7109375" style="46" customWidth="1"/>
    <col min="10" max="10" width="14.5703125" style="46" customWidth="1"/>
    <col min="11" max="17" width="9.7109375" style="46" customWidth="1"/>
    <col min="18" max="21" width="9.140625" style="46"/>
    <col min="22" max="22" width="15.85546875" style="48" customWidth="1"/>
    <col min="23" max="23" width="13.85546875" style="49" customWidth="1"/>
    <col min="24" max="24" width="9.140625" style="49"/>
    <col min="25" max="25" width="10.5703125" style="49" customWidth="1"/>
    <col min="26" max="26" width="12.42578125" style="49" customWidth="1"/>
    <col min="27" max="27" width="13.28515625" style="49" bestFit="1" customWidth="1"/>
    <col min="28" max="28" width="12" style="49" bestFit="1" customWidth="1"/>
    <col min="29" max="29" width="7.7109375" style="49" bestFit="1" customWidth="1"/>
    <col min="30" max="30" width="10.5703125" style="46" bestFit="1" customWidth="1"/>
    <col min="31" max="31" width="12" style="46" bestFit="1" customWidth="1"/>
    <col min="32" max="32" width="5.85546875" style="46" bestFit="1" customWidth="1"/>
    <col min="33" max="34" width="31.5703125" style="73" bestFit="1" customWidth="1"/>
    <col min="35" max="35" width="8.42578125" style="46" bestFit="1" customWidth="1"/>
    <col min="36" max="16384" width="9.140625" style="46"/>
  </cols>
  <sheetData>
    <row r="1" spans="1:35" ht="12" customHeight="1">
      <c r="A1" s="119"/>
      <c r="B1" s="122" t="s">
        <v>1017</v>
      </c>
      <c r="C1" s="122"/>
      <c r="D1" s="122"/>
      <c r="E1" s="122"/>
      <c r="F1" s="122"/>
      <c r="G1" s="122"/>
      <c r="H1" s="122"/>
      <c r="I1" s="122"/>
      <c r="J1" s="122"/>
      <c r="K1" s="1"/>
      <c r="L1" s="1"/>
      <c r="M1" s="1"/>
      <c r="N1" s="1"/>
      <c r="O1" s="1"/>
      <c r="P1" s="1"/>
      <c r="Q1" s="1"/>
      <c r="V1" s="46"/>
      <c r="W1" s="46"/>
      <c r="X1" s="46"/>
      <c r="Y1" s="46"/>
      <c r="Z1" s="46"/>
      <c r="AA1" s="47" t="s">
        <v>69</v>
      </c>
      <c r="AB1" s="47" t="s">
        <v>70</v>
      </c>
      <c r="AC1" s="47" t="s">
        <v>71</v>
      </c>
      <c r="AD1" s="47" t="s">
        <v>72</v>
      </c>
      <c r="AE1" s="47" t="s">
        <v>73</v>
      </c>
      <c r="AF1" s="47" t="s">
        <v>74</v>
      </c>
      <c r="AG1" s="74" t="s">
        <v>75</v>
      </c>
      <c r="AH1" s="74" t="s">
        <v>76</v>
      </c>
      <c r="AI1" s="47" t="s">
        <v>77</v>
      </c>
    </row>
    <row r="2" spans="1:35" ht="19.5" customHeight="1">
      <c r="A2" s="120"/>
      <c r="B2" s="123" t="s">
        <v>51</v>
      </c>
      <c r="C2" s="124"/>
      <c r="D2" s="124"/>
      <c r="E2" s="124"/>
      <c r="F2" s="124"/>
      <c r="G2" s="124"/>
      <c r="H2" s="124"/>
      <c r="I2" s="124"/>
      <c r="J2" s="125"/>
      <c r="K2" s="42"/>
      <c r="L2" s="42"/>
      <c r="M2" s="42"/>
      <c r="N2" s="42"/>
      <c r="O2" s="42"/>
      <c r="P2" s="42"/>
      <c r="Q2" s="42"/>
      <c r="AA2" s="50" t="s">
        <v>546</v>
      </c>
      <c r="AB2" s="51">
        <v>25</v>
      </c>
      <c r="AC2" s="51" t="s">
        <v>506</v>
      </c>
      <c r="AD2" s="79">
        <v>61</v>
      </c>
      <c r="AE2" s="51" t="s">
        <v>78</v>
      </c>
      <c r="AF2" s="51" t="s">
        <v>971</v>
      </c>
      <c r="AG2" s="71" t="s">
        <v>54</v>
      </c>
      <c r="AH2" s="71" t="s">
        <v>79</v>
      </c>
      <c r="AI2" s="83" t="s">
        <v>80</v>
      </c>
    </row>
    <row r="3" spans="1:35" ht="19.5" customHeight="1">
      <c r="A3" s="120"/>
      <c r="B3" s="123"/>
      <c r="C3" s="124"/>
      <c r="D3" s="124"/>
      <c r="E3" s="124"/>
      <c r="F3" s="124"/>
      <c r="G3" s="124"/>
      <c r="H3" s="124"/>
      <c r="I3" s="124"/>
      <c r="J3" s="125"/>
      <c r="K3" s="42"/>
      <c r="L3" s="42"/>
      <c r="M3" s="42"/>
      <c r="N3" s="42"/>
      <c r="O3" s="42"/>
      <c r="P3" s="42"/>
      <c r="Q3" s="42"/>
      <c r="AA3" s="50" t="s">
        <v>547</v>
      </c>
      <c r="AB3" s="51">
        <v>30</v>
      </c>
      <c r="AC3" s="51" t="s">
        <v>507</v>
      </c>
      <c r="AD3" s="79">
        <v>62</v>
      </c>
      <c r="AE3" s="51" t="s">
        <v>82</v>
      </c>
      <c r="AF3" s="51" t="s">
        <v>68</v>
      </c>
      <c r="AG3" s="71" t="s">
        <v>83</v>
      </c>
      <c r="AH3" s="71" t="s">
        <v>376</v>
      </c>
      <c r="AI3" s="73" t="s">
        <v>1022</v>
      </c>
    </row>
    <row r="4" spans="1:35" ht="19.5" customHeight="1">
      <c r="A4" s="120"/>
      <c r="B4" s="126" t="str">
        <f>B6&amp;IF(ISBLANK(C6),D6,"/"&amp;C6&amp;D6)</f>
        <v>255/65R18</v>
      </c>
      <c r="C4" s="127"/>
      <c r="D4" s="127"/>
      <c r="E4" s="130" t="str">
        <f>E6&amp;" "&amp;F6</f>
        <v>111 H</v>
      </c>
      <c r="F4" s="130"/>
      <c r="G4" s="130" t="str">
        <f>B7</f>
        <v>CEAT</v>
      </c>
      <c r="H4" s="130" t="str">
        <f>D7</f>
        <v>CROSSDRIVEAT</v>
      </c>
      <c r="I4" s="130"/>
      <c r="J4" s="132"/>
      <c r="K4" s="42"/>
      <c r="L4" s="42"/>
      <c r="M4" s="42"/>
      <c r="N4" s="42"/>
      <c r="O4" s="42"/>
      <c r="P4" s="42"/>
      <c r="Q4" s="42"/>
      <c r="AA4" s="50" t="s">
        <v>548</v>
      </c>
      <c r="AB4" s="51">
        <v>35</v>
      </c>
      <c r="AC4" s="51" t="s">
        <v>508</v>
      </c>
      <c r="AD4" s="79">
        <v>63</v>
      </c>
      <c r="AE4" s="51" t="s">
        <v>86</v>
      </c>
      <c r="AF4" s="51"/>
      <c r="AG4" s="71" t="s">
        <v>87</v>
      </c>
      <c r="AH4" s="71" t="s">
        <v>433</v>
      </c>
      <c r="AI4" s="73" t="s">
        <v>1023</v>
      </c>
    </row>
    <row r="5" spans="1:35" ht="19.5" customHeight="1" thickBot="1">
      <c r="A5" s="121"/>
      <c r="B5" s="128"/>
      <c r="C5" s="129"/>
      <c r="D5" s="129"/>
      <c r="E5" s="131"/>
      <c r="F5" s="131"/>
      <c r="G5" s="131"/>
      <c r="H5" s="131"/>
      <c r="I5" s="131"/>
      <c r="J5" s="133"/>
      <c r="K5" s="42"/>
      <c r="L5" s="42"/>
      <c r="M5" s="42"/>
      <c r="N5" s="42"/>
      <c r="O5" s="42"/>
      <c r="P5" s="42"/>
      <c r="Q5" s="42"/>
      <c r="AA5" s="50" t="s">
        <v>549</v>
      </c>
      <c r="AB5" s="51">
        <v>40</v>
      </c>
      <c r="AC5" s="51" t="s">
        <v>509</v>
      </c>
      <c r="AD5" s="79">
        <v>64</v>
      </c>
      <c r="AE5" s="51" t="s">
        <v>90</v>
      </c>
      <c r="AF5" s="51"/>
      <c r="AG5" s="71" t="s">
        <v>91</v>
      </c>
      <c r="AH5" s="71" t="s">
        <v>420</v>
      </c>
      <c r="AI5" s="83" t="s">
        <v>85</v>
      </c>
    </row>
    <row r="6" spans="1:35" ht="20.100000000000001" customHeight="1">
      <c r="A6" s="28" t="s">
        <v>2</v>
      </c>
      <c r="B6" s="53">
        <v>255</v>
      </c>
      <c r="C6" s="84">
        <v>65</v>
      </c>
      <c r="D6" s="84" t="s">
        <v>514</v>
      </c>
      <c r="E6" s="84">
        <v>111</v>
      </c>
      <c r="F6" s="84" t="s">
        <v>99</v>
      </c>
      <c r="G6" s="139" t="s">
        <v>3</v>
      </c>
      <c r="H6" s="139"/>
      <c r="I6" s="140">
        <v>44468</v>
      </c>
      <c r="J6" s="141"/>
      <c r="K6" s="42"/>
      <c r="L6" s="42"/>
      <c r="M6" s="42"/>
      <c r="N6" s="42"/>
      <c r="O6" s="42"/>
      <c r="P6" s="42"/>
      <c r="Q6" s="42"/>
      <c r="AA6" s="50" t="s">
        <v>550</v>
      </c>
      <c r="AB6" s="51">
        <v>45</v>
      </c>
      <c r="AC6" s="51" t="s">
        <v>510</v>
      </c>
      <c r="AD6" s="79">
        <v>65</v>
      </c>
      <c r="AE6" s="51" t="s">
        <v>93</v>
      </c>
      <c r="AF6" s="51"/>
      <c r="AG6" s="71" t="s">
        <v>94</v>
      </c>
      <c r="AH6" s="71" t="s">
        <v>431</v>
      </c>
      <c r="AI6" s="83" t="s">
        <v>89</v>
      </c>
    </row>
    <row r="7" spans="1:35" ht="20.100000000000001" customHeight="1">
      <c r="A7" s="28" t="s">
        <v>4</v>
      </c>
      <c r="B7" s="135" t="s">
        <v>54</v>
      </c>
      <c r="C7" s="145"/>
      <c r="D7" s="135" t="s">
        <v>1000</v>
      </c>
      <c r="E7" s="145"/>
      <c r="F7" s="136"/>
      <c r="G7" s="139" t="s">
        <v>5</v>
      </c>
      <c r="H7" s="142"/>
      <c r="I7" s="140">
        <v>44468</v>
      </c>
      <c r="J7" s="141"/>
      <c r="K7" s="42"/>
      <c r="L7" s="42"/>
      <c r="M7" s="42"/>
      <c r="N7" s="42"/>
      <c r="O7" s="42"/>
      <c r="P7" s="42"/>
      <c r="Q7" s="42"/>
      <c r="AA7" s="50" t="s">
        <v>551</v>
      </c>
      <c r="AB7" s="51">
        <v>50</v>
      </c>
      <c r="AC7" s="51" t="s">
        <v>511</v>
      </c>
      <c r="AD7" s="79">
        <v>66</v>
      </c>
      <c r="AE7" s="51" t="s">
        <v>96</v>
      </c>
      <c r="AF7" s="51"/>
      <c r="AG7" s="71" t="s">
        <v>97</v>
      </c>
      <c r="AH7" s="71" t="s">
        <v>435</v>
      </c>
      <c r="AI7" s="83" t="s">
        <v>563</v>
      </c>
    </row>
    <row r="8" spans="1:35" ht="20.100000000000001" customHeight="1">
      <c r="A8" s="28" t="s">
        <v>6</v>
      </c>
      <c r="B8" s="146">
        <v>3921</v>
      </c>
      <c r="C8" s="145"/>
      <c r="D8" s="136"/>
      <c r="E8" s="145">
        <v>1932844759</v>
      </c>
      <c r="F8" s="136"/>
      <c r="G8" s="139" t="s">
        <v>55</v>
      </c>
      <c r="H8" s="142"/>
      <c r="I8" s="143">
        <v>107442</v>
      </c>
      <c r="J8" s="144"/>
      <c r="K8" s="42"/>
      <c r="L8" s="42"/>
      <c r="M8" s="42"/>
      <c r="N8" s="42"/>
      <c r="O8" s="42"/>
      <c r="P8" s="42"/>
      <c r="Q8" s="42"/>
      <c r="AA8" s="50" t="s">
        <v>553</v>
      </c>
      <c r="AB8" s="51">
        <v>55</v>
      </c>
      <c r="AC8" s="51" t="s">
        <v>512</v>
      </c>
      <c r="AD8" s="79">
        <v>67</v>
      </c>
      <c r="AE8" s="51" t="s">
        <v>99</v>
      </c>
      <c r="AF8" s="51"/>
      <c r="AG8" s="71" t="s">
        <v>100</v>
      </c>
      <c r="AH8" s="71" t="s">
        <v>436</v>
      </c>
      <c r="AI8" s="83" t="s">
        <v>564</v>
      </c>
    </row>
    <row r="9" spans="1:35" ht="20.100000000000001" customHeight="1">
      <c r="A9" s="28" t="s">
        <v>57</v>
      </c>
      <c r="B9" s="88" t="s">
        <v>1027</v>
      </c>
      <c r="C9" s="89"/>
      <c r="D9" s="134"/>
      <c r="E9" s="135" t="s">
        <v>1026</v>
      </c>
      <c r="F9" s="136"/>
      <c r="G9" s="41" t="s">
        <v>56</v>
      </c>
      <c r="H9" s="27"/>
      <c r="I9" s="137" t="s">
        <v>1030</v>
      </c>
      <c r="J9" s="138"/>
      <c r="K9" s="42"/>
      <c r="L9" s="42"/>
      <c r="M9" s="42"/>
      <c r="N9" s="42"/>
      <c r="O9" s="42"/>
      <c r="P9" s="42"/>
      <c r="Q9" s="42"/>
      <c r="AA9" s="50" t="s">
        <v>552</v>
      </c>
      <c r="AB9" s="51">
        <v>60</v>
      </c>
      <c r="AC9" s="51" t="s">
        <v>52</v>
      </c>
      <c r="AD9" s="79">
        <v>68</v>
      </c>
      <c r="AE9" s="51" t="s">
        <v>53</v>
      </c>
      <c r="AF9" s="51"/>
      <c r="AG9" s="71" t="s">
        <v>102</v>
      </c>
      <c r="AH9" s="71" t="s">
        <v>168</v>
      </c>
      <c r="AI9" s="83" t="s">
        <v>562</v>
      </c>
    </row>
    <row r="10" spans="1:35" ht="20.100000000000001" customHeight="1">
      <c r="A10" s="28" t="s">
        <v>58</v>
      </c>
      <c r="B10" s="150" t="s">
        <v>1028</v>
      </c>
      <c r="C10" s="150"/>
      <c r="D10" s="150"/>
      <c r="E10" s="150"/>
      <c r="F10" s="150"/>
      <c r="G10" s="151" t="s">
        <v>7</v>
      </c>
      <c r="H10" s="152"/>
      <c r="I10" s="135" t="s">
        <v>1029</v>
      </c>
      <c r="J10" s="153"/>
      <c r="K10" s="42"/>
      <c r="L10" s="42"/>
      <c r="M10" s="42"/>
      <c r="N10" s="42"/>
      <c r="O10" s="22"/>
      <c r="P10" s="23"/>
      <c r="Q10" s="42"/>
      <c r="AA10" s="50" t="s">
        <v>554</v>
      </c>
      <c r="AB10" s="51">
        <v>65</v>
      </c>
      <c r="AC10" s="51" t="s">
        <v>513</v>
      </c>
      <c r="AD10" s="79">
        <v>69</v>
      </c>
      <c r="AE10" s="51" t="s">
        <v>105</v>
      </c>
      <c r="AF10" s="51"/>
      <c r="AG10" s="71" t="s">
        <v>106</v>
      </c>
      <c r="AH10" s="71" t="s">
        <v>166</v>
      </c>
      <c r="AI10" s="83" t="s">
        <v>561</v>
      </c>
    </row>
    <row r="11" spans="1:35" ht="20.100000000000001" customHeight="1" thickBot="1">
      <c r="A11" s="29" t="s">
        <v>8</v>
      </c>
      <c r="B11" s="147" t="s">
        <v>1013</v>
      </c>
      <c r="C11" s="147"/>
      <c r="D11" s="147"/>
      <c r="E11" s="147"/>
      <c r="F11" s="147"/>
      <c r="G11" s="148" t="s">
        <v>67</v>
      </c>
      <c r="H11" s="148"/>
      <c r="I11" s="147" t="s">
        <v>971</v>
      </c>
      <c r="J11" s="149"/>
      <c r="K11" s="42"/>
      <c r="L11" s="42"/>
      <c r="M11" s="42"/>
      <c r="N11" s="42"/>
      <c r="O11" s="42"/>
      <c r="P11" s="42"/>
      <c r="Q11" s="42"/>
      <c r="AA11" s="50" t="s">
        <v>555</v>
      </c>
      <c r="AB11" s="51">
        <v>70</v>
      </c>
      <c r="AC11" s="51" t="s">
        <v>514</v>
      </c>
      <c r="AD11" s="79">
        <v>70</v>
      </c>
      <c r="AE11" s="51" t="s">
        <v>109</v>
      </c>
      <c r="AF11" s="51"/>
      <c r="AG11" s="71" t="s">
        <v>110</v>
      </c>
      <c r="AH11" s="71" t="s">
        <v>167</v>
      </c>
      <c r="AI11" s="83" t="s">
        <v>104</v>
      </c>
    </row>
    <row r="12" spans="1:35" ht="15" customHeight="1" thickBot="1">
      <c r="A12" s="105"/>
      <c r="B12" s="106"/>
      <c r="C12" s="106"/>
      <c r="D12" s="106"/>
      <c r="E12" s="106"/>
      <c r="F12" s="106"/>
      <c r="G12" s="106"/>
      <c r="H12" s="106"/>
      <c r="I12" s="106"/>
      <c r="J12" s="107"/>
      <c r="K12" s="42"/>
      <c r="L12" s="42"/>
      <c r="M12" s="42"/>
      <c r="N12" s="42"/>
      <c r="O12" s="42"/>
      <c r="P12" s="42"/>
      <c r="Q12" s="42"/>
      <c r="AA12" s="50" t="s">
        <v>556</v>
      </c>
      <c r="AB12" s="51">
        <v>75</v>
      </c>
      <c r="AC12" s="51" t="s">
        <v>515</v>
      </c>
      <c r="AD12" s="79">
        <v>71</v>
      </c>
      <c r="AE12" s="51" t="s">
        <v>112</v>
      </c>
      <c r="AF12" s="51"/>
      <c r="AG12" s="71" t="s">
        <v>113</v>
      </c>
      <c r="AH12" s="73" t="s">
        <v>1002</v>
      </c>
      <c r="AI12" s="83" t="s">
        <v>108</v>
      </c>
    </row>
    <row r="13" spans="1:35" ht="20.100000000000001" customHeight="1">
      <c r="A13" s="2" t="s">
        <v>9</v>
      </c>
      <c r="B13" s="43" t="s">
        <v>10</v>
      </c>
      <c r="C13" s="43" t="s">
        <v>11</v>
      </c>
      <c r="D13" s="108"/>
      <c r="E13" s="108"/>
      <c r="F13" s="108"/>
      <c r="G13" s="108"/>
      <c r="H13" s="108"/>
      <c r="I13" s="108"/>
      <c r="J13" s="109"/>
      <c r="K13" s="42"/>
      <c r="L13" s="42"/>
      <c r="M13" s="42"/>
      <c r="N13" s="42"/>
      <c r="O13" s="42"/>
      <c r="P13" s="42"/>
      <c r="Q13" s="42"/>
      <c r="AA13" s="50" t="s">
        <v>557</v>
      </c>
      <c r="AB13" s="51">
        <v>80</v>
      </c>
      <c r="AC13" s="51" t="s">
        <v>516</v>
      </c>
      <c r="AD13" s="79">
        <v>72</v>
      </c>
      <c r="AE13" s="51" t="s">
        <v>115</v>
      </c>
      <c r="AF13" s="51"/>
      <c r="AG13" s="71" t="s">
        <v>116</v>
      </c>
      <c r="AH13" s="77" t="s">
        <v>998</v>
      </c>
      <c r="AI13" s="83" t="s">
        <v>565</v>
      </c>
    </row>
    <row r="14" spans="1:35" ht="20.100000000000001" customHeight="1">
      <c r="A14" s="28" t="s">
        <v>14</v>
      </c>
      <c r="B14" s="4" t="s">
        <v>15</v>
      </c>
      <c r="C14" s="4" t="s">
        <v>16</v>
      </c>
      <c r="D14" s="117">
        <v>16.97</v>
      </c>
      <c r="E14" s="117"/>
      <c r="F14" s="117"/>
      <c r="G14" s="117"/>
      <c r="H14" s="117"/>
      <c r="I14" s="117"/>
      <c r="J14" s="118"/>
      <c r="K14" s="5"/>
      <c r="L14" s="5"/>
      <c r="M14" s="5"/>
      <c r="N14" s="5"/>
      <c r="O14" s="5"/>
      <c r="P14" s="5"/>
      <c r="Q14" s="5"/>
      <c r="AA14" s="50" t="s">
        <v>545</v>
      </c>
      <c r="AB14" s="51">
        <v>85</v>
      </c>
      <c r="AC14" s="51" t="s">
        <v>517</v>
      </c>
      <c r="AD14" s="79">
        <v>73</v>
      </c>
      <c r="AE14" s="51" t="s">
        <v>119</v>
      </c>
      <c r="AF14" s="51"/>
      <c r="AG14" s="71" t="s">
        <v>120</v>
      </c>
      <c r="AH14" s="77" t="s">
        <v>999</v>
      </c>
      <c r="AI14" s="83" t="s">
        <v>566</v>
      </c>
    </row>
    <row r="15" spans="1:35" ht="20.100000000000001" customHeight="1">
      <c r="A15" s="28" t="s">
        <v>17</v>
      </c>
      <c r="B15" s="4"/>
      <c r="C15" s="4" t="s">
        <v>16</v>
      </c>
      <c r="D15" s="86">
        <v>1090</v>
      </c>
      <c r="E15" s="86"/>
      <c r="F15" s="86"/>
      <c r="G15" s="86"/>
      <c r="H15" s="86"/>
      <c r="I15" s="86"/>
      <c r="J15" s="87"/>
      <c r="K15" s="6"/>
      <c r="L15" s="6"/>
      <c r="M15" s="6"/>
      <c r="N15" s="6"/>
      <c r="O15" s="6"/>
      <c r="P15" s="6"/>
      <c r="Q15" s="6"/>
      <c r="AA15" s="50" t="s">
        <v>558</v>
      </c>
      <c r="AB15" s="51">
        <v>90</v>
      </c>
      <c r="AC15" s="51" t="s">
        <v>518</v>
      </c>
      <c r="AD15" s="79">
        <v>74</v>
      </c>
      <c r="AE15" s="51" t="s">
        <v>81</v>
      </c>
      <c r="AF15" s="51"/>
      <c r="AG15" s="71" t="s">
        <v>123</v>
      </c>
      <c r="AH15" s="71" t="s">
        <v>329</v>
      </c>
      <c r="AI15" s="83" t="s">
        <v>118</v>
      </c>
    </row>
    <row r="16" spans="1:35" ht="20.100000000000001" customHeight="1" thickBot="1">
      <c r="A16" s="30" t="s">
        <v>62</v>
      </c>
      <c r="B16" s="25"/>
      <c r="C16" s="25" t="s">
        <v>21</v>
      </c>
      <c r="D16" s="88">
        <v>250</v>
      </c>
      <c r="E16" s="89"/>
      <c r="F16" s="89"/>
      <c r="G16" s="89"/>
      <c r="H16" s="89"/>
      <c r="I16" s="89"/>
      <c r="J16" s="90"/>
      <c r="K16" s="6"/>
      <c r="L16" s="6"/>
      <c r="M16" s="6"/>
      <c r="N16" s="6"/>
      <c r="O16" s="6"/>
      <c r="P16" s="6"/>
      <c r="Q16" s="6"/>
      <c r="AA16" s="50" t="s">
        <v>559</v>
      </c>
      <c r="AB16" s="51">
        <v>95</v>
      </c>
      <c r="AC16" s="54" t="s">
        <v>519</v>
      </c>
      <c r="AD16" s="79">
        <v>75</v>
      </c>
      <c r="AE16" s="51"/>
      <c r="AF16" s="51"/>
      <c r="AG16" s="71" t="s">
        <v>126</v>
      </c>
      <c r="AH16" s="71" t="s">
        <v>330</v>
      </c>
      <c r="AI16" s="83" t="s">
        <v>122</v>
      </c>
    </row>
    <row r="17" spans="1:35" ht="20.100000000000001" customHeight="1">
      <c r="A17" s="8"/>
      <c r="B17" s="9"/>
      <c r="C17" s="9"/>
      <c r="D17" s="91" t="s">
        <v>22</v>
      </c>
      <c r="E17" s="91"/>
      <c r="F17" s="91" t="s">
        <v>23</v>
      </c>
      <c r="G17" s="91"/>
      <c r="H17" s="91" t="s">
        <v>24</v>
      </c>
      <c r="I17" s="91"/>
      <c r="J17" s="10"/>
      <c r="K17" s="6"/>
      <c r="L17" s="6"/>
      <c r="M17" s="6"/>
      <c r="N17" s="6"/>
      <c r="O17" s="6"/>
      <c r="P17" s="6"/>
      <c r="Q17" s="6"/>
      <c r="AA17" s="50" t="s">
        <v>560</v>
      </c>
      <c r="AB17" s="51">
        <v>100</v>
      </c>
      <c r="AC17" s="54" t="s">
        <v>520</v>
      </c>
      <c r="AD17" s="79">
        <v>76</v>
      </c>
      <c r="AE17" s="51"/>
      <c r="AF17" s="51"/>
      <c r="AG17" s="71" t="s">
        <v>129</v>
      </c>
      <c r="AH17" s="71" t="s">
        <v>184</v>
      </c>
      <c r="AI17" s="83" t="s">
        <v>125</v>
      </c>
    </row>
    <row r="18" spans="1:35" ht="20.100000000000001" customHeight="1">
      <c r="A18" s="28" t="s">
        <v>25</v>
      </c>
      <c r="B18" s="3" t="s">
        <v>26</v>
      </c>
      <c r="C18" s="4" t="s">
        <v>27</v>
      </c>
      <c r="D18" s="110">
        <v>753</v>
      </c>
      <c r="E18" s="110"/>
      <c r="F18" s="110">
        <v>783</v>
      </c>
      <c r="G18" s="110"/>
      <c r="H18" s="110">
        <v>754</v>
      </c>
      <c r="I18" s="110"/>
      <c r="J18" s="11"/>
      <c r="K18" s="12"/>
      <c r="L18" s="12"/>
      <c r="M18" s="12"/>
      <c r="N18" s="12"/>
      <c r="O18" s="12"/>
      <c r="P18" s="12"/>
      <c r="Q18" s="12"/>
      <c r="AA18" s="50">
        <v>125</v>
      </c>
      <c r="AB18" s="51"/>
      <c r="AC18" s="54" t="s">
        <v>521</v>
      </c>
      <c r="AD18" s="79">
        <v>77</v>
      </c>
      <c r="AE18" s="51"/>
      <c r="AF18" s="51"/>
      <c r="AG18" s="71" t="s">
        <v>132</v>
      </c>
      <c r="AH18" s="71" t="s">
        <v>170</v>
      </c>
      <c r="AI18" s="83" t="s">
        <v>567</v>
      </c>
    </row>
    <row r="19" spans="1:35" ht="20.100000000000001" customHeight="1">
      <c r="A19" s="28" t="s">
        <v>28</v>
      </c>
      <c r="B19" s="3" t="s">
        <v>29</v>
      </c>
      <c r="C19" s="4" t="s">
        <v>27</v>
      </c>
      <c r="D19" s="110">
        <f>D18*3.142</f>
        <v>2365.9259999999999</v>
      </c>
      <c r="E19" s="110"/>
      <c r="F19" s="110">
        <f t="shared" ref="F19" si="0">F18*3.142</f>
        <v>2460.1860000000001</v>
      </c>
      <c r="G19" s="110"/>
      <c r="H19" s="110">
        <f t="shared" ref="H19" si="1">H18*3.142</f>
        <v>2369.0679999999998</v>
      </c>
      <c r="I19" s="110"/>
      <c r="J19" s="13"/>
      <c r="K19" s="14"/>
      <c r="L19" s="14"/>
      <c r="M19" s="14"/>
      <c r="N19" s="14"/>
      <c r="O19" s="14"/>
      <c r="P19" s="14"/>
      <c r="Q19" s="14"/>
      <c r="AA19" s="50">
        <v>135</v>
      </c>
      <c r="AB19" s="51"/>
      <c r="AC19" s="54" t="s">
        <v>522</v>
      </c>
      <c r="AD19" s="79">
        <v>78</v>
      </c>
      <c r="AE19" s="51"/>
      <c r="AF19" s="51"/>
      <c r="AG19" s="71" t="s">
        <v>135</v>
      </c>
      <c r="AH19" s="71" t="s">
        <v>169</v>
      </c>
      <c r="AI19" s="83" t="s">
        <v>568</v>
      </c>
    </row>
    <row r="20" spans="1:35" ht="20.100000000000001" customHeight="1">
      <c r="A20" s="114"/>
      <c r="B20" s="115"/>
      <c r="C20" s="115"/>
      <c r="D20" s="44">
        <v>1</v>
      </c>
      <c r="E20" s="44">
        <v>2</v>
      </c>
      <c r="F20" s="44">
        <v>3</v>
      </c>
      <c r="G20" s="44">
        <v>4</v>
      </c>
      <c r="H20" s="44">
        <v>5</v>
      </c>
      <c r="I20" s="44">
        <v>6</v>
      </c>
      <c r="J20" s="35" t="s">
        <v>30</v>
      </c>
      <c r="K20" s="16"/>
      <c r="L20" s="16"/>
      <c r="M20" s="16"/>
      <c r="N20" s="16"/>
      <c r="O20" s="16"/>
      <c r="P20" s="16"/>
      <c r="Q20" s="16"/>
      <c r="AA20" s="50">
        <v>145</v>
      </c>
      <c r="AB20" s="51"/>
      <c r="AC20" s="54" t="s">
        <v>523</v>
      </c>
      <c r="AD20" s="79">
        <v>79</v>
      </c>
      <c r="AE20" s="51"/>
      <c r="AF20" s="51"/>
      <c r="AG20" s="71" t="s">
        <v>138</v>
      </c>
      <c r="AH20" s="71" t="s">
        <v>171</v>
      </c>
      <c r="AI20" s="83" t="s">
        <v>131</v>
      </c>
    </row>
    <row r="21" spans="1:35" ht="20.100000000000001" customHeight="1">
      <c r="A21" s="31" t="s">
        <v>31</v>
      </c>
      <c r="B21" s="4" t="s">
        <v>32</v>
      </c>
      <c r="C21" s="4" t="s">
        <v>27</v>
      </c>
      <c r="D21" s="38">
        <v>296</v>
      </c>
      <c r="E21" s="38">
        <v>297</v>
      </c>
      <c r="F21" s="38">
        <v>297</v>
      </c>
      <c r="G21" s="38">
        <v>296</v>
      </c>
      <c r="H21" s="38">
        <v>296</v>
      </c>
      <c r="I21" s="38">
        <v>297</v>
      </c>
      <c r="J21" s="40">
        <f>MAX(D21:I21)</f>
        <v>297</v>
      </c>
      <c r="K21" s="17"/>
      <c r="L21" s="17"/>
      <c r="M21" s="17"/>
      <c r="N21" s="17"/>
      <c r="O21" s="17"/>
      <c r="P21" s="17"/>
      <c r="Q21" s="17"/>
      <c r="AA21" s="50">
        <v>155</v>
      </c>
      <c r="AB21" s="51"/>
      <c r="AC21" s="54" t="s">
        <v>524</v>
      </c>
      <c r="AD21" s="79">
        <v>80</v>
      </c>
      <c r="AE21" s="51"/>
      <c r="AF21" s="51"/>
      <c r="AG21" s="71" t="s">
        <v>981</v>
      </c>
      <c r="AH21" s="71" t="s">
        <v>172</v>
      </c>
      <c r="AI21" s="83" t="s">
        <v>134</v>
      </c>
    </row>
    <row r="22" spans="1:35" ht="20.100000000000001" customHeight="1">
      <c r="A22" s="31" t="s">
        <v>33</v>
      </c>
      <c r="B22" s="4" t="s">
        <v>34</v>
      </c>
      <c r="C22" s="4" t="s">
        <v>27</v>
      </c>
      <c r="D22" s="38">
        <v>9</v>
      </c>
      <c r="E22" s="38">
        <v>9</v>
      </c>
      <c r="F22" s="38">
        <v>9</v>
      </c>
      <c r="G22" s="38">
        <v>9</v>
      </c>
      <c r="H22" s="38">
        <v>9</v>
      </c>
      <c r="I22" s="38">
        <v>9</v>
      </c>
      <c r="J22" s="40">
        <f t="shared" ref="J22:J24" si="2">MAX(D22:I22)</f>
        <v>9</v>
      </c>
      <c r="K22" s="17"/>
      <c r="L22" s="17"/>
      <c r="M22" s="17"/>
      <c r="N22" s="17"/>
      <c r="O22" s="17"/>
      <c r="P22" s="17"/>
      <c r="Q22" s="17"/>
      <c r="AA22" s="50">
        <v>165</v>
      </c>
      <c r="AB22" s="51"/>
      <c r="AC22" s="54" t="s">
        <v>525</v>
      </c>
      <c r="AD22" s="79">
        <v>81</v>
      </c>
      <c r="AE22" s="51"/>
      <c r="AF22" s="51"/>
      <c r="AG22" s="71" t="s">
        <v>982</v>
      </c>
      <c r="AH22" s="71" t="s">
        <v>173</v>
      </c>
      <c r="AI22" s="83" t="s">
        <v>137</v>
      </c>
    </row>
    <row r="23" spans="1:35" ht="20.100000000000001" customHeight="1">
      <c r="A23" s="31" t="s">
        <v>35</v>
      </c>
      <c r="B23" s="3" t="s">
        <v>36</v>
      </c>
      <c r="C23" s="3" t="s">
        <v>27</v>
      </c>
      <c r="D23" s="38">
        <v>7</v>
      </c>
      <c r="E23" s="38">
        <v>7</v>
      </c>
      <c r="F23" s="38">
        <v>7</v>
      </c>
      <c r="G23" s="38">
        <v>7</v>
      </c>
      <c r="H23" s="38">
        <v>7</v>
      </c>
      <c r="I23" s="38">
        <v>7</v>
      </c>
      <c r="J23" s="40">
        <f t="shared" si="2"/>
        <v>7</v>
      </c>
      <c r="K23" s="17"/>
      <c r="L23" s="17"/>
      <c r="M23" s="17"/>
      <c r="N23" s="17"/>
      <c r="O23" s="17"/>
      <c r="P23" s="17"/>
      <c r="Q23" s="17"/>
      <c r="AA23" s="50">
        <v>175</v>
      </c>
      <c r="AB23" s="51"/>
      <c r="AC23" s="54" t="s">
        <v>526</v>
      </c>
      <c r="AD23" s="79">
        <v>82</v>
      </c>
      <c r="AE23" s="51"/>
      <c r="AF23" s="51"/>
      <c r="AG23" s="71" t="s">
        <v>988</v>
      </c>
      <c r="AH23" s="71" t="s">
        <v>84</v>
      </c>
      <c r="AI23" s="83" t="s">
        <v>569</v>
      </c>
    </row>
    <row r="24" spans="1:35" ht="20.100000000000001" customHeight="1">
      <c r="A24" s="31" t="s">
        <v>37</v>
      </c>
      <c r="B24" s="3" t="s">
        <v>38</v>
      </c>
      <c r="C24" s="3" t="s">
        <v>27</v>
      </c>
      <c r="D24" s="39">
        <f>D22-D23</f>
        <v>2</v>
      </c>
      <c r="E24" s="39">
        <f t="shared" ref="E24:I24" si="3">E22-E23</f>
        <v>2</v>
      </c>
      <c r="F24" s="39">
        <f t="shared" si="3"/>
        <v>2</v>
      </c>
      <c r="G24" s="39">
        <f t="shared" si="3"/>
        <v>2</v>
      </c>
      <c r="H24" s="39">
        <f t="shared" si="3"/>
        <v>2</v>
      </c>
      <c r="I24" s="39">
        <f t="shared" si="3"/>
        <v>2</v>
      </c>
      <c r="J24" s="40">
        <f t="shared" si="2"/>
        <v>2</v>
      </c>
      <c r="K24" s="17"/>
      <c r="L24" s="17"/>
      <c r="M24" s="17"/>
      <c r="N24" s="17"/>
      <c r="O24" s="17"/>
      <c r="P24" s="17"/>
      <c r="Q24" s="17"/>
      <c r="AA24" s="50">
        <v>185</v>
      </c>
      <c r="AB24" s="51"/>
      <c r="AC24" s="54" t="s">
        <v>527</v>
      </c>
      <c r="AD24" s="79">
        <v>83</v>
      </c>
      <c r="AE24" s="51"/>
      <c r="AF24" s="51"/>
      <c r="AG24" s="71" t="s">
        <v>1008</v>
      </c>
      <c r="AH24" s="71" t="s">
        <v>174</v>
      </c>
      <c r="AI24" s="83" t="s">
        <v>570</v>
      </c>
    </row>
    <row r="25" spans="1:35" ht="20.100000000000001" customHeight="1">
      <c r="A25" s="28" t="s">
        <v>39</v>
      </c>
      <c r="B25" s="4" t="s">
        <v>40</v>
      </c>
      <c r="C25" s="3" t="s">
        <v>27</v>
      </c>
      <c r="D25" s="110">
        <v>209.59</v>
      </c>
      <c r="E25" s="110"/>
      <c r="F25" s="110"/>
      <c r="G25" s="110"/>
      <c r="H25" s="110"/>
      <c r="I25" s="110"/>
      <c r="J25" s="111"/>
      <c r="K25" s="5"/>
      <c r="L25" s="5"/>
      <c r="M25" s="5"/>
      <c r="N25" s="5"/>
      <c r="O25" s="5"/>
      <c r="P25" s="5"/>
      <c r="Q25" s="5"/>
      <c r="AA25" s="50">
        <v>195</v>
      </c>
      <c r="AB25" s="51"/>
      <c r="AC25" s="54" t="s">
        <v>528</v>
      </c>
      <c r="AD25" s="79">
        <v>84</v>
      </c>
      <c r="AE25" s="51"/>
      <c r="AF25" s="51"/>
      <c r="AG25" s="71"/>
      <c r="AH25" s="82" t="s">
        <v>1021</v>
      </c>
      <c r="AI25" s="83" t="s">
        <v>571</v>
      </c>
    </row>
    <row r="26" spans="1:35" ht="20.100000000000001" customHeight="1">
      <c r="A26" s="32" t="s">
        <v>41</v>
      </c>
      <c r="B26" s="4" t="s">
        <v>42</v>
      </c>
      <c r="C26" s="3" t="s">
        <v>27</v>
      </c>
      <c r="D26" s="116" t="s">
        <v>43</v>
      </c>
      <c r="E26" s="116"/>
      <c r="F26" s="110">
        <v>450</v>
      </c>
      <c r="G26" s="110"/>
      <c r="H26" s="26" t="s">
        <v>44</v>
      </c>
      <c r="I26" s="110">
        <v>280</v>
      </c>
      <c r="J26" s="111"/>
      <c r="K26" s="18"/>
      <c r="L26" s="18"/>
      <c r="M26" s="18"/>
      <c r="N26" s="18"/>
      <c r="O26" s="18"/>
      <c r="P26" s="18"/>
      <c r="Q26" s="18"/>
      <c r="AA26" s="50">
        <v>205</v>
      </c>
      <c r="AB26" s="51"/>
      <c r="AC26" s="54" t="s">
        <v>529</v>
      </c>
      <c r="AD26" s="79">
        <v>85</v>
      </c>
      <c r="AE26" s="51"/>
      <c r="AF26" s="51"/>
      <c r="AG26" s="71"/>
      <c r="AH26" s="71" t="s">
        <v>175</v>
      </c>
      <c r="AI26" s="71" t="s">
        <v>572</v>
      </c>
    </row>
    <row r="27" spans="1:35" ht="20.100000000000001" customHeight="1">
      <c r="A27" s="32" t="s">
        <v>45</v>
      </c>
      <c r="B27" s="4" t="s">
        <v>46</v>
      </c>
      <c r="C27" s="3" t="s">
        <v>27</v>
      </c>
      <c r="D27" s="110">
        <v>212</v>
      </c>
      <c r="E27" s="110"/>
      <c r="F27" s="110"/>
      <c r="G27" s="110"/>
      <c r="H27" s="110"/>
      <c r="I27" s="110"/>
      <c r="J27" s="111"/>
      <c r="K27" s="18"/>
      <c r="L27" s="18"/>
      <c r="M27" s="18"/>
      <c r="N27" s="18"/>
      <c r="O27" s="18"/>
      <c r="P27" s="18"/>
      <c r="Q27" s="18"/>
      <c r="AA27" s="50">
        <v>215</v>
      </c>
      <c r="AB27" s="51"/>
      <c r="AC27" s="54" t="s">
        <v>530</v>
      </c>
      <c r="AD27" s="79">
        <v>86</v>
      </c>
      <c r="AE27" s="51"/>
      <c r="AF27" s="51"/>
      <c r="AG27" s="71"/>
      <c r="AH27" s="71" t="s">
        <v>176</v>
      </c>
      <c r="AI27" s="71" t="s">
        <v>573</v>
      </c>
    </row>
    <row r="28" spans="1:35" ht="20.100000000000001" customHeight="1" thickBot="1">
      <c r="A28" s="33" t="s">
        <v>47</v>
      </c>
      <c r="B28" s="19"/>
      <c r="C28" s="19" t="s">
        <v>48</v>
      </c>
      <c r="D28" s="112">
        <v>63</v>
      </c>
      <c r="E28" s="112"/>
      <c r="F28" s="112"/>
      <c r="G28" s="112"/>
      <c r="H28" s="112"/>
      <c r="I28" s="112"/>
      <c r="J28" s="113"/>
      <c r="K28" s="18"/>
      <c r="L28" s="18"/>
      <c r="M28" s="18"/>
      <c r="N28" s="18"/>
      <c r="O28" s="18"/>
      <c r="P28" s="18"/>
      <c r="Q28" s="18"/>
      <c r="AA28" s="50">
        <v>225</v>
      </c>
      <c r="AB28" s="51"/>
      <c r="AC28" s="54" t="s">
        <v>531</v>
      </c>
      <c r="AD28" s="79">
        <v>87</v>
      </c>
      <c r="AE28" s="51"/>
      <c r="AF28" s="51"/>
      <c r="AG28" s="71"/>
      <c r="AH28" s="71" t="s">
        <v>177</v>
      </c>
      <c r="AI28" s="71" t="s">
        <v>574</v>
      </c>
    </row>
    <row r="29" spans="1:35" ht="20.100000000000001" customHeight="1">
      <c r="A29" s="34" t="s">
        <v>59</v>
      </c>
      <c r="B29" s="92"/>
      <c r="C29" s="93"/>
      <c r="D29" s="93"/>
      <c r="E29" s="93"/>
      <c r="F29" s="93"/>
      <c r="G29" s="93"/>
      <c r="H29" s="93"/>
      <c r="I29" s="93"/>
      <c r="J29" s="94"/>
      <c r="K29" s="21"/>
      <c r="L29" s="21"/>
      <c r="M29" s="21"/>
      <c r="N29" s="21"/>
      <c r="O29" s="21"/>
      <c r="P29" s="21"/>
      <c r="Q29" s="21"/>
      <c r="AA29" s="50">
        <v>235</v>
      </c>
      <c r="AB29" s="51"/>
      <c r="AC29" s="54" t="s">
        <v>532</v>
      </c>
      <c r="AD29" s="79">
        <v>88</v>
      </c>
      <c r="AE29" s="51"/>
      <c r="AF29" s="51"/>
      <c r="AG29" s="71"/>
      <c r="AH29" s="71" t="s">
        <v>178</v>
      </c>
      <c r="AI29" s="71" t="s">
        <v>575</v>
      </c>
    </row>
    <row r="30" spans="1:35" s="55" customFormat="1" ht="18.75" customHeight="1">
      <c r="A30" s="95" t="s">
        <v>972</v>
      </c>
      <c r="B30" s="96"/>
      <c r="C30" s="97"/>
      <c r="D30" s="98" t="s">
        <v>973</v>
      </c>
      <c r="E30" s="96"/>
      <c r="F30" s="97"/>
      <c r="G30" s="98" t="s">
        <v>65</v>
      </c>
      <c r="H30" s="96"/>
      <c r="I30" s="96"/>
      <c r="J30" s="99"/>
      <c r="AA30" s="50">
        <v>245</v>
      </c>
      <c r="AB30" s="51"/>
      <c r="AC30" s="54" t="s">
        <v>533</v>
      </c>
      <c r="AD30" s="79">
        <v>89</v>
      </c>
      <c r="AE30" s="51"/>
      <c r="AF30" s="51"/>
      <c r="AG30" s="71"/>
      <c r="AH30" s="71" t="s">
        <v>227</v>
      </c>
      <c r="AI30" s="71" t="s">
        <v>576</v>
      </c>
    </row>
    <row r="31" spans="1:35" s="55" customFormat="1" ht="18.75" customHeight="1" thickBot="1">
      <c r="A31" s="100" t="s">
        <v>1032</v>
      </c>
      <c r="B31" s="101"/>
      <c r="C31" s="102"/>
      <c r="D31" s="103" t="s">
        <v>1015</v>
      </c>
      <c r="E31" s="101"/>
      <c r="F31" s="102"/>
      <c r="G31" s="103" t="s">
        <v>66</v>
      </c>
      <c r="H31" s="101"/>
      <c r="I31" s="101"/>
      <c r="J31" s="104"/>
      <c r="AA31" s="50">
        <v>255</v>
      </c>
      <c r="AB31" s="51"/>
      <c r="AC31" s="54" t="s">
        <v>534</v>
      </c>
      <c r="AD31" s="79">
        <v>90</v>
      </c>
      <c r="AE31" s="51"/>
      <c r="AF31" s="51"/>
      <c r="AG31" s="71"/>
      <c r="AH31" s="71" t="s">
        <v>179</v>
      </c>
      <c r="AI31" s="71" t="s">
        <v>607</v>
      </c>
    </row>
    <row r="32" spans="1:35">
      <c r="C32" s="57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AA32" s="50">
        <v>265</v>
      </c>
      <c r="AB32" s="51"/>
      <c r="AC32" s="54" t="s">
        <v>535</v>
      </c>
      <c r="AD32" s="79">
        <v>91</v>
      </c>
      <c r="AE32" s="51"/>
      <c r="AF32" s="51"/>
      <c r="AG32" s="71"/>
      <c r="AH32" s="71" t="s">
        <v>180</v>
      </c>
      <c r="AI32" s="71" t="s">
        <v>577</v>
      </c>
    </row>
    <row r="33" spans="27:35">
      <c r="AA33" s="50">
        <v>275</v>
      </c>
      <c r="AB33" s="51"/>
      <c r="AC33" s="54" t="s">
        <v>536</v>
      </c>
      <c r="AD33" s="79">
        <v>92</v>
      </c>
      <c r="AE33" s="51"/>
      <c r="AF33" s="51"/>
      <c r="AG33" s="71"/>
      <c r="AH33" s="71" t="s">
        <v>406</v>
      </c>
      <c r="AI33" s="71" t="s">
        <v>578</v>
      </c>
    </row>
    <row r="34" spans="27:35">
      <c r="AA34" s="50">
        <v>285</v>
      </c>
      <c r="AB34" s="51"/>
      <c r="AC34" s="54" t="s">
        <v>537</v>
      </c>
      <c r="AD34" s="79">
        <v>93</v>
      </c>
      <c r="AE34" s="51"/>
      <c r="AF34" s="51"/>
      <c r="AG34" s="72"/>
      <c r="AH34" s="71" t="s">
        <v>390</v>
      </c>
      <c r="AI34" s="71" t="s">
        <v>579</v>
      </c>
    </row>
    <row r="35" spans="27:35">
      <c r="AA35" s="59"/>
      <c r="AB35" s="60"/>
      <c r="AC35" s="54" t="s">
        <v>538</v>
      </c>
      <c r="AD35" s="79">
        <v>94</v>
      </c>
      <c r="AE35" s="60"/>
      <c r="AF35" s="60"/>
      <c r="AG35" s="71"/>
      <c r="AH35" s="71" t="s">
        <v>392</v>
      </c>
      <c r="AI35" s="71" t="s">
        <v>63</v>
      </c>
    </row>
    <row r="36" spans="27:35">
      <c r="AA36" s="61"/>
      <c r="AB36" s="51"/>
      <c r="AC36" s="54" t="s">
        <v>539</v>
      </c>
      <c r="AD36" s="79">
        <v>95</v>
      </c>
      <c r="AE36" s="51"/>
      <c r="AF36" s="51"/>
      <c r="AG36" s="71"/>
      <c r="AH36" s="71" t="s">
        <v>393</v>
      </c>
      <c r="AI36" s="71" t="s">
        <v>580</v>
      </c>
    </row>
    <row r="37" spans="27:35">
      <c r="AA37" s="61"/>
      <c r="AB37" s="51"/>
      <c r="AC37" s="54" t="s">
        <v>540</v>
      </c>
      <c r="AD37" s="79">
        <v>96</v>
      </c>
      <c r="AE37" s="51"/>
      <c r="AF37" s="51"/>
      <c r="AG37" s="71"/>
      <c r="AH37" s="71" t="s">
        <v>394</v>
      </c>
      <c r="AI37" s="71" t="s">
        <v>581</v>
      </c>
    </row>
    <row r="38" spans="27:35">
      <c r="AA38" s="62"/>
      <c r="AB38" s="51"/>
      <c r="AC38" s="54" t="s">
        <v>541</v>
      </c>
      <c r="AD38" s="79">
        <v>97</v>
      </c>
      <c r="AE38" s="51"/>
      <c r="AF38" s="51"/>
      <c r="AG38" s="71"/>
      <c r="AH38" s="71" t="s">
        <v>471</v>
      </c>
      <c r="AI38" s="71" t="s">
        <v>582</v>
      </c>
    </row>
    <row r="39" spans="27:35">
      <c r="AA39" s="62"/>
      <c r="AB39" s="51"/>
      <c r="AC39" s="54" t="s">
        <v>542</v>
      </c>
      <c r="AD39" s="79">
        <v>98</v>
      </c>
      <c r="AE39" s="51"/>
      <c r="AF39" s="51"/>
      <c r="AG39" s="71"/>
      <c r="AH39" s="72" t="s">
        <v>416</v>
      </c>
      <c r="AI39" s="71" t="s">
        <v>583</v>
      </c>
    </row>
    <row r="40" spans="27:35">
      <c r="AA40" s="62"/>
      <c r="AB40" s="51"/>
      <c r="AC40" s="54" t="s">
        <v>543</v>
      </c>
      <c r="AD40" s="79">
        <v>99</v>
      </c>
      <c r="AE40" s="51"/>
      <c r="AF40" s="51"/>
      <c r="AG40" s="71"/>
      <c r="AH40" s="71" t="s">
        <v>428</v>
      </c>
      <c r="AI40" s="71" t="s">
        <v>584</v>
      </c>
    </row>
    <row r="41" spans="27:35">
      <c r="AA41" s="62"/>
      <c r="AB41" s="51"/>
      <c r="AC41" s="54" t="s">
        <v>544</v>
      </c>
      <c r="AD41" s="79">
        <v>100</v>
      </c>
      <c r="AE41" s="51"/>
      <c r="AF41" s="51"/>
      <c r="AG41" s="71"/>
      <c r="AH41" s="71" t="s">
        <v>480</v>
      </c>
      <c r="AI41" s="71" t="s">
        <v>585</v>
      </c>
    </row>
    <row r="42" spans="27:35">
      <c r="AA42" s="62"/>
      <c r="AB42" s="51"/>
      <c r="AC42" s="69" t="s">
        <v>486</v>
      </c>
      <c r="AD42" s="79">
        <v>101</v>
      </c>
      <c r="AE42" s="51"/>
      <c r="AF42" s="51"/>
      <c r="AG42" s="71"/>
      <c r="AH42" s="71" t="s">
        <v>483</v>
      </c>
      <c r="AI42" s="71" t="s">
        <v>586</v>
      </c>
    </row>
    <row r="43" spans="27:35">
      <c r="AA43" s="62"/>
      <c r="AB43" s="51"/>
      <c r="AC43" s="51" t="s">
        <v>487</v>
      </c>
      <c r="AD43" s="79">
        <v>102</v>
      </c>
      <c r="AE43" s="51"/>
      <c r="AF43" s="51"/>
      <c r="AG43" s="71"/>
      <c r="AH43" s="71" t="s">
        <v>477</v>
      </c>
      <c r="AI43" s="71" t="s">
        <v>587</v>
      </c>
    </row>
    <row r="44" spans="27:35">
      <c r="AA44" s="62"/>
      <c r="AB44" s="51"/>
      <c r="AC44" s="51" t="s">
        <v>488</v>
      </c>
      <c r="AD44" s="79">
        <v>103</v>
      </c>
      <c r="AE44" s="51"/>
      <c r="AF44" s="51"/>
      <c r="AG44" s="71"/>
      <c r="AH44" s="71" t="s">
        <v>225</v>
      </c>
      <c r="AI44" s="71" t="s">
        <v>588</v>
      </c>
    </row>
    <row r="45" spans="27:35">
      <c r="AA45" s="62"/>
      <c r="AB45" s="51"/>
      <c r="AC45" s="51" t="s">
        <v>489</v>
      </c>
      <c r="AD45" s="79">
        <v>104</v>
      </c>
      <c r="AE45" s="51"/>
      <c r="AF45" s="51"/>
      <c r="AG45" s="71"/>
      <c r="AH45" s="71" t="s">
        <v>226</v>
      </c>
      <c r="AI45" s="71" t="s">
        <v>589</v>
      </c>
    </row>
    <row r="46" spans="27:35">
      <c r="AA46" s="62"/>
      <c r="AB46" s="51"/>
      <c r="AC46" s="51" t="s">
        <v>490</v>
      </c>
      <c r="AD46" s="79">
        <v>105</v>
      </c>
      <c r="AE46" s="51"/>
      <c r="AF46" s="51"/>
      <c r="AG46" s="71"/>
      <c r="AH46" s="71" t="s">
        <v>240</v>
      </c>
      <c r="AI46" s="71" t="s">
        <v>590</v>
      </c>
    </row>
    <row r="47" spans="27:35">
      <c r="AA47" s="62"/>
      <c r="AB47" s="51"/>
      <c r="AC47" s="51" t="s">
        <v>491</v>
      </c>
      <c r="AD47" s="79">
        <v>106</v>
      </c>
      <c r="AE47" s="51"/>
      <c r="AF47" s="51"/>
      <c r="AG47" s="71"/>
      <c r="AH47" s="71" t="s">
        <v>206</v>
      </c>
      <c r="AI47" s="71" t="s">
        <v>591</v>
      </c>
    </row>
    <row r="48" spans="27:35">
      <c r="AA48" s="62"/>
      <c r="AB48" s="51"/>
      <c r="AC48" s="51" t="s">
        <v>492</v>
      </c>
      <c r="AD48" s="79">
        <v>107</v>
      </c>
      <c r="AE48" s="51"/>
      <c r="AF48" s="51"/>
      <c r="AG48" s="71"/>
      <c r="AH48" s="71" t="s">
        <v>429</v>
      </c>
      <c r="AI48" s="71" t="s">
        <v>592</v>
      </c>
    </row>
    <row r="49" spans="27:35">
      <c r="AA49" s="62"/>
      <c r="AB49" s="51"/>
      <c r="AC49" s="51" t="s">
        <v>493</v>
      </c>
      <c r="AD49" s="79">
        <v>108</v>
      </c>
      <c r="AE49" s="51"/>
      <c r="AF49" s="51"/>
      <c r="AG49" s="71"/>
      <c r="AH49" s="71" t="s">
        <v>438</v>
      </c>
      <c r="AI49" s="71" t="s">
        <v>593</v>
      </c>
    </row>
    <row r="50" spans="27:35">
      <c r="AA50" s="63"/>
      <c r="AB50" s="51"/>
      <c r="AC50" s="51" t="s">
        <v>494</v>
      </c>
      <c r="AD50" s="79">
        <v>109</v>
      </c>
      <c r="AE50" s="51"/>
      <c r="AF50" s="51"/>
      <c r="AG50" s="71"/>
      <c r="AH50" s="71" t="s">
        <v>297</v>
      </c>
      <c r="AI50" s="71" t="s">
        <v>594</v>
      </c>
    </row>
    <row r="51" spans="27:35">
      <c r="AA51" s="63"/>
      <c r="AB51" s="51"/>
      <c r="AC51" s="51" t="s">
        <v>495</v>
      </c>
      <c r="AD51" s="79">
        <v>110</v>
      </c>
      <c r="AE51" s="51"/>
      <c r="AF51" s="51"/>
      <c r="AG51" s="71"/>
      <c r="AH51" s="71" t="s">
        <v>294</v>
      </c>
      <c r="AI51" s="71" t="s">
        <v>595</v>
      </c>
    </row>
    <row r="52" spans="27:35">
      <c r="AA52" s="63"/>
      <c r="AB52" s="51"/>
      <c r="AC52" s="51" t="s">
        <v>496</v>
      </c>
      <c r="AD52" s="79">
        <v>111</v>
      </c>
      <c r="AE52" s="51"/>
      <c r="AF52" s="51"/>
      <c r="AG52" s="71"/>
      <c r="AH52" s="71" t="s">
        <v>320</v>
      </c>
      <c r="AI52" s="71" t="s">
        <v>596</v>
      </c>
    </row>
    <row r="53" spans="27:35">
      <c r="AA53" s="63"/>
      <c r="AB53" s="51"/>
      <c r="AC53" s="51" t="s">
        <v>497</v>
      </c>
      <c r="AD53" s="79">
        <v>112</v>
      </c>
      <c r="AE53" s="51"/>
      <c r="AF53" s="51"/>
      <c r="AG53" s="71"/>
      <c r="AH53" s="71" t="s">
        <v>421</v>
      </c>
      <c r="AI53" s="71" t="s">
        <v>597</v>
      </c>
    </row>
    <row r="54" spans="27:35">
      <c r="AA54" s="63"/>
      <c r="AB54" s="51"/>
      <c r="AC54" s="51" t="s">
        <v>498</v>
      </c>
      <c r="AD54" s="79">
        <v>113</v>
      </c>
      <c r="AE54" s="51"/>
      <c r="AF54" s="51"/>
      <c r="AG54" s="71"/>
      <c r="AH54" s="71" t="s">
        <v>423</v>
      </c>
      <c r="AI54" s="73" t="s">
        <v>1024</v>
      </c>
    </row>
    <row r="55" spans="27:35">
      <c r="AA55" s="63"/>
      <c r="AB55" s="51"/>
      <c r="AC55" s="51" t="s">
        <v>499</v>
      </c>
      <c r="AD55" s="79">
        <v>114</v>
      </c>
      <c r="AE55" s="51"/>
      <c r="AF55" s="51"/>
      <c r="AG55" s="71"/>
      <c r="AH55" s="71" t="s">
        <v>316</v>
      </c>
      <c r="AI55" s="71" t="s">
        <v>598</v>
      </c>
    </row>
    <row r="56" spans="27:35">
      <c r="AA56" s="63"/>
      <c r="AB56" s="51"/>
      <c r="AC56" s="51" t="s">
        <v>500</v>
      </c>
      <c r="AD56" s="79">
        <v>115</v>
      </c>
      <c r="AE56" s="51"/>
      <c r="AF56" s="51"/>
      <c r="AG56" s="71"/>
      <c r="AH56" s="71" t="s">
        <v>321</v>
      </c>
      <c r="AI56" s="71" t="s">
        <v>606</v>
      </c>
    </row>
    <row r="57" spans="27:35">
      <c r="AA57" s="63"/>
      <c r="AB57" s="51"/>
      <c r="AC57" s="51" t="s">
        <v>501</v>
      </c>
      <c r="AD57" s="79">
        <v>116</v>
      </c>
      <c r="AE57" s="51"/>
      <c r="AF57" s="51"/>
      <c r="AG57" s="71"/>
      <c r="AH57" s="71" t="s">
        <v>411</v>
      </c>
      <c r="AI57" s="71" t="s">
        <v>599</v>
      </c>
    </row>
    <row r="58" spans="27:35">
      <c r="AA58" s="63"/>
      <c r="AB58" s="51"/>
      <c r="AC58" s="51" t="s">
        <v>502</v>
      </c>
      <c r="AD58" s="79">
        <v>117</v>
      </c>
      <c r="AE58" s="51"/>
      <c r="AF58" s="51"/>
      <c r="AG58" s="71"/>
      <c r="AH58" s="71" t="s">
        <v>448</v>
      </c>
      <c r="AI58" s="71" t="s">
        <v>600</v>
      </c>
    </row>
    <row r="59" spans="27:35">
      <c r="AA59" s="63"/>
      <c r="AB59" s="51"/>
      <c r="AC59" s="51" t="s">
        <v>503</v>
      </c>
      <c r="AD59" s="79">
        <v>118</v>
      </c>
      <c r="AE59" s="51"/>
      <c r="AF59" s="51"/>
      <c r="AG59" s="71"/>
      <c r="AH59" s="71" t="s">
        <v>449</v>
      </c>
      <c r="AI59" s="71" t="s">
        <v>601</v>
      </c>
    </row>
    <row r="60" spans="27:35">
      <c r="AA60" s="63"/>
      <c r="AB60" s="51"/>
      <c r="AC60" s="51" t="s">
        <v>504</v>
      </c>
      <c r="AD60" s="79">
        <v>119</v>
      </c>
      <c r="AE60" s="51"/>
      <c r="AF60" s="51"/>
      <c r="AG60" s="71"/>
      <c r="AH60" s="77" t="s">
        <v>1000</v>
      </c>
      <c r="AI60" s="71" t="s">
        <v>602</v>
      </c>
    </row>
    <row r="61" spans="27:35">
      <c r="AA61" s="63"/>
      <c r="AB61" s="51"/>
      <c r="AC61" s="51" t="s">
        <v>505</v>
      </c>
      <c r="AD61" s="79">
        <v>120</v>
      </c>
      <c r="AE61" s="51"/>
      <c r="AF61" s="51"/>
      <c r="AG61" s="71"/>
      <c r="AH61" s="73" t="s">
        <v>1003</v>
      </c>
      <c r="AI61" s="71" t="s">
        <v>603</v>
      </c>
    </row>
    <row r="62" spans="27:35">
      <c r="AA62" s="63"/>
      <c r="AB62" s="51"/>
      <c r="AD62" s="79" t="s">
        <v>672</v>
      </c>
      <c r="AE62" s="51"/>
      <c r="AF62" s="51"/>
      <c r="AG62" s="71"/>
      <c r="AH62" s="73" t="s">
        <v>1004</v>
      </c>
      <c r="AI62" s="71" t="s">
        <v>604</v>
      </c>
    </row>
    <row r="63" spans="27:35">
      <c r="AA63" s="63"/>
      <c r="AB63" s="51"/>
      <c r="AD63" s="79" t="s">
        <v>673</v>
      </c>
      <c r="AE63" s="51"/>
      <c r="AF63" s="51"/>
      <c r="AG63" s="71"/>
      <c r="AH63" s="71" t="s">
        <v>247</v>
      </c>
      <c r="AI63" s="71" t="s">
        <v>605</v>
      </c>
    </row>
    <row r="64" spans="27:35">
      <c r="AA64" s="63"/>
      <c r="AB64" s="51"/>
      <c r="AD64" s="79" t="s">
        <v>674</v>
      </c>
      <c r="AE64" s="51"/>
      <c r="AF64" s="51"/>
      <c r="AG64" s="71"/>
      <c r="AH64" s="71" t="s">
        <v>243</v>
      </c>
      <c r="AI64"/>
    </row>
    <row r="65" spans="27:35">
      <c r="AA65" s="63"/>
      <c r="AB65" s="51"/>
      <c r="AD65" s="79" t="s">
        <v>675</v>
      </c>
      <c r="AE65" s="51"/>
      <c r="AF65" s="51"/>
      <c r="AG65" s="71"/>
      <c r="AH65" s="71" t="s">
        <v>257</v>
      </c>
      <c r="AI65"/>
    </row>
    <row r="66" spans="27:35">
      <c r="AA66" s="63"/>
      <c r="AB66" s="51"/>
      <c r="AD66" s="79" t="s">
        <v>676</v>
      </c>
      <c r="AE66" s="51"/>
      <c r="AF66" s="51"/>
      <c r="AG66" s="71"/>
      <c r="AH66" s="71" t="s">
        <v>246</v>
      </c>
      <c r="AI66"/>
    </row>
    <row r="67" spans="27:35">
      <c r="AA67" s="63"/>
      <c r="AB67" s="51"/>
      <c r="AD67" s="79" t="s">
        <v>677</v>
      </c>
      <c r="AE67" s="51"/>
      <c r="AF67" s="51"/>
      <c r="AG67" s="71"/>
      <c r="AH67" s="71" t="s">
        <v>248</v>
      </c>
      <c r="AI67"/>
    </row>
    <row r="68" spans="27:35">
      <c r="AA68" s="63"/>
      <c r="AB68" s="51"/>
      <c r="AD68" s="79" t="s">
        <v>678</v>
      </c>
      <c r="AE68" s="51"/>
      <c r="AF68" s="51"/>
      <c r="AG68" s="71"/>
      <c r="AH68" s="71" t="s">
        <v>250</v>
      </c>
      <c r="AI68"/>
    </row>
    <row r="69" spans="27:35">
      <c r="AA69" s="63"/>
      <c r="AB69" s="51"/>
      <c r="AD69" s="79" t="s">
        <v>679</v>
      </c>
      <c r="AE69" s="51"/>
      <c r="AF69" s="51"/>
      <c r="AG69" s="71"/>
      <c r="AH69" s="71" t="s">
        <v>249</v>
      </c>
      <c r="AI69"/>
    </row>
    <row r="70" spans="27:35">
      <c r="AA70" s="63"/>
      <c r="AB70" s="51"/>
      <c r="AD70" s="79" t="s">
        <v>680</v>
      </c>
      <c r="AE70" s="51"/>
      <c r="AF70" s="51"/>
      <c r="AG70" s="71"/>
      <c r="AH70" s="71" t="s">
        <v>251</v>
      </c>
      <c r="AI70"/>
    </row>
    <row r="71" spans="27:35">
      <c r="AA71" s="63"/>
      <c r="AB71" s="51"/>
      <c r="AD71" s="79" t="s">
        <v>681</v>
      </c>
      <c r="AE71" s="51"/>
      <c r="AF71" s="51"/>
      <c r="AG71" s="71"/>
      <c r="AH71" s="71" t="s">
        <v>256</v>
      </c>
      <c r="AI71"/>
    </row>
    <row r="72" spans="27:35">
      <c r="AA72" s="63"/>
      <c r="AB72" s="51"/>
      <c r="AD72" s="79" t="s">
        <v>682</v>
      </c>
      <c r="AE72" s="51"/>
      <c r="AF72" s="51"/>
      <c r="AG72" s="71"/>
      <c r="AH72" s="71" t="s">
        <v>242</v>
      </c>
      <c r="AI72"/>
    </row>
    <row r="73" spans="27:35">
      <c r="AA73" s="63"/>
      <c r="AB73" s="51"/>
      <c r="AD73" s="79" t="s">
        <v>683</v>
      </c>
      <c r="AE73" s="51"/>
      <c r="AF73" s="51"/>
      <c r="AG73" s="71"/>
      <c r="AH73" s="71" t="s">
        <v>245</v>
      </c>
      <c r="AI73"/>
    </row>
    <row r="74" spans="27:35">
      <c r="AA74" s="63"/>
      <c r="AB74" s="51"/>
      <c r="AD74" s="79" t="s">
        <v>684</v>
      </c>
      <c r="AE74" s="51"/>
      <c r="AF74" s="51"/>
      <c r="AG74" s="71"/>
      <c r="AH74" s="71" t="s">
        <v>244</v>
      </c>
      <c r="AI74"/>
    </row>
    <row r="75" spans="27:35">
      <c r="AA75" s="63"/>
      <c r="AB75" s="51"/>
      <c r="AD75" s="79" t="s">
        <v>685</v>
      </c>
      <c r="AE75" s="51"/>
      <c r="AF75" s="51"/>
      <c r="AG75" s="71"/>
      <c r="AH75" s="71" t="s">
        <v>255</v>
      </c>
      <c r="AI75"/>
    </row>
    <row r="76" spans="27:35">
      <c r="AA76" s="63"/>
      <c r="AB76" s="52"/>
      <c r="AD76" s="79" t="s">
        <v>686</v>
      </c>
      <c r="AE76" s="52"/>
      <c r="AF76" s="52"/>
      <c r="AG76" s="71"/>
      <c r="AH76" s="71" t="s">
        <v>253</v>
      </c>
      <c r="AI76"/>
    </row>
    <row r="77" spans="27:35">
      <c r="AA77" s="63"/>
      <c r="AB77" s="52"/>
      <c r="AD77" s="79" t="s">
        <v>687</v>
      </c>
      <c r="AE77" s="52"/>
      <c r="AF77" s="52"/>
      <c r="AG77" s="71"/>
      <c r="AH77" s="71" t="s">
        <v>254</v>
      </c>
      <c r="AI77"/>
    </row>
    <row r="78" spans="27:35">
      <c r="AA78" s="63"/>
      <c r="AB78" s="52"/>
      <c r="AD78" s="79" t="s">
        <v>688</v>
      </c>
      <c r="AE78" s="52"/>
      <c r="AF78" s="52"/>
      <c r="AG78" s="71"/>
      <c r="AH78" s="71" t="s">
        <v>252</v>
      </c>
      <c r="AI78"/>
    </row>
    <row r="79" spans="27:35">
      <c r="AA79" s="63"/>
      <c r="AB79" s="52"/>
      <c r="AD79" s="79" t="s">
        <v>689</v>
      </c>
      <c r="AE79" s="52"/>
      <c r="AF79" s="52"/>
      <c r="AG79" s="71"/>
      <c r="AH79" s="71" t="s">
        <v>410</v>
      </c>
      <c r="AI79"/>
    </row>
    <row r="80" spans="27:35">
      <c r="AA80" s="63"/>
      <c r="AB80" s="52"/>
      <c r="AD80" s="79" t="s">
        <v>690</v>
      </c>
      <c r="AE80" s="52"/>
      <c r="AF80" s="52"/>
      <c r="AG80" s="71"/>
      <c r="AH80" s="71" t="s">
        <v>413</v>
      </c>
      <c r="AI80"/>
    </row>
    <row r="81" spans="27:35">
      <c r="AA81" s="63"/>
      <c r="AB81" s="52"/>
      <c r="AC81" s="54"/>
      <c r="AD81" s="79" t="s">
        <v>691</v>
      </c>
      <c r="AE81" s="52"/>
      <c r="AF81" s="52"/>
      <c r="AG81" s="71"/>
      <c r="AH81" s="71" t="s">
        <v>88</v>
      </c>
      <c r="AI81" s="83"/>
    </row>
    <row r="82" spans="27:35">
      <c r="AA82" s="64"/>
      <c r="AB82" s="52"/>
      <c r="AC82" s="54"/>
      <c r="AD82" s="79" t="s">
        <v>692</v>
      </c>
      <c r="AE82" s="52"/>
      <c r="AF82" s="52"/>
      <c r="AG82" s="71"/>
      <c r="AH82" s="71" t="s">
        <v>92</v>
      </c>
      <c r="AI82" s="83"/>
    </row>
    <row r="83" spans="27:35">
      <c r="AA83" s="64"/>
      <c r="AB83" s="52"/>
      <c r="AC83" s="54"/>
      <c r="AD83" s="79" t="s">
        <v>693</v>
      </c>
      <c r="AE83" s="52"/>
      <c r="AF83" s="52"/>
      <c r="AG83" s="71"/>
      <c r="AH83" s="71" t="s">
        <v>95</v>
      </c>
      <c r="AI83" s="83"/>
    </row>
    <row r="84" spans="27:35">
      <c r="AA84" s="64"/>
      <c r="AB84" s="52"/>
      <c r="AC84" s="54"/>
      <c r="AD84" s="79" t="s">
        <v>694</v>
      </c>
      <c r="AE84" s="52"/>
      <c r="AF84" s="52"/>
      <c r="AG84" s="71"/>
      <c r="AH84" s="71" t="s">
        <v>98</v>
      </c>
      <c r="AI84" s="83"/>
    </row>
    <row r="85" spans="27:35">
      <c r="AA85" s="63"/>
      <c r="AB85" s="52"/>
      <c r="AC85" s="54"/>
      <c r="AD85" s="79" t="s">
        <v>695</v>
      </c>
      <c r="AE85" s="52"/>
      <c r="AF85" s="52"/>
      <c r="AG85" s="71"/>
      <c r="AH85" s="71" t="s">
        <v>101</v>
      </c>
      <c r="AI85" s="83"/>
    </row>
    <row r="86" spans="27:35">
      <c r="AA86" s="63"/>
      <c r="AB86" s="52"/>
      <c r="AC86" s="54"/>
      <c r="AD86" s="79" t="s">
        <v>696</v>
      </c>
      <c r="AE86" s="52"/>
      <c r="AF86" s="52"/>
      <c r="AG86" s="71"/>
      <c r="AH86" s="71" t="s">
        <v>103</v>
      </c>
      <c r="AI86" s="83"/>
    </row>
    <row r="87" spans="27:35">
      <c r="AA87" s="63"/>
      <c r="AB87" s="52"/>
      <c r="AC87" s="54"/>
      <c r="AD87" s="79" t="s">
        <v>697</v>
      </c>
      <c r="AE87" s="52"/>
      <c r="AF87" s="52"/>
      <c r="AG87" s="71"/>
      <c r="AH87" s="71" t="s">
        <v>107</v>
      </c>
      <c r="AI87" s="83"/>
    </row>
    <row r="88" spans="27:35">
      <c r="AA88" s="63"/>
      <c r="AB88" s="52"/>
      <c r="AC88" s="54"/>
      <c r="AD88" s="79" t="s">
        <v>698</v>
      </c>
      <c r="AE88" s="52"/>
      <c r="AF88" s="52"/>
      <c r="AG88" s="71"/>
      <c r="AH88" s="71" t="s">
        <v>235</v>
      </c>
      <c r="AI88" s="83"/>
    </row>
    <row r="89" spans="27:35">
      <c r="AA89" s="63"/>
      <c r="AB89" s="52"/>
      <c r="AC89" s="54"/>
      <c r="AD89" s="79" t="s">
        <v>699</v>
      </c>
      <c r="AE89" s="52"/>
      <c r="AF89" s="52"/>
      <c r="AG89" s="71"/>
      <c r="AH89" s="71" t="s">
        <v>984</v>
      </c>
      <c r="AI89" s="83"/>
    </row>
    <row r="90" spans="27:35">
      <c r="AA90" s="63"/>
      <c r="AB90" s="52"/>
      <c r="AC90" s="54"/>
      <c r="AD90" s="79" t="s">
        <v>700</v>
      </c>
      <c r="AE90" s="52"/>
      <c r="AF90" s="52"/>
      <c r="AG90" s="71"/>
      <c r="AH90" s="71" t="s">
        <v>985</v>
      </c>
      <c r="AI90" s="83"/>
    </row>
    <row r="91" spans="27:35">
      <c r="AA91" s="63"/>
      <c r="AB91" s="52"/>
      <c r="AC91" s="54"/>
      <c r="AD91" s="79" t="s">
        <v>701</v>
      </c>
      <c r="AE91" s="52"/>
      <c r="AF91" s="52"/>
      <c r="AG91" s="71"/>
      <c r="AH91" s="71" t="s">
        <v>986</v>
      </c>
      <c r="AI91" s="83"/>
    </row>
    <row r="92" spans="27:35">
      <c r="AA92" s="63"/>
      <c r="AB92" s="52"/>
      <c r="AC92" s="54"/>
      <c r="AD92" s="79" t="s">
        <v>608</v>
      </c>
      <c r="AE92" s="52"/>
      <c r="AF92" s="52"/>
      <c r="AG92" s="71"/>
      <c r="AH92" s="71" t="s">
        <v>259</v>
      </c>
      <c r="AI92" s="83"/>
    </row>
    <row r="93" spans="27:35">
      <c r="AA93" s="64"/>
      <c r="AB93" s="52"/>
      <c r="AC93" s="54"/>
      <c r="AD93" s="79" t="s">
        <v>702</v>
      </c>
      <c r="AE93" s="52"/>
      <c r="AF93" s="52"/>
      <c r="AG93" s="71"/>
      <c r="AH93" s="71" t="s">
        <v>425</v>
      </c>
      <c r="AI93" s="83"/>
    </row>
    <row r="94" spans="27:35">
      <c r="AA94" s="64"/>
      <c r="AB94" s="52"/>
      <c r="AC94" s="54"/>
      <c r="AD94" s="79" t="s">
        <v>703</v>
      </c>
      <c r="AE94" s="52"/>
      <c r="AF94" s="52"/>
      <c r="AG94" s="71"/>
      <c r="AH94" s="71" t="s">
        <v>387</v>
      </c>
      <c r="AI94" s="83"/>
    </row>
    <row r="95" spans="27:35">
      <c r="AA95" s="64"/>
      <c r="AB95" s="52"/>
      <c r="AC95" s="54"/>
      <c r="AD95" s="79" t="s">
        <v>704</v>
      </c>
      <c r="AE95" s="52"/>
      <c r="AF95" s="52"/>
      <c r="AG95" s="71"/>
      <c r="AH95" s="71" t="s">
        <v>388</v>
      </c>
      <c r="AI95" s="83"/>
    </row>
    <row r="96" spans="27:35">
      <c r="AA96" s="64"/>
      <c r="AB96" s="52"/>
      <c r="AC96" s="54"/>
      <c r="AD96" s="79" t="s">
        <v>705</v>
      </c>
      <c r="AE96" s="52"/>
      <c r="AF96" s="52"/>
      <c r="AG96" s="71"/>
      <c r="AH96" s="73" t="s">
        <v>989</v>
      </c>
      <c r="AI96" s="83"/>
    </row>
    <row r="97" spans="27:35">
      <c r="AA97" s="64"/>
      <c r="AB97" s="52"/>
      <c r="AC97" s="54"/>
      <c r="AD97" s="79" t="s">
        <v>706</v>
      </c>
      <c r="AE97" s="52"/>
      <c r="AF97" s="52"/>
      <c r="AG97" s="71"/>
      <c r="AH97" s="73" t="s">
        <v>1018</v>
      </c>
      <c r="AI97" s="83"/>
    </row>
    <row r="98" spans="27:35">
      <c r="AA98" s="64"/>
      <c r="AB98" s="52"/>
      <c r="AC98" s="54"/>
      <c r="AD98" s="79" t="s">
        <v>707</v>
      </c>
      <c r="AE98" s="52"/>
      <c r="AF98" s="52"/>
      <c r="AG98" s="71"/>
      <c r="AH98" s="71" t="s">
        <v>384</v>
      </c>
      <c r="AI98" s="83"/>
    </row>
    <row r="99" spans="27:35">
      <c r="AA99" s="64"/>
      <c r="AB99" s="52"/>
      <c r="AC99" s="54"/>
      <c r="AD99" s="79" t="s">
        <v>708</v>
      </c>
      <c r="AE99" s="52"/>
      <c r="AF99" s="52"/>
      <c r="AG99" s="71"/>
      <c r="AH99" s="71" t="s">
        <v>389</v>
      </c>
      <c r="AI99" s="83"/>
    </row>
    <row r="100" spans="27:35">
      <c r="AA100" s="64"/>
      <c r="AB100" s="52"/>
      <c r="AC100" s="54"/>
      <c r="AD100" s="79" t="s">
        <v>709</v>
      </c>
      <c r="AE100" s="52"/>
      <c r="AF100" s="52"/>
      <c r="AG100" s="71"/>
      <c r="AH100" s="73" t="s">
        <v>990</v>
      </c>
      <c r="AI100" s="83"/>
    </row>
    <row r="101" spans="27:35">
      <c r="AA101" s="64"/>
      <c r="AB101" s="52"/>
      <c r="AC101" s="54"/>
      <c r="AD101" s="79" t="s">
        <v>710</v>
      </c>
      <c r="AE101" s="52"/>
      <c r="AF101" s="52"/>
      <c r="AG101" s="71"/>
      <c r="AH101" s="73" t="s">
        <v>991</v>
      </c>
      <c r="AI101" s="83"/>
    </row>
    <row r="102" spans="27:35">
      <c r="AA102" s="64"/>
      <c r="AB102" s="52"/>
      <c r="AC102" s="54"/>
      <c r="AD102" s="79" t="s">
        <v>711</v>
      </c>
      <c r="AE102" s="52"/>
      <c r="AF102" s="52"/>
      <c r="AG102" s="71"/>
      <c r="AH102" s="71" t="s">
        <v>364</v>
      </c>
      <c r="AI102" s="83"/>
    </row>
    <row r="103" spans="27:35">
      <c r="AA103" s="64"/>
      <c r="AB103" s="52"/>
      <c r="AC103" s="54"/>
      <c r="AD103" s="79" t="s">
        <v>712</v>
      </c>
      <c r="AE103" s="52"/>
      <c r="AF103" s="52"/>
      <c r="AG103" s="71"/>
      <c r="AH103" s="71" t="s">
        <v>357</v>
      </c>
      <c r="AI103" s="83"/>
    </row>
    <row r="104" spans="27:35">
      <c r="AA104" s="64"/>
      <c r="AB104" s="52"/>
      <c r="AC104" s="54"/>
      <c r="AD104" s="79" t="s">
        <v>713</v>
      </c>
      <c r="AE104" s="52"/>
      <c r="AF104" s="52"/>
      <c r="AG104" s="71"/>
      <c r="AH104" s="71" t="s">
        <v>370</v>
      </c>
      <c r="AI104" s="83"/>
    </row>
    <row r="105" spans="27:35">
      <c r="AA105" s="64"/>
      <c r="AB105" s="52"/>
      <c r="AC105" s="54"/>
      <c r="AD105" s="79" t="s">
        <v>714</v>
      </c>
      <c r="AE105" s="52"/>
      <c r="AF105" s="52"/>
      <c r="AG105" s="71"/>
      <c r="AH105" s="71" t="s">
        <v>356</v>
      </c>
      <c r="AI105" s="83"/>
    </row>
    <row r="106" spans="27:35">
      <c r="AA106" s="64"/>
      <c r="AB106" s="52"/>
      <c r="AC106" s="54"/>
      <c r="AD106" s="79" t="s">
        <v>715</v>
      </c>
      <c r="AE106" s="52"/>
      <c r="AF106" s="52"/>
      <c r="AG106" s="71"/>
      <c r="AH106" s="71" t="s">
        <v>361</v>
      </c>
      <c r="AI106" s="83"/>
    </row>
    <row r="107" spans="27:35">
      <c r="AA107" s="64"/>
      <c r="AB107" s="52"/>
      <c r="AC107" s="54"/>
      <c r="AD107" s="79" t="s">
        <v>716</v>
      </c>
      <c r="AE107" s="52"/>
      <c r="AF107" s="52"/>
      <c r="AG107" s="71"/>
      <c r="AH107" s="71" t="s">
        <v>368</v>
      </c>
      <c r="AI107" s="71"/>
    </row>
    <row r="108" spans="27:35">
      <c r="AA108" s="64"/>
      <c r="AB108" s="52"/>
      <c r="AC108" s="54"/>
      <c r="AD108" s="79" t="s">
        <v>717</v>
      </c>
      <c r="AE108" s="52"/>
      <c r="AF108" s="52"/>
      <c r="AG108" s="71"/>
      <c r="AH108" s="71" t="s">
        <v>360</v>
      </c>
      <c r="AI108" s="71"/>
    </row>
    <row r="109" spans="27:35">
      <c r="AA109" s="64"/>
      <c r="AB109" s="52"/>
      <c r="AC109" s="54"/>
      <c r="AD109" s="79" t="s">
        <v>718</v>
      </c>
      <c r="AE109" s="52"/>
      <c r="AF109" s="52"/>
      <c r="AG109" s="71"/>
      <c r="AH109" s="71" t="s">
        <v>371</v>
      </c>
      <c r="AI109" s="71"/>
    </row>
    <row r="110" spans="27:35">
      <c r="AA110" s="64"/>
      <c r="AB110" s="52"/>
      <c r="AC110" s="54"/>
      <c r="AD110" s="79" t="s">
        <v>719</v>
      </c>
      <c r="AE110" s="52"/>
      <c r="AF110" s="52"/>
      <c r="AG110" s="71"/>
      <c r="AH110" s="73" t="s">
        <v>992</v>
      </c>
      <c r="AI110" s="71"/>
    </row>
    <row r="111" spans="27:35">
      <c r="AA111" s="64"/>
      <c r="AB111" s="52"/>
      <c r="AC111" s="54"/>
      <c r="AD111" s="79" t="s">
        <v>720</v>
      </c>
      <c r="AE111" s="52"/>
      <c r="AF111" s="52"/>
      <c r="AG111" s="71"/>
      <c r="AH111" s="71" t="s">
        <v>434</v>
      </c>
      <c r="AI111" s="71"/>
    </row>
    <row r="112" spans="27:35">
      <c r="AA112" s="64"/>
      <c r="AB112" s="52"/>
      <c r="AC112" s="54"/>
      <c r="AD112" s="79" t="s">
        <v>721</v>
      </c>
      <c r="AE112" s="52"/>
      <c r="AF112" s="52"/>
      <c r="AG112" s="71"/>
      <c r="AH112" s="71" t="s">
        <v>401</v>
      </c>
      <c r="AI112" s="71"/>
    </row>
    <row r="113" spans="27:35">
      <c r="AA113" s="64"/>
      <c r="AB113" s="52"/>
      <c r="AC113" s="54"/>
      <c r="AD113" s="79" t="s">
        <v>722</v>
      </c>
      <c r="AE113" s="52"/>
      <c r="AF113" s="52"/>
      <c r="AG113" s="71"/>
      <c r="AH113" s="71" t="s">
        <v>402</v>
      </c>
      <c r="AI113" s="71"/>
    </row>
    <row r="114" spans="27:35">
      <c r="AA114" s="64"/>
      <c r="AB114" s="52"/>
      <c r="AC114" s="54"/>
      <c r="AD114" s="79" t="s">
        <v>723</v>
      </c>
      <c r="AE114" s="52"/>
      <c r="AF114" s="52"/>
      <c r="AG114" s="71"/>
      <c r="AH114" s="71" t="s">
        <v>397</v>
      </c>
      <c r="AI114" s="71"/>
    </row>
    <row r="115" spans="27:35">
      <c r="AA115" s="64"/>
      <c r="AB115" s="52"/>
      <c r="AC115" s="54"/>
      <c r="AD115" s="79" t="s">
        <v>724</v>
      </c>
      <c r="AE115" s="52"/>
      <c r="AF115" s="52"/>
      <c r="AG115" s="71"/>
      <c r="AH115" s="71" t="s">
        <v>396</v>
      </c>
      <c r="AI115" s="71"/>
    </row>
    <row r="116" spans="27:35">
      <c r="AA116" s="64"/>
      <c r="AB116" s="52"/>
      <c r="AC116" s="54"/>
      <c r="AD116" s="79" t="s">
        <v>725</v>
      </c>
      <c r="AE116" s="52"/>
      <c r="AF116" s="52"/>
      <c r="AG116" s="71"/>
      <c r="AH116" s="71" t="s">
        <v>422</v>
      </c>
      <c r="AI116" s="71"/>
    </row>
    <row r="117" spans="27:35">
      <c r="AA117" s="64"/>
      <c r="AB117" s="52"/>
      <c r="AC117" s="54"/>
      <c r="AD117" s="79" t="s">
        <v>726</v>
      </c>
      <c r="AE117" s="52"/>
      <c r="AF117" s="52"/>
      <c r="AG117" s="71"/>
      <c r="AH117" s="71" t="s">
        <v>111</v>
      </c>
      <c r="AI117" s="71"/>
    </row>
    <row r="118" spans="27:35">
      <c r="AA118" s="64"/>
      <c r="AB118" s="52"/>
      <c r="AC118" s="54"/>
      <c r="AD118" s="79" t="s">
        <v>727</v>
      </c>
      <c r="AE118" s="52"/>
      <c r="AF118" s="52"/>
      <c r="AG118" s="71"/>
      <c r="AH118" s="71" t="s">
        <v>114</v>
      </c>
      <c r="AI118" s="71"/>
    </row>
    <row r="119" spans="27:35">
      <c r="AA119" s="64"/>
      <c r="AB119" s="52"/>
      <c r="AC119" s="54"/>
      <c r="AD119" s="79" t="s">
        <v>728</v>
      </c>
      <c r="AE119" s="52"/>
      <c r="AF119" s="52"/>
      <c r="AG119" s="71"/>
      <c r="AH119" s="71" t="s">
        <v>224</v>
      </c>
      <c r="AI119" s="71"/>
    </row>
    <row r="120" spans="27:35">
      <c r="AA120" s="64"/>
      <c r="AB120" s="52"/>
      <c r="AC120" s="54"/>
      <c r="AD120" s="79" t="s">
        <v>729</v>
      </c>
      <c r="AE120" s="52"/>
      <c r="AF120" s="52"/>
      <c r="AG120" s="71"/>
      <c r="AH120" s="71" t="s">
        <v>1001</v>
      </c>
      <c r="AI120" s="71"/>
    </row>
    <row r="121" spans="27:35">
      <c r="AA121" s="64"/>
      <c r="AB121" s="52"/>
      <c r="AC121" s="54"/>
      <c r="AD121" s="79" t="s">
        <v>730</v>
      </c>
      <c r="AE121" s="52"/>
      <c r="AF121" s="52"/>
      <c r="AH121" s="71" t="s">
        <v>228</v>
      </c>
      <c r="AI121" s="71"/>
    </row>
    <row r="122" spans="27:35">
      <c r="AA122" s="64"/>
      <c r="AB122" s="52"/>
      <c r="AC122" s="54"/>
      <c r="AD122" s="79" t="s">
        <v>792</v>
      </c>
      <c r="AE122" s="52"/>
      <c r="AF122" s="52"/>
      <c r="AH122" s="73" t="s">
        <v>1009</v>
      </c>
      <c r="AI122" s="73"/>
    </row>
    <row r="123" spans="27:35">
      <c r="AA123" s="64"/>
      <c r="AB123" s="52"/>
      <c r="AC123" s="54"/>
      <c r="AD123" s="79" t="s">
        <v>793</v>
      </c>
      <c r="AE123" s="52"/>
      <c r="AF123" s="52"/>
      <c r="AH123" s="71" t="s">
        <v>377</v>
      </c>
      <c r="AI123" s="73"/>
    </row>
    <row r="124" spans="27:35">
      <c r="AA124" s="64"/>
      <c r="AB124" s="52"/>
      <c r="AC124" s="54"/>
      <c r="AD124" s="79" t="s">
        <v>794</v>
      </c>
      <c r="AE124" s="52"/>
      <c r="AF124" s="52"/>
      <c r="AH124" s="71" t="s">
        <v>382</v>
      </c>
      <c r="AI124" s="73"/>
    </row>
    <row r="125" spans="27:35">
      <c r="AA125" s="64"/>
      <c r="AB125" s="52"/>
      <c r="AC125" s="54"/>
      <c r="AD125" s="79" t="s">
        <v>795</v>
      </c>
      <c r="AE125" s="52"/>
      <c r="AF125" s="52"/>
      <c r="AH125" s="71" t="s">
        <v>407</v>
      </c>
      <c r="AI125" s="73"/>
    </row>
    <row r="126" spans="27:35">
      <c r="AA126" s="64"/>
      <c r="AB126" s="52"/>
      <c r="AC126" s="54"/>
      <c r="AD126" s="79" t="s">
        <v>796</v>
      </c>
      <c r="AE126" s="52"/>
      <c r="AF126" s="52"/>
      <c r="AH126" s="71" t="s">
        <v>399</v>
      </c>
      <c r="AI126" s="73"/>
    </row>
    <row r="127" spans="27:35">
      <c r="AA127" s="64"/>
      <c r="AB127" s="52"/>
      <c r="AC127" s="54"/>
      <c r="AD127" s="79" t="s">
        <v>797</v>
      </c>
      <c r="AE127" s="52"/>
      <c r="AF127" s="52"/>
      <c r="AH127" s="71" t="s">
        <v>302</v>
      </c>
      <c r="AI127" s="73"/>
    </row>
    <row r="128" spans="27:35">
      <c r="AA128" s="64"/>
      <c r="AB128" s="52"/>
      <c r="AC128" s="54"/>
      <c r="AD128" s="79" t="s">
        <v>798</v>
      </c>
      <c r="AE128" s="52"/>
      <c r="AF128" s="52"/>
      <c r="AH128" s="71" t="s">
        <v>296</v>
      </c>
      <c r="AI128" s="73"/>
    </row>
    <row r="129" spans="27:35">
      <c r="AA129" s="64"/>
      <c r="AB129" s="52"/>
      <c r="AC129" s="54"/>
      <c r="AD129" s="79" t="s">
        <v>799</v>
      </c>
      <c r="AE129" s="52"/>
      <c r="AF129" s="52"/>
      <c r="AH129" s="71" t="s">
        <v>301</v>
      </c>
      <c r="AI129" s="73"/>
    </row>
    <row r="130" spans="27:35">
      <c r="AA130" s="64"/>
      <c r="AB130" s="52"/>
      <c r="AC130" s="54"/>
      <c r="AD130" s="79" t="s">
        <v>800</v>
      </c>
      <c r="AE130" s="52"/>
      <c r="AF130" s="52"/>
      <c r="AH130" s="71" t="s">
        <v>298</v>
      </c>
      <c r="AI130" s="73"/>
    </row>
    <row r="131" spans="27:35">
      <c r="AA131" s="64"/>
      <c r="AB131" s="52"/>
      <c r="AC131" s="54"/>
      <c r="AD131" s="79" t="s">
        <v>801</v>
      </c>
      <c r="AE131" s="52"/>
      <c r="AF131" s="52"/>
      <c r="AH131" s="71" t="s">
        <v>443</v>
      </c>
      <c r="AI131" s="73"/>
    </row>
    <row r="132" spans="27:35">
      <c r="AA132" s="64"/>
      <c r="AB132" s="52"/>
      <c r="AC132" s="54"/>
      <c r="AD132" s="79" t="s">
        <v>802</v>
      </c>
      <c r="AE132" s="52"/>
      <c r="AF132" s="52"/>
      <c r="AH132" s="71" t="s">
        <v>993</v>
      </c>
      <c r="AI132" s="73"/>
    </row>
    <row r="133" spans="27:35">
      <c r="AA133" s="64"/>
      <c r="AB133" s="52"/>
      <c r="AC133" s="54"/>
      <c r="AD133" s="79" t="s">
        <v>803</v>
      </c>
      <c r="AE133" s="52"/>
      <c r="AF133" s="52"/>
      <c r="AH133" s="71" t="s">
        <v>117</v>
      </c>
      <c r="AI133" s="73"/>
    </row>
    <row r="134" spans="27:35">
      <c r="AA134" s="64"/>
      <c r="AB134" s="52"/>
      <c r="AC134" s="54"/>
      <c r="AD134" s="79" t="s">
        <v>804</v>
      </c>
      <c r="AE134" s="52"/>
      <c r="AF134" s="52"/>
      <c r="AH134" s="71" t="s">
        <v>121</v>
      </c>
      <c r="AI134" s="73"/>
    </row>
    <row r="135" spans="27:35">
      <c r="AA135" s="64"/>
      <c r="AB135" s="52"/>
      <c r="AC135" s="54"/>
      <c r="AD135" s="79" t="s">
        <v>805</v>
      </c>
      <c r="AE135" s="52"/>
      <c r="AF135" s="52"/>
      <c r="AH135" s="71" t="s">
        <v>304</v>
      </c>
      <c r="AI135" s="73"/>
    </row>
    <row r="136" spans="27:35">
      <c r="AA136" s="64"/>
      <c r="AB136" s="52"/>
      <c r="AC136" s="54"/>
      <c r="AD136" s="79" t="s">
        <v>806</v>
      </c>
      <c r="AE136" s="52"/>
      <c r="AF136" s="52"/>
      <c r="AH136" s="71" t="s">
        <v>305</v>
      </c>
      <c r="AI136" s="73"/>
    </row>
    <row r="137" spans="27:35">
      <c r="AA137" s="64"/>
      <c r="AB137" s="52"/>
      <c r="AC137" s="54"/>
      <c r="AD137" s="79" t="s">
        <v>807</v>
      </c>
      <c r="AE137" s="52"/>
      <c r="AF137" s="52"/>
      <c r="AH137" s="71" t="s">
        <v>424</v>
      </c>
      <c r="AI137" s="73"/>
    </row>
    <row r="138" spans="27:35">
      <c r="AA138" s="64"/>
      <c r="AB138" s="52"/>
      <c r="AC138" s="54"/>
      <c r="AD138" s="79" t="s">
        <v>808</v>
      </c>
      <c r="AE138" s="52"/>
      <c r="AF138" s="52"/>
      <c r="AH138" s="71" t="s">
        <v>219</v>
      </c>
      <c r="AI138" s="73"/>
    </row>
    <row r="139" spans="27:35">
      <c r="AA139" s="64"/>
      <c r="AB139" s="52"/>
      <c r="AC139" s="54"/>
      <c r="AD139" s="79" t="s">
        <v>809</v>
      </c>
      <c r="AE139" s="52"/>
      <c r="AF139" s="52"/>
      <c r="AH139" s="71" t="s">
        <v>220</v>
      </c>
      <c r="AI139" s="73"/>
    </row>
    <row r="140" spans="27:35">
      <c r="AA140" s="64"/>
      <c r="AB140" s="52"/>
      <c r="AC140" s="54"/>
      <c r="AD140" s="79" t="s">
        <v>810</v>
      </c>
      <c r="AE140" s="52"/>
      <c r="AF140" s="52"/>
      <c r="AH140" s="71" t="s">
        <v>484</v>
      </c>
      <c r="AI140" s="73"/>
    </row>
    <row r="141" spans="27:35">
      <c r="AA141" s="64"/>
      <c r="AB141" s="52"/>
      <c r="AC141" s="54"/>
      <c r="AD141" s="79" t="s">
        <v>811</v>
      </c>
      <c r="AE141" s="52"/>
      <c r="AF141" s="52"/>
      <c r="AH141" s="71" t="s">
        <v>124</v>
      </c>
      <c r="AI141" s="73"/>
    </row>
    <row r="142" spans="27:35">
      <c r="AA142" s="64"/>
      <c r="AB142" s="52"/>
      <c r="AC142" s="54"/>
      <c r="AD142" s="79" t="s">
        <v>812</v>
      </c>
      <c r="AE142" s="52"/>
      <c r="AF142" s="52"/>
      <c r="AH142" s="71" t="s">
        <v>398</v>
      </c>
      <c r="AI142" s="73"/>
    </row>
    <row r="143" spans="27:35">
      <c r="AA143" s="64"/>
      <c r="AB143" s="52"/>
      <c r="AC143" s="54"/>
      <c r="AD143" s="79" t="s">
        <v>813</v>
      </c>
      <c r="AE143" s="52"/>
      <c r="AF143" s="52"/>
      <c r="AH143" s="71" t="s">
        <v>331</v>
      </c>
      <c r="AI143" s="73"/>
    </row>
    <row r="144" spans="27:35">
      <c r="AA144" s="64"/>
      <c r="AB144" s="52"/>
      <c r="AC144" s="54"/>
      <c r="AD144" s="79" t="s">
        <v>814</v>
      </c>
      <c r="AE144" s="52"/>
      <c r="AF144" s="52"/>
      <c r="AH144" s="71" t="s">
        <v>127</v>
      </c>
      <c r="AI144" s="73"/>
    </row>
    <row r="145" spans="27:35">
      <c r="AA145" s="64"/>
      <c r="AB145" s="52"/>
      <c r="AC145" s="54"/>
      <c r="AD145" s="79" t="s">
        <v>815</v>
      </c>
      <c r="AE145" s="52"/>
      <c r="AF145" s="52"/>
      <c r="AH145" s="71" t="s">
        <v>128</v>
      </c>
      <c r="AI145" s="73"/>
    </row>
    <row r="146" spans="27:35">
      <c r="AA146" s="64"/>
      <c r="AB146" s="52"/>
      <c r="AC146" s="54"/>
      <c r="AD146" s="79" t="s">
        <v>816</v>
      </c>
      <c r="AE146" s="52"/>
      <c r="AF146" s="52"/>
      <c r="AH146" s="71" t="s">
        <v>130</v>
      </c>
      <c r="AI146" s="73"/>
    </row>
    <row r="147" spans="27:35">
      <c r="AA147" s="64"/>
      <c r="AB147" s="52"/>
      <c r="AC147" s="54"/>
      <c r="AD147" s="79" t="s">
        <v>817</v>
      </c>
      <c r="AE147" s="52"/>
      <c r="AF147" s="52"/>
      <c r="AH147" s="71" t="s">
        <v>133</v>
      </c>
      <c r="AI147" s="73"/>
    </row>
    <row r="148" spans="27:35">
      <c r="AA148" s="64"/>
      <c r="AB148" s="52"/>
      <c r="AC148" s="54"/>
      <c r="AD148" s="79" t="s">
        <v>818</v>
      </c>
      <c r="AE148" s="52"/>
      <c r="AF148" s="52"/>
      <c r="AH148" s="71" t="s">
        <v>136</v>
      </c>
      <c r="AI148" s="73"/>
    </row>
    <row r="149" spans="27:35">
      <c r="AA149" s="64"/>
      <c r="AB149" s="52"/>
      <c r="AC149" s="54"/>
      <c r="AD149" s="79" t="s">
        <v>819</v>
      </c>
      <c r="AE149" s="52"/>
      <c r="AF149" s="52"/>
      <c r="AH149" s="71" t="s">
        <v>430</v>
      </c>
      <c r="AI149" s="73"/>
    </row>
    <row r="150" spans="27:35">
      <c r="AA150" s="64"/>
      <c r="AB150" s="52"/>
      <c r="AC150" s="54"/>
      <c r="AD150" s="79" t="s">
        <v>820</v>
      </c>
      <c r="AE150" s="52"/>
      <c r="AF150" s="52"/>
      <c r="AH150" s="71" t="s">
        <v>427</v>
      </c>
      <c r="AI150" s="73"/>
    </row>
    <row r="151" spans="27:35">
      <c r="AA151" s="64"/>
      <c r="AB151" s="52"/>
      <c r="AC151" s="54"/>
      <c r="AD151" s="79" t="s">
        <v>821</v>
      </c>
      <c r="AE151" s="52"/>
      <c r="AF151" s="52"/>
      <c r="AH151" s="71" t="s">
        <v>432</v>
      </c>
      <c r="AI151" s="73"/>
    </row>
    <row r="152" spans="27:35">
      <c r="AA152" s="64"/>
      <c r="AB152" s="52"/>
      <c r="AC152" s="54"/>
      <c r="AD152" s="79" t="s">
        <v>610</v>
      </c>
      <c r="AE152" s="52"/>
      <c r="AF152" s="52"/>
      <c r="AH152" s="71" t="s">
        <v>437</v>
      </c>
      <c r="AI152" s="73"/>
    </row>
    <row r="153" spans="27:35">
      <c r="AA153" s="64"/>
      <c r="AB153" s="52"/>
      <c r="AC153" s="54"/>
      <c r="AD153" s="79" t="s">
        <v>822</v>
      </c>
      <c r="AE153" s="52"/>
      <c r="AF153" s="52"/>
      <c r="AH153" s="71" t="s">
        <v>439</v>
      </c>
      <c r="AI153" s="73"/>
    </row>
    <row r="154" spans="27:35">
      <c r="AA154" s="64"/>
      <c r="AB154" s="52"/>
      <c r="AC154" s="54"/>
      <c r="AD154" s="79" t="s">
        <v>823</v>
      </c>
      <c r="AE154" s="52"/>
      <c r="AF154" s="52"/>
      <c r="AH154" s="71" t="s">
        <v>332</v>
      </c>
      <c r="AI154" s="73"/>
    </row>
    <row r="155" spans="27:35">
      <c r="AA155" s="64"/>
      <c r="AB155" s="52"/>
      <c r="AC155" s="54"/>
      <c r="AD155" s="79" t="s">
        <v>824</v>
      </c>
      <c r="AE155" s="52"/>
      <c r="AF155" s="52"/>
      <c r="AH155" s="71" t="s">
        <v>334</v>
      </c>
      <c r="AI155" s="73"/>
    </row>
    <row r="156" spans="27:35">
      <c r="AA156" s="64"/>
      <c r="AB156" s="52"/>
      <c r="AC156" s="54"/>
      <c r="AD156" s="79" t="s">
        <v>825</v>
      </c>
      <c r="AE156" s="52"/>
      <c r="AF156" s="52"/>
      <c r="AH156" s="71" t="s">
        <v>335</v>
      </c>
      <c r="AI156" s="73"/>
    </row>
    <row r="157" spans="27:35">
      <c r="AA157" s="64"/>
      <c r="AB157" s="52"/>
      <c r="AC157" s="54"/>
      <c r="AD157" s="79" t="s">
        <v>826</v>
      </c>
      <c r="AE157" s="52"/>
      <c r="AF157" s="52"/>
      <c r="AH157" s="71" t="s">
        <v>385</v>
      </c>
      <c r="AI157" s="73"/>
    </row>
    <row r="158" spans="27:35">
      <c r="AA158" s="64"/>
      <c r="AB158" s="52"/>
      <c r="AC158" s="54"/>
      <c r="AD158" s="79" t="s">
        <v>827</v>
      </c>
      <c r="AE158" s="52"/>
      <c r="AF158" s="52"/>
      <c r="AH158" s="71" t="s">
        <v>139</v>
      </c>
      <c r="AI158" s="73"/>
    </row>
    <row r="159" spans="27:35">
      <c r="AA159" s="64"/>
      <c r="AB159" s="52"/>
      <c r="AC159" s="54"/>
      <c r="AD159" s="79" t="s">
        <v>828</v>
      </c>
      <c r="AE159" s="52"/>
      <c r="AF159" s="52"/>
      <c r="AH159" s="71" t="s">
        <v>333</v>
      </c>
      <c r="AI159" s="73"/>
    </row>
    <row r="160" spans="27:35">
      <c r="AA160" s="64"/>
      <c r="AB160" s="52"/>
      <c r="AC160" s="54"/>
      <c r="AD160" s="79" t="s">
        <v>829</v>
      </c>
      <c r="AE160" s="52"/>
      <c r="AF160" s="52"/>
      <c r="AH160" s="71" t="s">
        <v>337</v>
      </c>
      <c r="AI160" s="73"/>
    </row>
    <row r="161" spans="27:35">
      <c r="AA161" s="64"/>
      <c r="AB161" s="52"/>
      <c r="AC161" s="54"/>
      <c r="AD161" s="79" t="s">
        <v>830</v>
      </c>
      <c r="AE161" s="52"/>
      <c r="AF161" s="52"/>
      <c r="AH161" s="71" t="s">
        <v>338</v>
      </c>
      <c r="AI161" s="73"/>
    </row>
    <row r="162" spans="27:35">
      <c r="AA162" s="64"/>
      <c r="AB162" s="52"/>
      <c r="AC162" s="54"/>
      <c r="AD162" s="79" t="s">
        <v>831</v>
      </c>
      <c r="AE162" s="52"/>
      <c r="AF162" s="52"/>
      <c r="AH162" s="71" t="s">
        <v>339</v>
      </c>
      <c r="AI162" s="73"/>
    </row>
    <row r="163" spans="27:35">
      <c r="AA163" s="64"/>
      <c r="AB163" s="52"/>
      <c r="AC163" s="54"/>
      <c r="AD163" s="79" t="s">
        <v>832</v>
      </c>
      <c r="AE163" s="52"/>
      <c r="AF163" s="52"/>
      <c r="AH163" s="71" t="s">
        <v>340</v>
      </c>
      <c r="AI163" s="73"/>
    </row>
    <row r="164" spans="27:35">
      <c r="AA164" s="64"/>
      <c r="AB164" s="52"/>
      <c r="AC164" s="54"/>
      <c r="AD164" s="79" t="s">
        <v>833</v>
      </c>
      <c r="AE164" s="52"/>
      <c r="AF164" s="52"/>
      <c r="AH164" s="71" t="s">
        <v>336</v>
      </c>
      <c r="AI164" s="73"/>
    </row>
    <row r="165" spans="27:35">
      <c r="AA165" s="64"/>
      <c r="AB165" s="52"/>
      <c r="AC165" s="54"/>
      <c r="AD165" s="79" t="s">
        <v>834</v>
      </c>
      <c r="AE165" s="52"/>
      <c r="AF165" s="52"/>
      <c r="AH165" s="71" t="s">
        <v>341</v>
      </c>
      <c r="AI165" s="73"/>
    </row>
    <row r="166" spans="27:35">
      <c r="AA166" s="64"/>
      <c r="AB166" s="52"/>
      <c r="AC166" s="54"/>
      <c r="AD166" s="79" t="s">
        <v>835</v>
      </c>
      <c r="AE166" s="52"/>
      <c r="AF166" s="52"/>
      <c r="AH166" s="71" t="s">
        <v>258</v>
      </c>
      <c r="AI166" s="73"/>
    </row>
    <row r="167" spans="27:35">
      <c r="AA167" s="64"/>
      <c r="AB167" s="52"/>
      <c r="AC167" s="54"/>
      <c r="AD167" s="79" t="s">
        <v>836</v>
      </c>
      <c r="AE167" s="52"/>
      <c r="AF167" s="52"/>
      <c r="AH167" s="71" t="s">
        <v>260</v>
      </c>
      <c r="AI167" s="73"/>
    </row>
    <row r="168" spans="27:35">
      <c r="AA168" s="64"/>
      <c r="AB168" s="52"/>
      <c r="AC168" s="54"/>
      <c r="AD168" s="79" t="s">
        <v>837</v>
      </c>
      <c r="AE168" s="52"/>
      <c r="AF168" s="52"/>
      <c r="AH168" s="71" t="s">
        <v>140</v>
      </c>
      <c r="AI168" s="73"/>
    </row>
    <row r="169" spans="27:35">
      <c r="AA169" s="64"/>
      <c r="AB169" s="52"/>
      <c r="AC169" s="54"/>
      <c r="AD169" s="79" t="s">
        <v>838</v>
      </c>
      <c r="AE169" s="52"/>
      <c r="AF169" s="52"/>
      <c r="AH169" s="71" t="s">
        <v>386</v>
      </c>
      <c r="AI169" s="73"/>
    </row>
    <row r="170" spans="27:35">
      <c r="AA170" s="64"/>
      <c r="AB170" s="52"/>
      <c r="AC170" s="54"/>
      <c r="AD170" s="79" t="s">
        <v>839</v>
      </c>
      <c r="AE170" s="52"/>
      <c r="AF170" s="52"/>
      <c r="AH170" s="71" t="s">
        <v>461</v>
      </c>
      <c r="AI170" s="73"/>
    </row>
    <row r="171" spans="27:35">
      <c r="AA171" s="64"/>
      <c r="AB171" s="52"/>
      <c r="AC171" s="54"/>
      <c r="AD171" s="79" t="s">
        <v>840</v>
      </c>
      <c r="AE171" s="52"/>
      <c r="AF171" s="52"/>
      <c r="AH171" s="71" t="s">
        <v>462</v>
      </c>
      <c r="AI171" s="73"/>
    </row>
    <row r="172" spans="27:35">
      <c r="AA172" s="64"/>
      <c r="AB172" s="52"/>
      <c r="AC172" s="54"/>
      <c r="AD172" s="79" t="s">
        <v>841</v>
      </c>
      <c r="AE172" s="52"/>
      <c r="AF172" s="52"/>
      <c r="AH172" s="71" t="s">
        <v>463</v>
      </c>
      <c r="AI172" s="73"/>
    </row>
    <row r="173" spans="27:35">
      <c r="AA173" s="64"/>
      <c r="AB173" s="52"/>
      <c r="AC173" s="54"/>
      <c r="AD173" s="79" t="s">
        <v>842</v>
      </c>
      <c r="AE173" s="52"/>
      <c r="AF173" s="52"/>
      <c r="AH173" s="71" t="s">
        <v>469</v>
      </c>
      <c r="AI173" s="73"/>
    </row>
    <row r="174" spans="27:35">
      <c r="AA174" s="64"/>
      <c r="AB174" s="52"/>
      <c r="AC174" s="54"/>
      <c r="AD174" s="79" t="s">
        <v>843</v>
      </c>
      <c r="AE174" s="52"/>
      <c r="AF174" s="52"/>
      <c r="AH174" s="71" t="s">
        <v>470</v>
      </c>
      <c r="AI174" s="73"/>
    </row>
    <row r="175" spans="27:35">
      <c r="AA175" s="64"/>
      <c r="AB175" s="52"/>
      <c r="AC175" s="54"/>
      <c r="AD175" s="79" t="s">
        <v>844</v>
      </c>
      <c r="AE175" s="52"/>
      <c r="AF175" s="52"/>
      <c r="AH175" s="71" t="s">
        <v>141</v>
      </c>
      <c r="AI175" s="73"/>
    </row>
    <row r="176" spans="27:35">
      <c r="AA176" s="64"/>
      <c r="AB176" s="52"/>
      <c r="AC176" s="54"/>
      <c r="AD176" s="79" t="s">
        <v>845</v>
      </c>
      <c r="AE176" s="52"/>
      <c r="AF176" s="52"/>
      <c r="AH176" s="71" t="s">
        <v>319</v>
      </c>
      <c r="AI176" s="73"/>
    </row>
    <row r="177" spans="27:35">
      <c r="AA177" s="64"/>
      <c r="AB177" s="52"/>
      <c r="AC177" s="54"/>
      <c r="AD177" s="79" t="s">
        <v>846</v>
      </c>
      <c r="AE177" s="52"/>
      <c r="AF177" s="52"/>
      <c r="AH177" s="71" t="s">
        <v>442</v>
      </c>
      <c r="AI177" s="73"/>
    </row>
    <row r="178" spans="27:35">
      <c r="AA178" s="64"/>
      <c r="AB178" s="52"/>
      <c r="AC178" s="54"/>
      <c r="AD178" s="79" t="s">
        <v>847</v>
      </c>
      <c r="AE178" s="52"/>
      <c r="AF178" s="52"/>
      <c r="AH178" s="71" t="s">
        <v>375</v>
      </c>
      <c r="AI178" s="73"/>
    </row>
    <row r="179" spans="27:35">
      <c r="AA179" s="64"/>
      <c r="AB179" s="52"/>
      <c r="AC179" s="54"/>
      <c r="AD179" s="79" t="s">
        <v>848</v>
      </c>
      <c r="AE179" s="52"/>
      <c r="AF179" s="52"/>
      <c r="AH179" s="71" t="s">
        <v>359</v>
      </c>
      <c r="AI179" s="73"/>
    </row>
    <row r="180" spans="27:35">
      <c r="AA180" s="64"/>
      <c r="AB180" s="52"/>
      <c r="AC180" s="54"/>
      <c r="AD180" s="79" t="s">
        <v>849</v>
      </c>
      <c r="AE180" s="52"/>
      <c r="AF180" s="52"/>
      <c r="AH180" s="71" t="s">
        <v>350</v>
      </c>
      <c r="AI180" s="73"/>
    </row>
    <row r="181" spans="27:35">
      <c r="AA181" s="64"/>
      <c r="AB181" s="52"/>
      <c r="AC181" s="54"/>
      <c r="AD181" s="79" t="s">
        <v>850</v>
      </c>
      <c r="AE181" s="52"/>
      <c r="AF181" s="52"/>
      <c r="AH181" s="71" t="s">
        <v>351</v>
      </c>
      <c r="AI181" s="73"/>
    </row>
    <row r="182" spans="27:35">
      <c r="AA182" s="64"/>
      <c r="AB182" s="52"/>
      <c r="AC182" s="54"/>
      <c r="AD182" s="79" t="s">
        <v>913</v>
      </c>
      <c r="AE182" s="52"/>
      <c r="AF182" s="52"/>
      <c r="AH182" s="71" t="s">
        <v>369</v>
      </c>
      <c r="AI182" s="73"/>
    </row>
    <row r="183" spans="27:35">
      <c r="AA183" s="64"/>
      <c r="AB183" s="52"/>
      <c r="AC183" s="54"/>
      <c r="AD183" s="79" t="s">
        <v>914</v>
      </c>
      <c r="AE183" s="52"/>
      <c r="AF183" s="52"/>
      <c r="AH183" s="71" t="s">
        <v>311</v>
      </c>
      <c r="AI183" s="73"/>
    </row>
    <row r="184" spans="27:35">
      <c r="AA184" s="64"/>
      <c r="AB184" s="52"/>
      <c r="AC184" s="54"/>
      <c r="AD184" s="79" t="s">
        <v>915</v>
      </c>
      <c r="AE184" s="52"/>
      <c r="AF184" s="52"/>
      <c r="AH184" s="71" t="s">
        <v>313</v>
      </c>
      <c r="AI184" s="73"/>
    </row>
    <row r="185" spans="27:35">
      <c r="AA185" s="64"/>
      <c r="AB185" s="52"/>
      <c r="AC185" s="54"/>
      <c r="AD185" s="79" t="s">
        <v>916</v>
      </c>
      <c r="AE185" s="52"/>
      <c r="AF185" s="52"/>
      <c r="AH185" s="71" t="s">
        <v>218</v>
      </c>
      <c r="AI185" s="73"/>
    </row>
    <row r="186" spans="27:35">
      <c r="AA186" s="64"/>
      <c r="AB186" s="52"/>
      <c r="AC186" s="54"/>
      <c r="AD186" s="79" t="s">
        <v>917</v>
      </c>
      <c r="AE186" s="52"/>
      <c r="AF186" s="52"/>
      <c r="AH186" s="71" t="s">
        <v>215</v>
      </c>
      <c r="AI186" s="73"/>
    </row>
    <row r="187" spans="27:35">
      <c r="AA187" s="64"/>
      <c r="AB187" s="52"/>
      <c r="AC187" s="54"/>
      <c r="AD187" s="79" t="s">
        <v>918</v>
      </c>
      <c r="AE187" s="52"/>
      <c r="AF187" s="52"/>
      <c r="AH187" s="71" t="s">
        <v>475</v>
      </c>
      <c r="AI187" s="73"/>
    </row>
    <row r="188" spans="27:35">
      <c r="AA188" s="64"/>
      <c r="AB188" s="52"/>
      <c r="AC188" s="54"/>
      <c r="AD188" s="79" t="s">
        <v>919</v>
      </c>
      <c r="AE188" s="52"/>
      <c r="AF188" s="52"/>
      <c r="AH188" s="71" t="s">
        <v>447</v>
      </c>
      <c r="AI188" s="73"/>
    </row>
    <row r="189" spans="27:35">
      <c r="AA189" s="64"/>
      <c r="AB189" s="52"/>
      <c r="AC189" s="54"/>
      <c r="AD189" s="79" t="s">
        <v>920</v>
      </c>
      <c r="AE189" s="52"/>
      <c r="AF189" s="52"/>
      <c r="AH189" s="71" t="s">
        <v>192</v>
      </c>
      <c r="AI189" s="73"/>
    </row>
    <row r="190" spans="27:35">
      <c r="AA190" s="64"/>
      <c r="AB190" s="52"/>
      <c r="AC190" s="54"/>
      <c r="AD190" s="79" t="s">
        <v>921</v>
      </c>
      <c r="AE190" s="52"/>
      <c r="AF190" s="52"/>
      <c r="AH190" s="71" t="s">
        <v>308</v>
      </c>
      <c r="AI190" s="73"/>
    </row>
    <row r="191" spans="27:35">
      <c r="AA191" s="64"/>
      <c r="AB191" s="52"/>
      <c r="AC191" s="54"/>
      <c r="AD191" s="79" t="s">
        <v>922</v>
      </c>
      <c r="AE191" s="52"/>
      <c r="AF191" s="52"/>
      <c r="AH191" s="71" t="s">
        <v>467</v>
      </c>
      <c r="AI191" s="73"/>
    </row>
    <row r="192" spans="27:35">
      <c r="AA192" s="64"/>
      <c r="AB192" s="52"/>
      <c r="AC192" s="54"/>
      <c r="AD192" s="79" t="s">
        <v>923</v>
      </c>
      <c r="AE192" s="52"/>
      <c r="AF192" s="52"/>
      <c r="AH192" s="71" t="s">
        <v>466</v>
      </c>
      <c r="AI192" s="73"/>
    </row>
    <row r="193" spans="27:35">
      <c r="AA193" s="64"/>
      <c r="AB193" s="52"/>
      <c r="AC193" s="54"/>
      <c r="AD193" s="79" t="s">
        <v>924</v>
      </c>
      <c r="AE193" s="52"/>
      <c r="AF193" s="52"/>
      <c r="AH193" s="71" t="s">
        <v>468</v>
      </c>
      <c r="AI193" s="73"/>
    </row>
    <row r="194" spans="27:35">
      <c r="AA194" s="64"/>
      <c r="AB194" s="52"/>
      <c r="AC194" s="54"/>
      <c r="AD194" s="79" t="s">
        <v>925</v>
      </c>
      <c r="AE194" s="52"/>
      <c r="AF194" s="52"/>
      <c r="AH194" s="71" t="s">
        <v>142</v>
      </c>
      <c r="AI194" s="73"/>
    </row>
    <row r="195" spans="27:35">
      <c r="AA195" s="64"/>
      <c r="AB195" s="52"/>
      <c r="AC195" s="54"/>
      <c r="AD195" s="79" t="s">
        <v>926</v>
      </c>
      <c r="AE195" s="52"/>
      <c r="AF195" s="52"/>
      <c r="AH195" s="71" t="s">
        <v>181</v>
      </c>
      <c r="AI195" s="73"/>
    </row>
    <row r="196" spans="27:35">
      <c r="AA196" s="64"/>
      <c r="AB196" s="52"/>
      <c r="AC196" s="54"/>
      <c r="AD196" s="79" t="s">
        <v>927</v>
      </c>
      <c r="AE196" s="52"/>
      <c r="AF196" s="52"/>
      <c r="AH196" s="71" t="s">
        <v>464</v>
      </c>
      <c r="AI196" s="73"/>
    </row>
    <row r="197" spans="27:35">
      <c r="AA197" s="64"/>
      <c r="AB197" s="52"/>
      <c r="AC197" s="54"/>
      <c r="AD197" s="79" t="s">
        <v>928</v>
      </c>
      <c r="AE197" s="52"/>
      <c r="AF197" s="52"/>
      <c r="AH197" s="71" t="s">
        <v>197</v>
      </c>
      <c r="AI197" s="73"/>
    </row>
    <row r="198" spans="27:35">
      <c r="AA198" s="64"/>
      <c r="AB198" s="52"/>
      <c r="AC198" s="54"/>
      <c r="AD198" s="79" t="s">
        <v>929</v>
      </c>
      <c r="AE198" s="52"/>
      <c r="AF198" s="52"/>
      <c r="AH198" s="75" t="s">
        <v>1025</v>
      </c>
      <c r="AI198" s="73"/>
    </row>
    <row r="199" spans="27:35">
      <c r="AA199" s="64"/>
      <c r="AB199" s="52"/>
      <c r="AC199" s="54"/>
      <c r="AD199" s="79" t="s">
        <v>930</v>
      </c>
      <c r="AE199" s="52"/>
      <c r="AF199" s="52"/>
      <c r="AH199" s="71" t="s">
        <v>465</v>
      </c>
      <c r="AI199" s="73"/>
    </row>
    <row r="200" spans="27:35">
      <c r="AA200" s="64"/>
      <c r="AB200" s="52"/>
      <c r="AC200" s="54"/>
      <c r="AD200" s="79" t="s">
        <v>931</v>
      </c>
      <c r="AE200" s="52"/>
      <c r="AF200" s="52"/>
      <c r="AH200" s="71" t="s">
        <v>143</v>
      </c>
      <c r="AI200" s="73"/>
    </row>
    <row r="201" spans="27:35">
      <c r="AA201" s="64"/>
      <c r="AB201" s="52"/>
      <c r="AC201" s="54"/>
      <c r="AD201" s="79" t="s">
        <v>932</v>
      </c>
      <c r="AE201" s="52"/>
      <c r="AF201" s="52"/>
      <c r="AH201" s="71" t="s">
        <v>144</v>
      </c>
      <c r="AI201" s="73"/>
    </row>
    <row r="202" spans="27:35">
      <c r="AA202" s="64"/>
      <c r="AB202" s="52"/>
      <c r="AC202" s="54"/>
      <c r="AD202" s="79" t="s">
        <v>933</v>
      </c>
      <c r="AE202" s="52"/>
      <c r="AF202" s="52"/>
      <c r="AH202" s="71" t="s">
        <v>145</v>
      </c>
      <c r="AI202" s="73"/>
    </row>
    <row r="203" spans="27:35">
      <c r="AA203" s="64"/>
      <c r="AB203" s="52"/>
      <c r="AC203" s="54"/>
      <c r="AD203" s="79" t="s">
        <v>934</v>
      </c>
      <c r="AE203" s="52"/>
      <c r="AF203" s="52"/>
      <c r="AH203" s="71" t="s">
        <v>146</v>
      </c>
      <c r="AI203" s="73"/>
    </row>
    <row r="204" spans="27:35">
      <c r="AA204" s="64"/>
      <c r="AB204" s="52"/>
      <c r="AC204" s="54"/>
      <c r="AD204" s="79" t="s">
        <v>935</v>
      </c>
      <c r="AE204" s="52"/>
      <c r="AF204" s="52"/>
      <c r="AH204" s="71" t="s">
        <v>147</v>
      </c>
      <c r="AI204" s="73"/>
    </row>
    <row r="205" spans="27:35">
      <c r="AA205" s="64"/>
      <c r="AB205" s="52"/>
      <c r="AC205" s="54"/>
      <c r="AD205" s="79" t="s">
        <v>936</v>
      </c>
      <c r="AE205" s="52"/>
      <c r="AF205" s="52"/>
      <c r="AH205" s="71" t="s">
        <v>148</v>
      </c>
      <c r="AI205" s="73"/>
    </row>
    <row r="206" spans="27:35">
      <c r="AA206" s="64"/>
      <c r="AB206" s="52"/>
      <c r="AC206" s="54"/>
      <c r="AD206" s="79" t="s">
        <v>937</v>
      </c>
      <c r="AE206" s="52"/>
      <c r="AF206" s="52"/>
      <c r="AH206" s="71" t="s">
        <v>149</v>
      </c>
      <c r="AI206" s="73"/>
    </row>
    <row r="207" spans="27:35">
      <c r="AA207" s="64"/>
      <c r="AB207" s="52"/>
      <c r="AC207" s="54"/>
      <c r="AD207" s="79" t="s">
        <v>938</v>
      </c>
      <c r="AE207" s="52"/>
      <c r="AF207" s="52"/>
      <c r="AH207" s="71" t="s">
        <v>150</v>
      </c>
      <c r="AI207" s="73"/>
    </row>
    <row r="208" spans="27:35">
      <c r="AA208" s="64"/>
      <c r="AB208" s="52"/>
      <c r="AC208" s="54"/>
      <c r="AD208" s="79" t="s">
        <v>939</v>
      </c>
      <c r="AE208" s="52"/>
      <c r="AF208" s="52"/>
      <c r="AH208" s="75" t="s">
        <v>994</v>
      </c>
      <c r="AI208" s="73"/>
    </row>
    <row r="209" spans="27:35">
      <c r="AA209" s="64"/>
      <c r="AB209" s="52"/>
      <c r="AC209" s="54"/>
      <c r="AD209" s="79" t="s">
        <v>940</v>
      </c>
      <c r="AE209" s="52"/>
      <c r="AF209" s="52"/>
      <c r="AH209" s="71" t="s">
        <v>191</v>
      </c>
      <c r="AI209" s="73"/>
    </row>
    <row r="210" spans="27:35">
      <c r="AA210" s="64"/>
      <c r="AB210" s="52"/>
      <c r="AC210" s="54"/>
      <c r="AD210" s="79" t="s">
        <v>941</v>
      </c>
      <c r="AE210" s="52"/>
      <c r="AF210" s="52"/>
      <c r="AH210" s="71" t="s">
        <v>231</v>
      </c>
      <c r="AI210" s="73"/>
    </row>
    <row r="211" spans="27:35">
      <c r="AA211" s="64"/>
      <c r="AB211" s="52"/>
      <c r="AC211" s="54"/>
      <c r="AD211" s="79" t="s">
        <v>942</v>
      </c>
      <c r="AE211" s="52"/>
      <c r="AF211" s="52"/>
      <c r="AH211" s="71" t="s">
        <v>415</v>
      </c>
      <c r="AI211" s="73"/>
    </row>
    <row r="212" spans="27:35">
      <c r="AA212" s="64"/>
      <c r="AB212" s="52"/>
      <c r="AC212" s="54"/>
      <c r="AD212" s="79" t="s">
        <v>609</v>
      </c>
      <c r="AE212" s="52"/>
      <c r="AF212" s="52"/>
      <c r="AH212" s="71" t="s">
        <v>412</v>
      </c>
      <c r="AI212" s="73"/>
    </row>
    <row r="213" spans="27:35">
      <c r="AA213" s="64"/>
      <c r="AB213" s="52"/>
      <c r="AC213" s="54"/>
      <c r="AD213" s="79" t="s">
        <v>943</v>
      </c>
      <c r="AE213" s="52"/>
      <c r="AF213" s="52"/>
      <c r="AH213" s="71" t="s">
        <v>414</v>
      </c>
      <c r="AI213" s="73"/>
    </row>
    <row r="214" spans="27:35">
      <c r="AA214" s="64"/>
      <c r="AB214" s="52"/>
      <c r="AC214" s="54"/>
      <c r="AD214" s="79" t="s">
        <v>944</v>
      </c>
      <c r="AE214" s="52"/>
      <c r="AF214" s="52"/>
      <c r="AH214" s="71" t="s">
        <v>205</v>
      </c>
      <c r="AI214" s="73"/>
    </row>
    <row r="215" spans="27:35">
      <c r="AA215" s="64"/>
      <c r="AB215" s="52"/>
      <c r="AC215" s="54"/>
      <c r="AD215" s="79" t="s">
        <v>945</v>
      </c>
      <c r="AE215" s="52"/>
      <c r="AF215" s="52"/>
      <c r="AH215" s="71" t="s">
        <v>347</v>
      </c>
      <c r="AI215" s="73"/>
    </row>
    <row r="216" spans="27:35">
      <c r="AA216" s="64"/>
      <c r="AB216" s="52"/>
      <c r="AC216" s="54"/>
      <c r="AD216" s="79" t="s">
        <v>851</v>
      </c>
      <c r="AE216" s="52"/>
      <c r="AF216" s="52"/>
      <c r="AH216" s="71" t="s">
        <v>353</v>
      </c>
      <c r="AI216" s="73"/>
    </row>
    <row r="217" spans="27:35">
      <c r="AA217" s="64"/>
      <c r="AB217" s="52"/>
      <c r="AC217" s="54"/>
      <c r="AD217" s="79" t="s">
        <v>946</v>
      </c>
      <c r="AE217" s="52"/>
      <c r="AF217" s="52"/>
      <c r="AH217" s="71" t="s">
        <v>349</v>
      </c>
      <c r="AI217" s="73"/>
    </row>
    <row r="218" spans="27:35">
      <c r="AA218" s="64"/>
      <c r="AB218" s="52"/>
      <c r="AC218" s="54"/>
      <c r="AD218" s="79" t="s">
        <v>947</v>
      </c>
      <c r="AE218" s="52"/>
      <c r="AF218" s="52"/>
      <c r="AH218" s="71" t="s">
        <v>352</v>
      </c>
      <c r="AI218" s="73"/>
    </row>
    <row r="219" spans="27:35">
      <c r="AA219" s="64"/>
      <c r="AB219" s="52"/>
      <c r="AC219" s="54"/>
      <c r="AD219" s="79" t="s">
        <v>948</v>
      </c>
      <c r="AE219" s="52"/>
      <c r="AF219" s="52"/>
      <c r="AH219" s="71" t="s">
        <v>185</v>
      </c>
      <c r="AI219" s="73"/>
    </row>
    <row r="220" spans="27:35">
      <c r="AA220" s="64"/>
      <c r="AB220" s="52"/>
      <c r="AC220" s="54"/>
      <c r="AD220" s="79" t="s">
        <v>949</v>
      </c>
      <c r="AE220" s="52"/>
      <c r="AF220" s="52"/>
      <c r="AH220" s="71" t="s">
        <v>186</v>
      </c>
      <c r="AI220" s="73"/>
    </row>
    <row r="221" spans="27:35">
      <c r="AA221" s="64"/>
      <c r="AB221" s="52"/>
      <c r="AC221" s="54"/>
      <c r="AD221" s="79" t="s">
        <v>950</v>
      </c>
      <c r="AE221" s="52"/>
      <c r="AF221" s="52"/>
      <c r="AH221" s="71" t="s">
        <v>189</v>
      </c>
      <c r="AI221" s="73"/>
    </row>
    <row r="222" spans="27:35">
      <c r="AA222" s="64"/>
      <c r="AB222" s="52"/>
      <c r="AC222" s="54"/>
      <c r="AD222" s="79" t="s">
        <v>951</v>
      </c>
      <c r="AE222" s="52"/>
      <c r="AF222" s="52"/>
      <c r="AH222" s="71" t="s">
        <v>312</v>
      </c>
      <c r="AI222" s="73"/>
    </row>
    <row r="223" spans="27:35">
      <c r="AA223" s="64"/>
      <c r="AB223" s="52"/>
      <c r="AC223" s="54"/>
      <c r="AD223" s="79" t="s">
        <v>952</v>
      </c>
      <c r="AE223" s="52"/>
      <c r="AF223" s="52"/>
      <c r="AH223" s="71" t="s">
        <v>310</v>
      </c>
      <c r="AI223" s="73"/>
    </row>
    <row r="224" spans="27:35">
      <c r="AA224" s="64"/>
      <c r="AB224" s="52"/>
      <c r="AC224" s="54"/>
      <c r="AD224" s="79" t="s">
        <v>953</v>
      </c>
      <c r="AE224" s="52"/>
      <c r="AF224" s="52"/>
      <c r="AH224" s="77" t="s">
        <v>1019</v>
      </c>
      <c r="AI224" s="73"/>
    </row>
    <row r="225" spans="27:35">
      <c r="AA225" s="64"/>
      <c r="AB225" s="52"/>
      <c r="AC225" s="54"/>
      <c r="AD225" s="79" t="s">
        <v>954</v>
      </c>
      <c r="AE225" s="52"/>
      <c r="AF225" s="52"/>
      <c r="AH225" s="71" t="s">
        <v>237</v>
      </c>
      <c r="AI225" s="73"/>
    </row>
    <row r="226" spans="27:35">
      <c r="AA226" s="64"/>
      <c r="AB226" s="52"/>
      <c r="AC226" s="54"/>
      <c r="AD226" s="79" t="s">
        <v>955</v>
      </c>
      <c r="AE226" s="52"/>
      <c r="AF226" s="52"/>
      <c r="AH226" s="71" t="s">
        <v>234</v>
      </c>
      <c r="AI226" s="73"/>
    </row>
    <row r="227" spans="27:35">
      <c r="AA227" s="64"/>
      <c r="AB227" s="52"/>
      <c r="AC227" s="54"/>
      <c r="AD227" s="79" t="s">
        <v>956</v>
      </c>
      <c r="AE227" s="52"/>
      <c r="AF227" s="52"/>
      <c r="AH227" s="71" t="s">
        <v>440</v>
      </c>
      <c r="AI227" s="73"/>
    </row>
    <row r="228" spans="27:35">
      <c r="AA228" s="64"/>
      <c r="AB228" s="52"/>
      <c r="AC228" s="54"/>
      <c r="AD228" s="79" t="s">
        <v>957</v>
      </c>
      <c r="AE228" s="52"/>
      <c r="AF228" s="52"/>
      <c r="AH228" s="71" t="s">
        <v>307</v>
      </c>
      <c r="AI228" s="73"/>
    </row>
    <row r="229" spans="27:35">
      <c r="AA229" s="64"/>
      <c r="AB229" s="52"/>
      <c r="AC229" s="54"/>
      <c r="AD229" s="79" t="s">
        <v>958</v>
      </c>
      <c r="AE229" s="52"/>
      <c r="AF229" s="52"/>
      <c r="AH229" s="73" t="s">
        <v>1005</v>
      </c>
      <c r="AI229" s="73"/>
    </row>
    <row r="230" spans="27:35">
      <c r="AA230" s="64"/>
      <c r="AB230" s="52"/>
      <c r="AC230" s="54"/>
      <c r="AD230" s="79" t="s">
        <v>959</v>
      </c>
      <c r="AE230" s="52"/>
      <c r="AF230" s="52"/>
      <c r="AH230" s="71" t="s">
        <v>306</v>
      </c>
      <c r="AI230" s="73"/>
    </row>
    <row r="231" spans="27:35">
      <c r="AA231" s="64"/>
      <c r="AB231" s="52"/>
      <c r="AC231" s="54"/>
      <c r="AD231" s="79" t="s">
        <v>960</v>
      </c>
      <c r="AE231" s="52"/>
      <c r="AF231" s="52"/>
      <c r="AH231" s="71" t="s">
        <v>314</v>
      </c>
      <c r="AI231" s="73"/>
    </row>
    <row r="232" spans="27:35">
      <c r="AA232" s="64"/>
      <c r="AB232" s="52"/>
      <c r="AC232" s="54"/>
      <c r="AD232" s="79" t="s">
        <v>961</v>
      </c>
      <c r="AE232" s="52"/>
      <c r="AF232" s="52"/>
      <c r="AH232" s="71" t="s">
        <v>309</v>
      </c>
      <c r="AI232" s="73"/>
    </row>
    <row r="233" spans="27:35">
      <c r="AA233" s="64"/>
      <c r="AB233" s="52"/>
      <c r="AC233" s="54"/>
      <c r="AD233" s="79" t="s">
        <v>962</v>
      </c>
      <c r="AE233" s="52"/>
      <c r="AF233" s="52"/>
      <c r="AH233" s="71" t="s">
        <v>315</v>
      </c>
      <c r="AI233" s="73"/>
    </row>
    <row r="234" spans="27:35">
      <c r="AA234" s="64"/>
      <c r="AB234" s="52"/>
      <c r="AC234" s="54"/>
      <c r="AD234" s="79" t="s">
        <v>963</v>
      </c>
      <c r="AE234" s="52"/>
      <c r="AF234" s="52"/>
      <c r="AH234" s="71" t="s">
        <v>322</v>
      </c>
      <c r="AI234" s="73"/>
    </row>
    <row r="235" spans="27:35">
      <c r="AA235" s="64"/>
      <c r="AB235" s="52"/>
      <c r="AC235" s="54"/>
      <c r="AD235" s="79" t="s">
        <v>964</v>
      </c>
      <c r="AE235" s="52"/>
      <c r="AF235" s="52"/>
      <c r="AH235" s="71" t="s">
        <v>323</v>
      </c>
      <c r="AI235" s="73"/>
    </row>
    <row r="236" spans="27:35">
      <c r="AA236" s="64"/>
      <c r="AB236" s="52"/>
      <c r="AC236" s="54"/>
      <c r="AD236" s="79" t="s">
        <v>965</v>
      </c>
      <c r="AE236" s="52"/>
      <c r="AF236" s="52"/>
      <c r="AH236" s="71" t="s">
        <v>324</v>
      </c>
      <c r="AI236" s="73"/>
    </row>
    <row r="237" spans="27:35">
      <c r="AA237" s="64"/>
      <c r="AB237" s="52"/>
      <c r="AC237" s="54"/>
      <c r="AD237" s="79" t="s">
        <v>966</v>
      </c>
      <c r="AE237" s="52"/>
      <c r="AF237" s="52"/>
      <c r="AH237" s="71" t="s">
        <v>182</v>
      </c>
      <c r="AI237" s="73"/>
    </row>
    <row r="238" spans="27:35">
      <c r="AA238" s="64"/>
      <c r="AB238" s="52"/>
      <c r="AC238" s="54"/>
      <c r="AD238" s="79" t="s">
        <v>967</v>
      </c>
      <c r="AE238" s="52"/>
      <c r="AF238" s="52"/>
      <c r="AH238" s="71" t="s">
        <v>183</v>
      </c>
      <c r="AI238" s="73"/>
    </row>
    <row r="239" spans="27:35">
      <c r="AA239" s="64"/>
      <c r="AB239" s="52"/>
      <c r="AC239" s="54"/>
      <c r="AD239" s="79" t="s">
        <v>968</v>
      </c>
      <c r="AE239" s="52"/>
      <c r="AF239" s="52"/>
      <c r="AH239" s="73" t="s">
        <v>1006</v>
      </c>
      <c r="AI239" s="73"/>
    </row>
    <row r="240" spans="27:35">
      <c r="AA240" s="64"/>
      <c r="AB240" s="52"/>
      <c r="AC240" s="54"/>
      <c r="AD240" s="79" t="s">
        <v>969</v>
      </c>
      <c r="AE240" s="52"/>
      <c r="AF240" s="52"/>
      <c r="AH240" s="71" t="s">
        <v>303</v>
      </c>
      <c r="AI240" s="73"/>
    </row>
    <row r="241" spans="27:35">
      <c r="AA241" s="64"/>
      <c r="AB241" s="52"/>
      <c r="AC241" s="54"/>
      <c r="AD241" s="79" t="s">
        <v>970</v>
      </c>
      <c r="AE241" s="52"/>
      <c r="AF241" s="52"/>
      <c r="AH241" s="71" t="s">
        <v>300</v>
      </c>
      <c r="AI241" s="73"/>
    </row>
    <row r="242" spans="27:35">
      <c r="AA242" s="64"/>
      <c r="AB242" s="52"/>
      <c r="AC242" s="54"/>
      <c r="AD242" s="81" t="s">
        <v>1014</v>
      </c>
      <c r="AE242" s="52"/>
      <c r="AF242" s="52"/>
      <c r="AH242" s="71" t="s">
        <v>151</v>
      </c>
      <c r="AI242" s="73"/>
    </row>
    <row r="243" spans="27:35">
      <c r="AA243" s="64"/>
      <c r="AB243" s="52"/>
      <c r="AC243" s="54"/>
      <c r="AD243" s="79">
        <v>0</v>
      </c>
      <c r="AE243" s="52"/>
      <c r="AF243" s="52"/>
      <c r="AH243" s="71" t="s">
        <v>152</v>
      </c>
      <c r="AI243" s="73"/>
    </row>
    <row r="244" spans="27:35">
      <c r="AA244" s="64"/>
      <c r="AB244" s="52"/>
      <c r="AC244" s="54"/>
      <c r="AD244" s="79">
        <v>1</v>
      </c>
      <c r="AE244" s="52"/>
      <c r="AF244" s="52"/>
      <c r="AH244" s="71" t="s">
        <v>417</v>
      </c>
      <c r="AI244" s="73"/>
    </row>
    <row r="245" spans="27:35">
      <c r="AA245" s="64"/>
      <c r="AB245" s="52"/>
      <c r="AC245" s="54"/>
      <c r="AD245" s="79">
        <v>2</v>
      </c>
      <c r="AE245" s="52"/>
      <c r="AF245" s="52"/>
      <c r="AH245" s="71" t="s">
        <v>419</v>
      </c>
      <c r="AI245" s="73"/>
    </row>
    <row r="246" spans="27:35">
      <c r="AA246" s="64"/>
      <c r="AB246" s="52"/>
      <c r="AC246" s="54"/>
      <c r="AD246" s="79">
        <v>3</v>
      </c>
      <c r="AE246" s="52"/>
      <c r="AF246" s="52"/>
      <c r="AH246" s="71" t="s">
        <v>381</v>
      </c>
      <c r="AI246" s="73"/>
    </row>
    <row r="247" spans="27:35">
      <c r="AA247" s="64"/>
      <c r="AB247" s="52"/>
      <c r="AC247" s="54"/>
      <c r="AD247" s="79">
        <v>4</v>
      </c>
      <c r="AE247" s="52"/>
      <c r="AF247" s="52"/>
      <c r="AH247" s="71" t="s">
        <v>380</v>
      </c>
      <c r="AI247" s="73"/>
    </row>
    <row r="248" spans="27:35">
      <c r="AA248" s="64"/>
      <c r="AB248" s="52"/>
      <c r="AC248" s="54"/>
      <c r="AD248" s="79">
        <v>5</v>
      </c>
      <c r="AE248" s="52"/>
      <c r="AF248" s="52"/>
      <c r="AH248" s="71" t="s">
        <v>379</v>
      </c>
      <c r="AI248" s="73"/>
    </row>
    <row r="249" spans="27:35">
      <c r="AA249" s="64"/>
      <c r="AB249" s="52"/>
      <c r="AC249" s="54"/>
      <c r="AD249" s="79">
        <v>6</v>
      </c>
      <c r="AE249" s="52"/>
      <c r="AF249" s="52"/>
      <c r="AH249" s="71" t="s">
        <v>452</v>
      </c>
      <c r="AI249" s="73"/>
    </row>
    <row r="250" spans="27:35">
      <c r="AA250" s="64"/>
      <c r="AB250" s="52"/>
      <c r="AC250" s="54"/>
      <c r="AD250" s="79">
        <v>7</v>
      </c>
      <c r="AE250" s="52"/>
      <c r="AF250" s="52"/>
      <c r="AH250" s="71" t="s">
        <v>418</v>
      </c>
      <c r="AI250" s="73"/>
    </row>
    <row r="251" spans="27:35">
      <c r="AA251" s="64"/>
      <c r="AB251" s="52"/>
      <c r="AC251" s="54"/>
      <c r="AD251" s="79">
        <v>8</v>
      </c>
      <c r="AE251" s="52"/>
      <c r="AF251" s="52"/>
      <c r="AH251" s="71" t="s">
        <v>445</v>
      </c>
      <c r="AI251" s="73"/>
    </row>
    <row r="252" spans="27:35">
      <c r="AA252" s="64"/>
      <c r="AB252" s="52"/>
      <c r="AC252" s="54"/>
      <c r="AD252" s="79">
        <v>9</v>
      </c>
      <c r="AE252" s="52"/>
      <c r="AF252" s="52"/>
      <c r="AH252" s="71" t="s">
        <v>450</v>
      </c>
      <c r="AI252" s="73"/>
    </row>
    <row r="253" spans="27:35">
      <c r="AA253" s="64"/>
      <c r="AB253" s="52"/>
      <c r="AC253" s="54"/>
      <c r="AD253" s="79">
        <v>10</v>
      </c>
      <c r="AE253" s="52"/>
      <c r="AF253" s="52"/>
      <c r="AH253" s="71" t="s">
        <v>446</v>
      </c>
      <c r="AI253" s="73"/>
    </row>
    <row r="254" spans="27:35">
      <c r="AA254" s="64"/>
      <c r="AB254" s="52"/>
      <c r="AC254" s="54"/>
      <c r="AD254" s="79">
        <v>11</v>
      </c>
      <c r="AE254" s="52"/>
      <c r="AF254" s="52"/>
      <c r="AH254" s="71" t="s">
        <v>230</v>
      </c>
      <c r="AI254" s="73"/>
    </row>
    <row r="255" spans="27:35">
      <c r="AA255" s="64"/>
      <c r="AB255" s="52"/>
      <c r="AC255" s="54"/>
      <c r="AD255" s="79">
        <v>12</v>
      </c>
      <c r="AE255" s="52"/>
      <c r="AF255" s="52"/>
      <c r="AH255" s="71" t="s">
        <v>229</v>
      </c>
      <c r="AI255" s="73"/>
    </row>
    <row r="256" spans="27:35">
      <c r="AA256" s="64"/>
      <c r="AB256" s="52"/>
      <c r="AC256" s="54"/>
      <c r="AD256" s="79">
        <v>13</v>
      </c>
      <c r="AE256" s="52"/>
      <c r="AF256" s="52"/>
      <c r="AH256" s="71" t="s">
        <v>408</v>
      </c>
      <c r="AI256" s="73"/>
    </row>
    <row r="257" spans="27:35">
      <c r="AA257" s="64"/>
      <c r="AB257" s="52"/>
      <c r="AC257" s="54"/>
      <c r="AD257" s="79">
        <v>14</v>
      </c>
      <c r="AE257" s="52"/>
      <c r="AF257" s="52"/>
      <c r="AH257" s="71" t="s">
        <v>409</v>
      </c>
      <c r="AI257" s="73"/>
    </row>
    <row r="258" spans="27:35">
      <c r="AA258" s="64"/>
      <c r="AB258" s="52"/>
      <c r="AC258" s="54"/>
      <c r="AD258" s="79">
        <v>15</v>
      </c>
      <c r="AE258" s="52"/>
      <c r="AF258" s="52"/>
      <c r="AH258" s="71" t="s">
        <v>317</v>
      </c>
      <c r="AI258" s="73"/>
    </row>
    <row r="259" spans="27:35">
      <c r="AA259" s="64"/>
      <c r="AB259" s="52"/>
      <c r="AC259" s="54"/>
      <c r="AD259" s="79">
        <v>16</v>
      </c>
      <c r="AE259" s="52"/>
      <c r="AF259" s="52"/>
      <c r="AH259" s="71" t="s">
        <v>327</v>
      </c>
      <c r="AI259" s="73"/>
    </row>
    <row r="260" spans="27:35">
      <c r="AA260" s="64"/>
      <c r="AB260" s="52"/>
      <c r="AC260" s="54"/>
      <c r="AD260" s="79">
        <v>17</v>
      </c>
      <c r="AE260" s="52"/>
      <c r="AF260" s="52"/>
      <c r="AH260" s="71" t="s">
        <v>326</v>
      </c>
      <c r="AI260" s="73"/>
    </row>
    <row r="261" spans="27:35">
      <c r="AA261" s="64"/>
      <c r="AB261" s="52"/>
      <c r="AC261" s="54"/>
      <c r="AD261" s="79">
        <v>18</v>
      </c>
      <c r="AE261" s="52"/>
      <c r="AF261" s="52"/>
      <c r="AH261" s="71" t="s">
        <v>325</v>
      </c>
      <c r="AI261" s="73"/>
    </row>
    <row r="262" spans="27:35">
      <c r="AA262" s="64"/>
      <c r="AB262" s="52"/>
      <c r="AC262" s="54"/>
      <c r="AD262" s="79">
        <v>19</v>
      </c>
      <c r="AE262" s="52"/>
      <c r="AF262" s="52"/>
      <c r="AH262" s="71" t="s">
        <v>328</v>
      </c>
      <c r="AI262" s="73"/>
    </row>
    <row r="263" spans="27:35">
      <c r="AA263" s="64"/>
      <c r="AB263" s="52"/>
      <c r="AC263" s="54"/>
      <c r="AD263" s="79">
        <v>20</v>
      </c>
      <c r="AE263" s="52"/>
      <c r="AF263" s="52"/>
      <c r="AH263" s="71" t="s">
        <v>426</v>
      </c>
      <c r="AI263" s="73"/>
    </row>
    <row r="264" spans="27:35">
      <c r="AA264" s="64"/>
      <c r="AB264" s="52"/>
      <c r="AC264" s="54"/>
      <c r="AD264" s="79">
        <v>21</v>
      </c>
      <c r="AE264" s="52"/>
      <c r="AF264" s="52"/>
      <c r="AH264" s="71" t="s">
        <v>153</v>
      </c>
      <c r="AI264" s="73"/>
    </row>
    <row r="265" spans="27:35">
      <c r="AA265" s="64"/>
      <c r="AB265" s="52"/>
      <c r="AC265" s="54"/>
      <c r="AD265" s="79">
        <v>22</v>
      </c>
      <c r="AE265" s="52"/>
      <c r="AF265" s="52"/>
      <c r="AH265" s="71" t="s">
        <v>154</v>
      </c>
      <c r="AI265" s="73"/>
    </row>
    <row r="266" spans="27:35">
      <c r="AA266" s="64"/>
      <c r="AB266" s="52"/>
      <c r="AC266" s="54"/>
      <c r="AD266" s="79">
        <v>23</v>
      </c>
      <c r="AE266" s="52"/>
      <c r="AF266" s="52"/>
      <c r="AH266" s="71" t="s">
        <v>996</v>
      </c>
      <c r="AI266" s="73"/>
    </row>
    <row r="267" spans="27:35">
      <c r="AA267" s="64"/>
      <c r="AB267" s="52"/>
      <c r="AC267" s="54"/>
      <c r="AD267" s="79">
        <v>24</v>
      </c>
      <c r="AE267" s="52"/>
      <c r="AF267" s="52"/>
      <c r="AH267" s="71" t="s">
        <v>261</v>
      </c>
      <c r="AI267" s="73"/>
    </row>
    <row r="268" spans="27:35">
      <c r="AA268" s="64"/>
      <c r="AB268" s="52"/>
      <c r="AC268" s="54"/>
      <c r="AD268" s="79">
        <v>25</v>
      </c>
      <c r="AE268" s="52"/>
      <c r="AF268" s="52"/>
      <c r="AH268" s="71" t="s">
        <v>262</v>
      </c>
      <c r="AI268" s="73"/>
    </row>
    <row r="269" spans="27:35">
      <c r="AA269" s="64"/>
      <c r="AB269" s="52"/>
      <c r="AC269" s="54"/>
      <c r="AD269" s="79">
        <v>26</v>
      </c>
      <c r="AE269" s="52"/>
      <c r="AF269" s="52"/>
      <c r="AH269" s="71" t="s">
        <v>474</v>
      </c>
      <c r="AI269" s="73"/>
    </row>
    <row r="270" spans="27:35">
      <c r="AA270" s="64"/>
      <c r="AB270" s="52"/>
      <c r="AC270" s="54"/>
      <c r="AD270" s="79">
        <v>27</v>
      </c>
      <c r="AE270" s="52"/>
      <c r="AF270" s="52"/>
      <c r="AH270" s="71" t="s">
        <v>473</v>
      </c>
      <c r="AI270" s="73"/>
    </row>
    <row r="271" spans="27:35">
      <c r="AA271" s="64"/>
      <c r="AB271" s="52"/>
      <c r="AC271" s="54"/>
      <c r="AD271" s="79">
        <v>28</v>
      </c>
      <c r="AE271" s="52"/>
      <c r="AF271" s="52"/>
      <c r="AH271" s="71" t="s">
        <v>482</v>
      </c>
      <c r="AI271" s="73"/>
    </row>
    <row r="272" spans="27:35">
      <c r="AA272" s="64"/>
      <c r="AB272" s="52"/>
      <c r="AC272" s="54"/>
      <c r="AD272" s="79">
        <v>29</v>
      </c>
      <c r="AE272" s="52"/>
      <c r="AF272" s="52"/>
      <c r="AH272" s="71" t="s">
        <v>476</v>
      </c>
      <c r="AI272" s="73"/>
    </row>
    <row r="273" spans="27:35">
      <c r="AA273" s="64"/>
      <c r="AB273" s="52"/>
      <c r="AC273" s="54"/>
      <c r="AD273" s="79">
        <v>30</v>
      </c>
      <c r="AE273" s="52"/>
      <c r="AF273" s="52"/>
      <c r="AH273" s="71" t="s">
        <v>348</v>
      </c>
      <c r="AI273" s="73"/>
    </row>
    <row r="274" spans="27:35">
      <c r="AA274" s="64"/>
      <c r="AB274" s="52"/>
      <c r="AC274" s="54"/>
      <c r="AD274" s="79">
        <v>31</v>
      </c>
      <c r="AE274" s="52"/>
      <c r="AF274" s="52"/>
      <c r="AH274" s="71" t="s">
        <v>374</v>
      </c>
      <c r="AI274" s="73"/>
    </row>
    <row r="275" spans="27:35">
      <c r="AA275" s="64"/>
      <c r="AB275" s="52"/>
      <c r="AC275" s="54"/>
      <c r="AD275" s="79">
        <v>32</v>
      </c>
      <c r="AE275" s="52"/>
      <c r="AF275" s="52"/>
      <c r="AH275" s="71" t="s">
        <v>378</v>
      </c>
      <c r="AI275" s="73"/>
    </row>
    <row r="276" spans="27:35">
      <c r="AA276" s="64"/>
      <c r="AB276" s="52"/>
      <c r="AC276" s="54"/>
      <c r="AD276" s="79">
        <v>33</v>
      </c>
      <c r="AE276" s="52"/>
      <c r="AF276" s="52"/>
      <c r="AH276" s="71" t="s">
        <v>383</v>
      </c>
      <c r="AI276" s="73"/>
    </row>
    <row r="277" spans="27:35">
      <c r="AA277" s="64"/>
      <c r="AB277" s="52"/>
      <c r="AC277" s="54"/>
      <c r="AD277" s="79">
        <v>34</v>
      </c>
      <c r="AE277" s="52"/>
      <c r="AF277" s="52"/>
      <c r="AH277" s="71" t="s">
        <v>318</v>
      </c>
      <c r="AI277" s="73"/>
    </row>
    <row r="278" spans="27:35">
      <c r="AA278" s="64"/>
      <c r="AB278" s="52"/>
      <c r="AC278" s="54"/>
      <c r="AD278" s="79">
        <v>35</v>
      </c>
      <c r="AE278" s="52"/>
      <c r="AF278" s="52"/>
      <c r="AH278" s="71" t="s">
        <v>263</v>
      </c>
      <c r="AI278" s="73"/>
    </row>
    <row r="279" spans="27:35">
      <c r="AA279" s="64"/>
      <c r="AB279" s="52"/>
      <c r="AC279" s="54"/>
      <c r="AD279" s="79">
        <v>36</v>
      </c>
      <c r="AE279" s="52"/>
      <c r="AF279" s="52"/>
      <c r="AH279" s="71" t="s">
        <v>264</v>
      </c>
      <c r="AI279" s="73"/>
    </row>
    <row r="280" spans="27:35">
      <c r="AA280" s="64"/>
      <c r="AB280" s="52"/>
      <c r="AC280" s="54"/>
      <c r="AD280" s="79">
        <v>37</v>
      </c>
      <c r="AE280" s="52"/>
      <c r="AF280" s="52"/>
      <c r="AH280" s="71" t="s">
        <v>155</v>
      </c>
      <c r="AI280" s="73"/>
    </row>
    <row r="281" spans="27:35">
      <c r="AA281" s="64"/>
      <c r="AB281" s="52"/>
      <c r="AC281" s="54"/>
      <c r="AD281" s="79">
        <v>38</v>
      </c>
      <c r="AE281" s="52"/>
      <c r="AF281" s="52"/>
      <c r="AH281" s="71" t="s">
        <v>979</v>
      </c>
      <c r="AI281" s="73"/>
    </row>
    <row r="282" spans="27:35">
      <c r="AA282" s="64"/>
      <c r="AB282" s="52"/>
      <c r="AC282" s="54"/>
      <c r="AD282" s="79">
        <v>39</v>
      </c>
      <c r="AE282" s="52"/>
      <c r="AF282" s="52"/>
      <c r="AH282" s="71" t="s">
        <v>156</v>
      </c>
      <c r="AI282" s="73"/>
    </row>
    <row r="283" spans="27:35">
      <c r="AA283" s="64"/>
      <c r="AB283" s="52"/>
      <c r="AC283" s="54"/>
      <c r="AD283" s="79">
        <v>40</v>
      </c>
      <c r="AE283" s="52"/>
      <c r="AF283" s="52"/>
      <c r="AH283" s="71" t="s">
        <v>978</v>
      </c>
      <c r="AI283" s="73"/>
    </row>
    <row r="284" spans="27:35">
      <c r="AA284" s="64"/>
      <c r="AB284" s="52"/>
      <c r="AC284" s="54"/>
      <c r="AD284" s="79">
        <v>41</v>
      </c>
      <c r="AE284" s="52"/>
      <c r="AF284" s="52"/>
      <c r="AH284" s="71" t="s">
        <v>268</v>
      </c>
      <c r="AI284" s="73"/>
    </row>
    <row r="285" spans="27:35">
      <c r="AA285" s="64"/>
      <c r="AB285" s="52"/>
      <c r="AC285" s="54"/>
      <c r="AD285" s="79">
        <v>42</v>
      </c>
      <c r="AE285" s="52"/>
      <c r="AF285" s="52"/>
      <c r="AH285" s="71" t="s">
        <v>269</v>
      </c>
      <c r="AI285" s="73"/>
    </row>
    <row r="286" spans="27:35">
      <c r="AA286" s="64"/>
      <c r="AB286" s="52"/>
      <c r="AC286" s="54"/>
      <c r="AD286" s="79">
        <v>43</v>
      </c>
      <c r="AE286" s="52"/>
      <c r="AF286" s="52"/>
      <c r="AH286" s="71" t="s">
        <v>270</v>
      </c>
      <c r="AI286" s="73"/>
    </row>
    <row r="287" spans="27:35">
      <c r="AA287" s="64"/>
      <c r="AB287" s="52"/>
      <c r="AC287" s="54"/>
      <c r="AD287" s="79">
        <v>44</v>
      </c>
      <c r="AE287" s="52"/>
      <c r="AF287" s="52"/>
      <c r="AH287" s="71" t="s">
        <v>271</v>
      </c>
      <c r="AI287" s="73"/>
    </row>
    <row r="288" spans="27:35">
      <c r="AA288" s="64"/>
      <c r="AB288" s="52"/>
      <c r="AC288" s="54"/>
      <c r="AD288" s="79">
        <v>45</v>
      </c>
      <c r="AE288" s="52"/>
      <c r="AF288" s="52"/>
      <c r="AH288" s="71" t="s">
        <v>273</v>
      </c>
      <c r="AI288" s="73"/>
    </row>
    <row r="289" spans="27:35">
      <c r="AA289" s="64"/>
      <c r="AB289" s="52"/>
      <c r="AC289" s="54"/>
      <c r="AD289" s="79">
        <v>46</v>
      </c>
      <c r="AE289" s="52"/>
      <c r="AF289" s="52"/>
      <c r="AH289" s="71" t="s">
        <v>272</v>
      </c>
      <c r="AI289" s="73"/>
    </row>
    <row r="290" spans="27:35">
      <c r="AA290" s="64"/>
      <c r="AB290" s="52"/>
      <c r="AC290" s="54"/>
      <c r="AD290" s="79">
        <v>47</v>
      </c>
      <c r="AE290" s="52"/>
      <c r="AF290" s="52"/>
      <c r="AH290" s="71" t="s">
        <v>274</v>
      </c>
      <c r="AI290" s="73"/>
    </row>
    <row r="291" spans="27:35">
      <c r="AA291" s="64"/>
      <c r="AB291" s="52"/>
      <c r="AC291" s="54"/>
      <c r="AD291" s="79">
        <v>48</v>
      </c>
      <c r="AE291" s="52"/>
      <c r="AF291" s="52"/>
      <c r="AH291" s="71" t="s">
        <v>275</v>
      </c>
      <c r="AI291" s="73"/>
    </row>
    <row r="292" spans="27:35">
      <c r="AA292" s="64"/>
      <c r="AB292" s="52"/>
      <c r="AC292" s="54"/>
      <c r="AD292" s="79">
        <v>49</v>
      </c>
      <c r="AE292" s="52"/>
      <c r="AF292" s="52"/>
      <c r="AH292" s="71" t="s">
        <v>276</v>
      </c>
      <c r="AI292" s="73"/>
    </row>
    <row r="293" spans="27:35">
      <c r="AA293" s="64"/>
      <c r="AB293" s="52"/>
      <c r="AC293" s="54"/>
      <c r="AD293" s="79">
        <v>50</v>
      </c>
      <c r="AE293" s="52"/>
      <c r="AF293" s="52"/>
      <c r="AH293" s="71" t="s">
        <v>277</v>
      </c>
      <c r="AI293" s="73"/>
    </row>
    <row r="294" spans="27:35">
      <c r="AA294" s="64"/>
      <c r="AB294" s="52"/>
      <c r="AC294" s="54"/>
      <c r="AD294" s="79">
        <v>51</v>
      </c>
      <c r="AE294" s="52"/>
      <c r="AF294" s="52"/>
      <c r="AH294" s="71" t="s">
        <v>278</v>
      </c>
      <c r="AI294" s="73"/>
    </row>
    <row r="295" spans="27:35">
      <c r="AA295" s="64"/>
      <c r="AB295" s="52"/>
      <c r="AC295" s="54"/>
      <c r="AD295" s="79">
        <v>52</v>
      </c>
      <c r="AE295" s="52"/>
      <c r="AF295" s="52"/>
      <c r="AH295" s="71" t="s">
        <v>279</v>
      </c>
      <c r="AI295" s="73"/>
    </row>
    <row r="296" spans="27:35">
      <c r="AA296" s="64"/>
      <c r="AB296" s="52"/>
      <c r="AC296" s="54"/>
      <c r="AD296" s="79">
        <v>53</v>
      </c>
      <c r="AE296" s="52"/>
      <c r="AF296" s="52"/>
      <c r="AH296" s="71" t="s">
        <v>280</v>
      </c>
      <c r="AI296" s="73"/>
    </row>
    <row r="297" spans="27:35">
      <c r="AA297" s="64"/>
      <c r="AB297" s="52"/>
      <c r="AC297" s="54"/>
      <c r="AD297" s="79">
        <v>54</v>
      </c>
      <c r="AE297" s="52"/>
      <c r="AF297" s="52"/>
      <c r="AH297" s="71" t="s">
        <v>286</v>
      </c>
      <c r="AI297" s="73"/>
    </row>
    <row r="298" spans="27:35">
      <c r="AA298" s="64"/>
      <c r="AB298" s="52"/>
      <c r="AC298" s="54"/>
      <c r="AD298" s="79">
        <v>55</v>
      </c>
      <c r="AE298" s="52"/>
      <c r="AF298" s="52"/>
      <c r="AH298" s="71" t="s">
        <v>281</v>
      </c>
      <c r="AI298" s="73"/>
    </row>
    <row r="299" spans="27:35">
      <c r="AA299" s="64"/>
      <c r="AB299" s="52"/>
      <c r="AC299" s="54"/>
      <c r="AD299" s="79">
        <v>56</v>
      </c>
      <c r="AE299" s="52"/>
      <c r="AF299" s="52"/>
      <c r="AH299" s="71" t="s">
        <v>282</v>
      </c>
      <c r="AI299" s="73"/>
    </row>
    <row r="300" spans="27:35">
      <c r="AA300" s="64"/>
      <c r="AB300" s="52"/>
      <c r="AC300" s="54"/>
      <c r="AD300" s="79">
        <v>57</v>
      </c>
      <c r="AE300" s="52"/>
      <c r="AF300" s="52"/>
      <c r="AH300" s="71" t="s">
        <v>265</v>
      </c>
      <c r="AI300" s="73"/>
    </row>
    <row r="301" spans="27:35">
      <c r="AA301" s="64"/>
      <c r="AB301" s="52"/>
      <c r="AC301" s="54"/>
      <c r="AD301" s="79">
        <v>58</v>
      </c>
      <c r="AE301" s="52"/>
      <c r="AF301" s="52"/>
      <c r="AH301" s="71" t="s">
        <v>266</v>
      </c>
      <c r="AI301" s="73"/>
    </row>
    <row r="302" spans="27:35">
      <c r="AA302" s="64"/>
      <c r="AB302" s="52"/>
      <c r="AC302" s="54"/>
      <c r="AD302" s="79">
        <v>59</v>
      </c>
      <c r="AE302" s="52"/>
      <c r="AF302" s="52"/>
      <c r="AH302" s="71" t="s">
        <v>157</v>
      </c>
      <c r="AI302" s="73"/>
    </row>
    <row r="303" spans="27:35">
      <c r="AA303" s="64"/>
      <c r="AB303" s="52"/>
      <c r="AC303" s="54"/>
      <c r="AD303" s="79">
        <v>60</v>
      </c>
      <c r="AE303" s="52"/>
      <c r="AF303" s="52"/>
      <c r="AH303" s="75" t="s">
        <v>997</v>
      </c>
      <c r="AI303" s="73"/>
    </row>
    <row r="304" spans="27:35">
      <c r="AA304" s="64"/>
      <c r="AB304" s="52"/>
      <c r="AC304" s="54"/>
      <c r="AD304" s="79" t="s">
        <v>611</v>
      </c>
      <c r="AE304" s="52"/>
      <c r="AF304" s="52"/>
      <c r="AH304" s="71" t="s">
        <v>158</v>
      </c>
      <c r="AI304" s="73"/>
    </row>
    <row r="305" spans="27:35">
      <c r="AA305" s="64"/>
      <c r="AB305" s="52"/>
      <c r="AC305" s="54"/>
      <c r="AD305" s="79" t="s">
        <v>612</v>
      </c>
      <c r="AE305" s="52"/>
      <c r="AF305" s="52"/>
      <c r="AH305" s="71" t="s">
        <v>212</v>
      </c>
      <c r="AI305" s="73"/>
    </row>
    <row r="306" spans="27:35">
      <c r="AA306" s="64"/>
      <c r="AB306" s="52"/>
      <c r="AC306" s="54"/>
      <c r="AD306" s="79" t="s">
        <v>613</v>
      </c>
      <c r="AE306" s="52"/>
      <c r="AF306" s="52"/>
      <c r="AH306" s="71" t="s">
        <v>216</v>
      </c>
      <c r="AI306" s="73"/>
    </row>
    <row r="307" spans="27:35">
      <c r="AA307" s="64"/>
      <c r="AB307" s="52"/>
      <c r="AC307" s="54"/>
      <c r="AD307" s="79" t="s">
        <v>614</v>
      </c>
      <c r="AE307" s="52"/>
      <c r="AF307" s="52"/>
      <c r="AH307" s="71" t="s">
        <v>211</v>
      </c>
      <c r="AI307" s="73"/>
    </row>
    <row r="308" spans="27:35">
      <c r="AA308" s="64"/>
      <c r="AB308" s="52"/>
      <c r="AC308" s="54"/>
      <c r="AD308" s="79" t="s">
        <v>615</v>
      </c>
      <c r="AE308" s="52"/>
      <c r="AF308" s="52"/>
      <c r="AH308" s="71" t="s">
        <v>299</v>
      </c>
      <c r="AI308" s="73"/>
    </row>
    <row r="309" spans="27:35">
      <c r="AA309" s="64"/>
      <c r="AB309" s="52"/>
      <c r="AC309" s="54"/>
      <c r="AD309" s="79" t="s">
        <v>616</v>
      </c>
      <c r="AE309" s="52"/>
      <c r="AF309" s="52"/>
      <c r="AH309" s="71" t="s">
        <v>159</v>
      </c>
      <c r="AI309" s="73"/>
    </row>
    <row r="310" spans="27:35">
      <c r="AA310" s="64"/>
      <c r="AB310" s="52"/>
      <c r="AC310" s="54"/>
      <c r="AD310" s="79" t="s">
        <v>617</v>
      </c>
      <c r="AE310" s="52"/>
      <c r="AF310" s="52"/>
      <c r="AH310" s="71" t="s">
        <v>160</v>
      </c>
      <c r="AI310" s="73"/>
    </row>
    <row r="311" spans="27:35">
      <c r="AA311" s="64"/>
      <c r="AB311" s="52"/>
      <c r="AC311" s="54"/>
      <c r="AD311" s="79" t="s">
        <v>618</v>
      </c>
      <c r="AE311" s="52"/>
      <c r="AF311" s="52"/>
      <c r="AH311" s="71" t="s">
        <v>161</v>
      </c>
      <c r="AI311" s="73"/>
    </row>
    <row r="312" spans="27:35">
      <c r="AA312" s="64"/>
      <c r="AB312" s="52"/>
      <c r="AC312" s="54"/>
      <c r="AD312" s="79" t="s">
        <v>619</v>
      </c>
      <c r="AE312" s="52"/>
      <c r="AF312" s="52"/>
      <c r="AH312" s="71" t="s">
        <v>983</v>
      </c>
      <c r="AI312" s="73"/>
    </row>
    <row r="313" spans="27:35">
      <c r="AA313" s="64"/>
      <c r="AB313" s="52"/>
      <c r="AC313" s="54"/>
      <c r="AD313" s="79" t="s">
        <v>620</v>
      </c>
      <c r="AE313" s="52"/>
      <c r="AF313" s="52"/>
      <c r="AH313" s="71" t="s">
        <v>238</v>
      </c>
      <c r="AI313" s="73"/>
    </row>
    <row r="314" spans="27:35">
      <c r="AA314" s="64"/>
      <c r="AB314" s="52"/>
      <c r="AC314" s="54"/>
      <c r="AD314" s="79" t="s">
        <v>621</v>
      </c>
      <c r="AE314" s="52"/>
      <c r="AF314" s="52"/>
      <c r="AH314" s="71" t="s">
        <v>236</v>
      </c>
      <c r="AI314" s="73"/>
    </row>
    <row r="315" spans="27:35">
      <c r="AA315" s="64"/>
      <c r="AB315" s="52"/>
      <c r="AC315" s="54"/>
      <c r="AD315" s="79" t="s">
        <v>622</v>
      </c>
      <c r="AE315" s="52"/>
      <c r="AF315" s="52"/>
      <c r="AH315" s="71" t="s">
        <v>232</v>
      </c>
      <c r="AI315" s="73"/>
    </row>
    <row r="316" spans="27:35">
      <c r="AA316" s="64"/>
      <c r="AB316" s="52"/>
      <c r="AC316" s="54"/>
      <c r="AD316" s="79" t="s">
        <v>623</v>
      </c>
      <c r="AE316" s="52"/>
      <c r="AF316" s="52"/>
      <c r="AH316" s="71" t="s">
        <v>241</v>
      </c>
      <c r="AI316" s="73"/>
    </row>
    <row r="317" spans="27:35">
      <c r="AA317" s="64"/>
      <c r="AB317" s="52"/>
      <c r="AC317" s="54"/>
      <c r="AD317" s="79" t="s">
        <v>624</v>
      </c>
      <c r="AE317" s="52"/>
      <c r="AF317" s="52"/>
      <c r="AH317" s="71" t="s">
        <v>239</v>
      </c>
      <c r="AI317" s="73"/>
    </row>
    <row r="318" spans="27:35">
      <c r="AA318" s="64"/>
      <c r="AB318" s="52"/>
      <c r="AC318" s="54"/>
      <c r="AD318" s="79" t="s">
        <v>625</v>
      </c>
      <c r="AE318" s="52"/>
      <c r="AF318" s="52"/>
      <c r="AH318" s="71" t="s">
        <v>233</v>
      </c>
      <c r="AI318" s="73"/>
    </row>
    <row r="319" spans="27:35">
      <c r="AA319" s="64"/>
      <c r="AB319" s="52"/>
      <c r="AC319" s="54"/>
      <c r="AD319" s="79" t="s">
        <v>626</v>
      </c>
      <c r="AE319" s="52"/>
      <c r="AF319" s="52"/>
      <c r="AH319" s="71" t="s">
        <v>162</v>
      </c>
      <c r="AI319" s="73"/>
    </row>
    <row r="320" spans="27:35">
      <c r="AA320" s="64"/>
      <c r="AB320" s="52"/>
      <c r="AC320" s="54"/>
      <c r="AD320" s="79" t="s">
        <v>627</v>
      </c>
      <c r="AE320" s="52"/>
      <c r="AF320" s="52"/>
      <c r="AH320" s="71" t="s">
        <v>204</v>
      </c>
      <c r="AI320" s="73"/>
    </row>
    <row r="321" spans="27:35">
      <c r="AA321" s="64"/>
      <c r="AB321" s="52"/>
      <c r="AC321" s="54"/>
      <c r="AD321" s="79" t="s">
        <v>628</v>
      </c>
      <c r="AE321" s="52"/>
      <c r="AF321" s="52"/>
      <c r="AH321" s="71" t="s">
        <v>217</v>
      </c>
      <c r="AI321" s="73"/>
    </row>
    <row r="322" spans="27:35">
      <c r="AA322" s="64"/>
      <c r="AB322" s="52"/>
      <c r="AC322" s="54"/>
      <c r="AD322" s="79" t="s">
        <v>629</v>
      </c>
      <c r="AE322" s="52"/>
      <c r="AF322" s="52"/>
      <c r="AH322" s="71" t="s">
        <v>472</v>
      </c>
      <c r="AI322" s="73"/>
    </row>
    <row r="323" spans="27:35">
      <c r="AA323" s="64"/>
      <c r="AB323" s="52"/>
      <c r="AC323" s="54"/>
      <c r="AD323" s="79" t="s">
        <v>630</v>
      </c>
      <c r="AE323" s="52"/>
      <c r="AF323" s="52"/>
      <c r="AH323" s="71" t="s">
        <v>287</v>
      </c>
      <c r="AI323" s="73"/>
    </row>
    <row r="324" spans="27:35">
      <c r="AA324" s="64"/>
      <c r="AB324" s="52"/>
      <c r="AC324" s="54"/>
      <c r="AD324" s="79" t="s">
        <v>631</v>
      </c>
      <c r="AE324" s="52"/>
      <c r="AF324" s="52"/>
      <c r="AH324" s="71" t="s">
        <v>290</v>
      </c>
      <c r="AI324" s="73"/>
    </row>
    <row r="325" spans="27:35">
      <c r="AA325" s="64"/>
      <c r="AB325" s="52"/>
      <c r="AC325" s="54"/>
      <c r="AD325" s="79" t="s">
        <v>632</v>
      </c>
      <c r="AE325" s="52"/>
      <c r="AF325" s="52"/>
      <c r="AH325" s="71" t="s">
        <v>288</v>
      </c>
      <c r="AI325" s="73"/>
    </row>
    <row r="326" spans="27:35">
      <c r="AA326" s="64"/>
      <c r="AB326" s="52"/>
      <c r="AC326" s="54"/>
      <c r="AD326" s="79" t="s">
        <v>633</v>
      </c>
      <c r="AE326" s="52"/>
      <c r="AF326" s="52"/>
      <c r="AH326" s="71" t="s">
        <v>292</v>
      </c>
      <c r="AI326" s="73"/>
    </row>
    <row r="327" spans="27:35">
      <c r="AA327" s="64"/>
      <c r="AB327" s="52"/>
      <c r="AC327" s="54"/>
      <c r="AD327" s="79" t="s">
        <v>634</v>
      </c>
      <c r="AE327" s="52"/>
      <c r="AF327" s="52"/>
      <c r="AH327" s="71" t="s">
        <v>289</v>
      </c>
      <c r="AI327" s="73"/>
    </row>
    <row r="328" spans="27:35">
      <c r="AA328" s="64"/>
      <c r="AB328" s="52"/>
      <c r="AC328" s="54"/>
      <c r="AD328" s="79" t="s">
        <v>635</v>
      </c>
      <c r="AE328" s="52"/>
      <c r="AF328" s="52"/>
      <c r="AH328" s="71" t="s">
        <v>295</v>
      </c>
      <c r="AI328" s="73"/>
    </row>
    <row r="329" spans="27:35">
      <c r="AA329" s="64"/>
      <c r="AB329" s="52"/>
      <c r="AC329" s="54"/>
      <c r="AD329" s="79" t="s">
        <v>636</v>
      </c>
      <c r="AE329" s="52"/>
      <c r="AF329" s="52"/>
      <c r="AH329" s="71" t="s">
        <v>293</v>
      </c>
      <c r="AI329" s="73"/>
    </row>
    <row r="330" spans="27:35">
      <c r="AA330" s="64"/>
      <c r="AB330" s="52"/>
      <c r="AC330" s="54"/>
      <c r="AD330" s="79" t="s">
        <v>637</v>
      </c>
      <c r="AE330" s="52"/>
      <c r="AF330" s="52"/>
      <c r="AH330" s="71" t="s">
        <v>291</v>
      </c>
      <c r="AI330" s="73"/>
    </row>
    <row r="331" spans="27:35">
      <c r="AA331" s="50"/>
      <c r="AB331" s="51"/>
      <c r="AC331" s="69"/>
      <c r="AD331" s="79" t="s">
        <v>638</v>
      </c>
      <c r="AE331" s="51"/>
      <c r="AF331" s="51"/>
      <c r="AH331" s="75" t="s">
        <v>1007</v>
      </c>
      <c r="AI331" s="73"/>
    </row>
    <row r="332" spans="27:35">
      <c r="AA332" s="64"/>
      <c r="AB332" s="52"/>
      <c r="AC332" s="54"/>
      <c r="AD332" s="79" t="s">
        <v>639</v>
      </c>
      <c r="AE332" s="52"/>
      <c r="AF332" s="52"/>
      <c r="AH332" s="75" t="s">
        <v>1011</v>
      </c>
      <c r="AI332" s="73"/>
    </row>
    <row r="333" spans="27:35">
      <c r="AA333" s="64"/>
      <c r="AB333" s="52"/>
      <c r="AC333" s="54"/>
      <c r="AD333" s="79" t="s">
        <v>640</v>
      </c>
      <c r="AE333" s="52"/>
      <c r="AF333" s="52"/>
      <c r="AH333" s="71" t="s">
        <v>362</v>
      </c>
      <c r="AI333" s="73"/>
    </row>
    <row r="334" spans="27:35">
      <c r="AA334" s="64"/>
      <c r="AB334" s="52"/>
      <c r="AC334" s="54"/>
      <c r="AD334" s="79" t="s">
        <v>641</v>
      </c>
      <c r="AE334" s="52"/>
      <c r="AF334" s="52"/>
      <c r="AH334" s="71" t="s">
        <v>365</v>
      </c>
      <c r="AI334" s="73"/>
    </row>
    <row r="335" spans="27:35">
      <c r="AA335" s="64"/>
      <c r="AB335" s="52"/>
      <c r="AC335" s="54"/>
      <c r="AD335" s="79" t="s">
        <v>642</v>
      </c>
      <c r="AE335" s="52"/>
      <c r="AF335" s="52"/>
      <c r="AH335" s="71" t="s">
        <v>345</v>
      </c>
      <c r="AI335" s="73"/>
    </row>
    <row r="336" spans="27:35">
      <c r="AA336" s="64"/>
      <c r="AB336" s="52"/>
      <c r="AC336" s="54"/>
      <c r="AD336" s="79" t="s">
        <v>643</v>
      </c>
      <c r="AE336" s="52"/>
      <c r="AF336" s="52"/>
      <c r="AH336" s="71" t="s">
        <v>346</v>
      </c>
      <c r="AI336" s="73"/>
    </row>
    <row r="337" spans="27:35">
      <c r="AA337" s="64"/>
      <c r="AB337" s="52"/>
      <c r="AC337" s="54"/>
      <c r="AD337" s="79" t="s">
        <v>644</v>
      </c>
      <c r="AE337" s="52"/>
      <c r="AF337" s="52"/>
      <c r="AH337" s="71" t="s">
        <v>342</v>
      </c>
      <c r="AI337" s="73"/>
    </row>
    <row r="338" spans="27:35">
      <c r="AA338" s="64"/>
      <c r="AB338" s="52"/>
      <c r="AC338" s="54"/>
      <c r="AD338" s="79" t="s">
        <v>645</v>
      </c>
      <c r="AE338" s="52"/>
      <c r="AF338" s="52"/>
      <c r="AH338" s="71" t="s">
        <v>366</v>
      </c>
      <c r="AI338" s="73"/>
    </row>
    <row r="339" spans="27:35">
      <c r="AA339" s="64"/>
      <c r="AB339" s="52"/>
      <c r="AC339" s="54"/>
      <c r="AD339" s="79" t="s">
        <v>646</v>
      </c>
      <c r="AE339" s="52"/>
      <c r="AF339" s="52"/>
      <c r="AH339" s="71" t="s">
        <v>343</v>
      </c>
      <c r="AI339" s="73"/>
    </row>
    <row r="340" spans="27:35">
      <c r="AA340" s="64"/>
      <c r="AB340" s="52"/>
      <c r="AC340" s="54"/>
      <c r="AD340" s="79" t="s">
        <v>647</v>
      </c>
      <c r="AE340" s="52"/>
      <c r="AF340" s="52"/>
      <c r="AH340" s="71" t="s">
        <v>372</v>
      </c>
      <c r="AI340" s="73"/>
    </row>
    <row r="341" spans="27:35">
      <c r="AA341" s="64"/>
      <c r="AB341" s="52"/>
      <c r="AC341" s="54"/>
      <c r="AD341" s="79" t="s">
        <v>648</v>
      </c>
      <c r="AE341" s="52"/>
      <c r="AF341" s="52"/>
      <c r="AH341" s="71" t="s">
        <v>373</v>
      </c>
      <c r="AI341" s="73"/>
    </row>
    <row r="342" spans="27:35">
      <c r="AA342" s="64"/>
      <c r="AB342" s="52"/>
      <c r="AC342" s="54"/>
      <c r="AD342" s="79" t="s">
        <v>649</v>
      </c>
      <c r="AE342" s="52"/>
      <c r="AF342" s="52"/>
      <c r="AH342" s="71" t="s">
        <v>367</v>
      </c>
      <c r="AI342" s="73"/>
    </row>
    <row r="343" spans="27:35">
      <c r="AA343" s="64"/>
      <c r="AB343" s="52"/>
      <c r="AC343" s="54"/>
      <c r="AD343" s="79" t="s">
        <v>650</v>
      </c>
      <c r="AE343" s="52"/>
      <c r="AF343" s="52"/>
      <c r="AH343" s="71" t="s">
        <v>363</v>
      </c>
      <c r="AI343" s="73"/>
    </row>
    <row r="344" spans="27:35">
      <c r="AA344" s="64"/>
      <c r="AB344" s="52"/>
      <c r="AC344" s="54"/>
      <c r="AD344" s="79" t="s">
        <v>651</v>
      </c>
      <c r="AE344" s="52"/>
      <c r="AF344" s="52"/>
      <c r="AH344" s="71" t="s">
        <v>344</v>
      </c>
      <c r="AI344" s="73"/>
    </row>
    <row r="345" spans="27:35">
      <c r="AA345" s="64"/>
      <c r="AB345" s="52"/>
      <c r="AC345" s="54"/>
      <c r="AD345" s="79" t="s">
        <v>652</v>
      </c>
      <c r="AE345" s="52"/>
      <c r="AF345" s="52"/>
      <c r="AH345" s="71" t="s">
        <v>355</v>
      </c>
      <c r="AI345" s="73"/>
    </row>
    <row r="346" spans="27:35">
      <c r="AA346" s="64"/>
      <c r="AB346" s="52"/>
      <c r="AC346" s="54"/>
      <c r="AD346" s="79" t="s">
        <v>653</v>
      </c>
      <c r="AE346" s="52"/>
      <c r="AF346" s="52"/>
      <c r="AH346" s="71" t="s">
        <v>358</v>
      </c>
      <c r="AI346" s="73"/>
    </row>
    <row r="347" spans="27:35">
      <c r="AA347" s="64"/>
      <c r="AB347" s="52"/>
      <c r="AC347" s="54"/>
      <c r="AD347" s="79" t="s">
        <v>654</v>
      </c>
      <c r="AE347" s="52"/>
      <c r="AF347" s="52"/>
      <c r="AH347" s="71" t="s">
        <v>354</v>
      </c>
      <c r="AI347" s="73"/>
    </row>
    <row r="348" spans="27:35">
      <c r="AA348" s="64"/>
      <c r="AB348" s="52"/>
      <c r="AC348" s="54"/>
      <c r="AD348" s="79" t="s">
        <v>655</v>
      </c>
      <c r="AE348" s="52"/>
      <c r="AF348" s="52"/>
      <c r="AH348" s="71" t="s">
        <v>188</v>
      </c>
      <c r="AI348" s="73"/>
    </row>
    <row r="349" spans="27:35">
      <c r="AA349" s="64"/>
      <c r="AB349" s="52"/>
      <c r="AC349" s="54"/>
      <c r="AD349" s="79" t="s">
        <v>656</v>
      </c>
      <c r="AE349" s="52"/>
      <c r="AF349" s="52"/>
      <c r="AH349" s="71" t="s">
        <v>208</v>
      </c>
      <c r="AI349" s="73"/>
    </row>
    <row r="350" spans="27:35">
      <c r="AA350" s="64"/>
      <c r="AB350" s="52"/>
      <c r="AC350" s="54"/>
      <c r="AD350" s="79" t="s">
        <v>657</v>
      </c>
      <c r="AE350" s="52"/>
      <c r="AF350" s="52"/>
      <c r="AH350" s="71" t="s">
        <v>214</v>
      </c>
      <c r="AI350" s="73"/>
    </row>
    <row r="351" spans="27:35">
      <c r="AA351" s="64"/>
      <c r="AB351" s="52"/>
      <c r="AC351" s="54"/>
      <c r="AD351" s="79" t="s">
        <v>658</v>
      </c>
      <c r="AE351" s="52"/>
      <c r="AF351" s="52"/>
      <c r="AH351" s="71" t="s">
        <v>194</v>
      </c>
      <c r="AI351" s="73"/>
    </row>
    <row r="352" spans="27:35">
      <c r="AA352" s="64"/>
      <c r="AB352" s="52"/>
      <c r="AC352" s="54"/>
      <c r="AD352" s="79" t="s">
        <v>659</v>
      </c>
      <c r="AE352" s="52"/>
      <c r="AF352" s="52"/>
      <c r="AH352" s="71" t="s">
        <v>187</v>
      </c>
      <c r="AI352" s="73"/>
    </row>
    <row r="353" spans="27:35">
      <c r="AA353" s="64"/>
      <c r="AB353" s="52"/>
      <c r="AC353" s="54"/>
      <c r="AD353" s="79" t="s">
        <v>660</v>
      </c>
      <c r="AE353" s="52"/>
      <c r="AF353" s="52"/>
      <c r="AH353" s="71" t="s">
        <v>195</v>
      </c>
      <c r="AI353" s="73"/>
    </row>
    <row r="354" spans="27:35">
      <c r="AA354" s="64"/>
      <c r="AB354" s="52"/>
      <c r="AC354" s="54"/>
      <c r="AD354" s="79" t="s">
        <v>661</v>
      </c>
      <c r="AE354" s="52"/>
      <c r="AF354" s="52"/>
      <c r="AH354" s="71" t="s">
        <v>201</v>
      </c>
      <c r="AI354" s="73"/>
    </row>
    <row r="355" spans="27:35">
      <c r="AA355" s="64"/>
      <c r="AB355" s="52"/>
      <c r="AC355" s="54"/>
      <c r="AD355" s="79" t="s">
        <v>662</v>
      </c>
      <c r="AE355" s="52"/>
      <c r="AF355" s="52"/>
      <c r="AH355" s="71" t="s">
        <v>451</v>
      </c>
      <c r="AI355" s="73"/>
    </row>
    <row r="356" spans="27:35">
      <c r="AA356" s="64"/>
      <c r="AB356" s="52"/>
      <c r="AC356" s="54"/>
      <c r="AD356" s="79" t="s">
        <v>663</v>
      </c>
      <c r="AE356" s="52"/>
      <c r="AF356" s="52"/>
      <c r="AH356" s="71" t="s">
        <v>454</v>
      </c>
      <c r="AI356" s="73"/>
    </row>
    <row r="357" spans="27:35">
      <c r="AA357" s="64"/>
      <c r="AB357" s="52"/>
      <c r="AC357" s="54"/>
      <c r="AD357" s="79" t="s">
        <v>664</v>
      </c>
      <c r="AE357" s="52"/>
      <c r="AF357" s="52"/>
      <c r="AH357" s="71" t="s">
        <v>453</v>
      </c>
      <c r="AI357" s="73"/>
    </row>
    <row r="358" spans="27:35">
      <c r="AA358" s="64"/>
      <c r="AB358" s="52"/>
      <c r="AC358" s="54"/>
      <c r="AD358" s="79" t="s">
        <v>665</v>
      </c>
      <c r="AE358" s="52"/>
      <c r="AF358" s="52"/>
      <c r="AH358" s="71" t="s">
        <v>441</v>
      </c>
      <c r="AI358" s="73"/>
    </row>
    <row r="359" spans="27:35">
      <c r="AA359" s="64"/>
      <c r="AB359" s="52"/>
      <c r="AC359" s="54"/>
      <c r="AD359" s="79" t="s">
        <v>666</v>
      </c>
      <c r="AE359" s="52"/>
      <c r="AF359" s="52"/>
      <c r="AH359" s="71" t="s">
        <v>479</v>
      </c>
      <c r="AI359" s="73"/>
    </row>
    <row r="360" spans="27:35">
      <c r="AA360" s="64"/>
      <c r="AB360" s="52"/>
      <c r="AC360" s="54"/>
      <c r="AD360" s="79" t="s">
        <v>667</v>
      </c>
      <c r="AE360" s="52"/>
      <c r="AF360" s="52"/>
      <c r="AH360" s="71" t="s">
        <v>485</v>
      </c>
      <c r="AI360" s="73"/>
    </row>
    <row r="361" spans="27:35">
      <c r="AA361" s="64"/>
      <c r="AB361" s="52"/>
      <c r="AC361" s="54"/>
      <c r="AD361" s="79" t="s">
        <v>668</v>
      </c>
      <c r="AE361" s="52"/>
      <c r="AF361" s="52"/>
      <c r="AH361" s="71" t="s">
        <v>977</v>
      </c>
      <c r="AI361" s="73"/>
    </row>
    <row r="362" spans="27:35">
      <c r="AA362" s="64"/>
      <c r="AB362" s="52"/>
      <c r="AC362" s="54"/>
      <c r="AD362" s="79" t="s">
        <v>669</v>
      </c>
      <c r="AE362" s="52"/>
      <c r="AF362" s="52"/>
      <c r="AH362" s="71" t="s">
        <v>165</v>
      </c>
      <c r="AI362" s="73"/>
    </row>
    <row r="363" spans="27:35">
      <c r="AA363" s="64"/>
      <c r="AB363" s="52"/>
      <c r="AC363" s="54"/>
      <c r="AD363" s="79" t="s">
        <v>670</v>
      </c>
      <c r="AE363" s="52"/>
      <c r="AF363" s="52"/>
      <c r="AH363" s="71" t="s">
        <v>980</v>
      </c>
      <c r="AI363" s="73"/>
    </row>
    <row r="364" spans="27:35">
      <c r="AA364" s="64"/>
      <c r="AB364" s="52"/>
      <c r="AC364" s="54"/>
      <c r="AD364" s="79" t="s">
        <v>671</v>
      </c>
      <c r="AE364" s="52"/>
      <c r="AF364" s="52"/>
      <c r="AH364" s="71" t="s">
        <v>283</v>
      </c>
      <c r="AI364" s="73"/>
    </row>
    <row r="365" spans="27:35">
      <c r="AA365" s="64"/>
      <c r="AB365" s="52"/>
      <c r="AC365" s="54"/>
      <c r="AD365" s="79" t="s">
        <v>731</v>
      </c>
      <c r="AE365" s="52"/>
      <c r="AF365" s="52"/>
      <c r="AH365" s="71" t="s">
        <v>284</v>
      </c>
      <c r="AI365" s="73"/>
    </row>
    <row r="366" spans="27:35">
      <c r="AA366" s="64"/>
      <c r="AB366" s="52"/>
      <c r="AC366" s="54"/>
      <c r="AD366" s="79" t="s">
        <v>732</v>
      </c>
      <c r="AE366" s="52"/>
      <c r="AF366" s="52"/>
      <c r="AH366" s="71" t="s">
        <v>285</v>
      </c>
      <c r="AI366" s="73"/>
    </row>
    <row r="367" spans="27:35">
      <c r="AA367" s="64"/>
      <c r="AB367" s="52"/>
      <c r="AC367" s="54"/>
      <c r="AD367" s="79" t="s">
        <v>733</v>
      </c>
      <c r="AE367" s="52"/>
      <c r="AF367" s="52"/>
      <c r="AH367" s="71" t="s">
        <v>267</v>
      </c>
      <c r="AI367" s="73"/>
    </row>
    <row r="368" spans="27:35">
      <c r="AA368" s="64"/>
      <c r="AB368" s="52"/>
      <c r="AC368" s="54"/>
      <c r="AD368" s="79" t="s">
        <v>734</v>
      </c>
      <c r="AE368" s="52"/>
      <c r="AF368" s="52"/>
      <c r="AH368" s="75" t="s">
        <v>1020</v>
      </c>
      <c r="AI368" s="73"/>
    </row>
    <row r="369" spans="22:35">
      <c r="AA369" s="64"/>
      <c r="AB369" s="52"/>
      <c r="AC369" s="54"/>
      <c r="AD369" s="79" t="s">
        <v>735</v>
      </c>
      <c r="AE369" s="52"/>
      <c r="AF369" s="52"/>
      <c r="AH369" s="71" t="s">
        <v>163</v>
      </c>
      <c r="AI369" s="73"/>
    </row>
    <row r="370" spans="22:35">
      <c r="V370" s="64"/>
      <c r="W370" s="52"/>
      <c r="X370" s="54"/>
      <c r="Y370" s="52"/>
      <c r="Z370" s="52"/>
      <c r="AA370" s="52"/>
      <c r="AC370" s="52"/>
      <c r="AD370" s="79" t="s">
        <v>736</v>
      </c>
      <c r="AH370" s="71" t="s">
        <v>164</v>
      </c>
      <c r="AI370" s="73"/>
    </row>
    <row r="371" spans="22:35">
      <c r="V371" s="64"/>
      <c r="W371" s="52"/>
      <c r="X371" s="54"/>
      <c r="Y371" s="52"/>
      <c r="Z371" s="52"/>
      <c r="AA371" s="52"/>
      <c r="AC371" s="52"/>
      <c r="AD371" s="79" t="s">
        <v>737</v>
      </c>
      <c r="AH371" s="73" t="s">
        <v>1012</v>
      </c>
      <c r="AI371" s="73"/>
    </row>
    <row r="372" spans="22:35">
      <c r="V372" s="64"/>
      <c r="AD372" s="79" t="s">
        <v>738</v>
      </c>
      <c r="AH372" s="71" t="s">
        <v>456</v>
      </c>
      <c r="AI372" s="73"/>
    </row>
    <row r="373" spans="22:35">
      <c r="V373" s="64"/>
      <c r="AD373" s="79" t="s">
        <v>739</v>
      </c>
      <c r="AH373" s="71" t="s">
        <v>395</v>
      </c>
      <c r="AI373" s="73"/>
    </row>
    <row r="374" spans="22:35">
      <c r="V374" s="64"/>
      <c r="AD374" s="79" t="s">
        <v>740</v>
      </c>
      <c r="AH374" s="71" t="s">
        <v>403</v>
      </c>
      <c r="AI374" s="73"/>
    </row>
    <row r="375" spans="22:35">
      <c r="V375" s="64"/>
      <c r="AD375" s="79" t="s">
        <v>741</v>
      </c>
      <c r="AH375" s="71" t="s">
        <v>404</v>
      </c>
      <c r="AI375" s="73"/>
    </row>
    <row r="376" spans="22:35">
      <c r="V376" s="64"/>
      <c r="AD376" s="79" t="s">
        <v>742</v>
      </c>
      <c r="AH376" s="71" t="s">
        <v>400</v>
      </c>
      <c r="AI376" s="73"/>
    </row>
    <row r="377" spans="22:35">
      <c r="V377" s="64"/>
      <c r="AD377" s="79" t="s">
        <v>743</v>
      </c>
      <c r="AH377" s="71" t="s">
        <v>391</v>
      </c>
      <c r="AI377" s="73"/>
    </row>
    <row r="378" spans="22:35">
      <c r="V378" s="64"/>
      <c r="AD378" s="79" t="s">
        <v>744</v>
      </c>
      <c r="AH378" s="71" t="s">
        <v>405</v>
      </c>
      <c r="AI378" s="73"/>
    </row>
    <row r="379" spans="22:35">
      <c r="V379" s="64"/>
      <c r="AD379" s="79" t="s">
        <v>745</v>
      </c>
      <c r="AH379" s="71" t="s">
        <v>459</v>
      </c>
      <c r="AI379" s="73"/>
    </row>
    <row r="380" spans="22:35">
      <c r="V380" s="64"/>
      <c r="AD380" s="79" t="s">
        <v>746</v>
      </c>
      <c r="AH380" s="71" t="s">
        <v>457</v>
      </c>
      <c r="AI380" s="73"/>
    </row>
    <row r="381" spans="22:35">
      <c r="V381" s="64"/>
      <c r="AD381" s="79" t="s">
        <v>747</v>
      </c>
      <c r="AH381" s="71" t="s">
        <v>455</v>
      </c>
      <c r="AI381" s="73"/>
    </row>
    <row r="382" spans="22:35">
      <c r="V382" s="64"/>
      <c r="AD382" s="79" t="s">
        <v>748</v>
      </c>
      <c r="AH382" s="71" t="s">
        <v>458</v>
      </c>
      <c r="AI382" s="73"/>
    </row>
    <row r="383" spans="22:35">
      <c r="V383" s="64"/>
      <c r="AD383" s="79" t="s">
        <v>749</v>
      </c>
      <c r="AH383" s="73" t="s">
        <v>460</v>
      </c>
      <c r="AI383" s="73"/>
    </row>
    <row r="384" spans="22:35">
      <c r="V384" s="64"/>
      <c r="AD384" s="79" t="s">
        <v>750</v>
      </c>
      <c r="AH384" s="71" t="s">
        <v>995</v>
      </c>
      <c r="AI384" s="73"/>
    </row>
    <row r="385" spans="30:35">
      <c r="AD385" s="79" t="s">
        <v>751</v>
      </c>
      <c r="AH385" s="71" t="s">
        <v>198</v>
      </c>
      <c r="AI385" s="73"/>
    </row>
    <row r="386" spans="30:35">
      <c r="AD386" s="79" t="s">
        <v>752</v>
      </c>
      <c r="AH386" s="71" t="s">
        <v>210</v>
      </c>
      <c r="AI386" s="73"/>
    </row>
    <row r="387" spans="30:35">
      <c r="AD387" s="79" t="s">
        <v>753</v>
      </c>
      <c r="AH387" s="71" t="s">
        <v>478</v>
      </c>
      <c r="AI387" s="73"/>
    </row>
    <row r="388" spans="30:35">
      <c r="AD388" s="79" t="s">
        <v>754</v>
      </c>
      <c r="AH388" s="71" t="s">
        <v>481</v>
      </c>
      <c r="AI388" s="73"/>
    </row>
    <row r="389" spans="30:35">
      <c r="AD389" s="79" t="s">
        <v>755</v>
      </c>
      <c r="AH389" s="71" t="s">
        <v>444</v>
      </c>
      <c r="AI389" s="73"/>
    </row>
    <row r="390" spans="30:35">
      <c r="AD390" s="79" t="s">
        <v>756</v>
      </c>
      <c r="AH390" s="71" t="s">
        <v>190</v>
      </c>
      <c r="AI390" s="73"/>
    </row>
    <row r="391" spans="30:35">
      <c r="AD391" s="79" t="s">
        <v>757</v>
      </c>
      <c r="AH391" s="71" t="s">
        <v>196</v>
      </c>
      <c r="AI391" s="73"/>
    </row>
    <row r="392" spans="30:35">
      <c r="AD392" s="79" t="s">
        <v>758</v>
      </c>
      <c r="AH392" s="71" t="s">
        <v>203</v>
      </c>
      <c r="AI392" s="73"/>
    </row>
    <row r="393" spans="30:35">
      <c r="AD393" s="79" t="s">
        <v>759</v>
      </c>
      <c r="AH393" s="71" t="s">
        <v>213</v>
      </c>
      <c r="AI393" s="73"/>
    </row>
    <row r="394" spans="30:35">
      <c r="AD394" s="79" t="s">
        <v>760</v>
      </c>
      <c r="AH394" s="71" t="s">
        <v>193</v>
      </c>
      <c r="AI394" s="73"/>
    </row>
    <row r="395" spans="30:35">
      <c r="AD395" s="79" t="s">
        <v>761</v>
      </c>
      <c r="AH395" s="71" t="s">
        <v>209</v>
      </c>
      <c r="AI395" s="73"/>
    </row>
    <row r="396" spans="30:35">
      <c r="AD396" s="79" t="s">
        <v>762</v>
      </c>
      <c r="AH396" s="71" t="s">
        <v>200</v>
      </c>
      <c r="AI396" s="73"/>
    </row>
    <row r="397" spans="30:35">
      <c r="AD397" s="79" t="s">
        <v>763</v>
      </c>
      <c r="AH397" s="71" t="s">
        <v>221</v>
      </c>
      <c r="AI397" s="73"/>
    </row>
    <row r="398" spans="30:35">
      <c r="AD398" s="79" t="s">
        <v>764</v>
      </c>
      <c r="AH398" s="71" t="s">
        <v>202</v>
      </c>
      <c r="AI398" s="73"/>
    </row>
    <row r="399" spans="30:35">
      <c r="AD399" s="79" t="s">
        <v>765</v>
      </c>
      <c r="AH399" s="71" t="s">
        <v>223</v>
      </c>
      <c r="AI399" s="73"/>
    </row>
    <row r="400" spans="30:35">
      <c r="AD400" s="79" t="s">
        <v>766</v>
      </c>
      <c r="AH400" s="71" t="s">
        <v>199</v>
      </c>
      <c r="AI400" s="73"/>
    </row>
    <row r="401" spans="30:35">
      <c r="AD401" s="79" t="s">
        <v>767</v>
      </c>
      <c r="AH401" s="71" t="s">
        <v>222</v>
      </c>
      <c r="AI401" s="73"/>
    </row>
    <row r="402" spans="30:35">
      <c r="AD402" s="79" t="s">
        <v>768</v>
      </c>
      <c r="AH402" s="73" t="s">
        <v>207</v>
      </c>
      <c r="AI402" s="73"/>
    </row>
    <row r="403" spans="30:35">
      <c r="AD403" s="79" t="s">
        <v>769</v>
      </c>
    </row>
    <row r="404" spans="30:35">
      <c r="AD404" s="79" t="s">
        <v>770</v>
      </c>
    </row>
    <row r="405" spans="30:35">
      <c r="AD405" s="79" t="s">
        <v>771</v>
      </c>
    </row>
    <row r="406" spans="30:35">
      <c r="AD406" s="79" t="s">
        <v>772</v>
      </c>
    </row>
    <row r="407" spans="30:35">
      <c r="AD407" s="79" t="s">
        <v>773</v>
      </c>
    </row>
    <row r="408" spans="30:35">
      <c r="AD408" s="79" t="s">
        <v>774</v>
      </c>
    </row>
    <row r="409" spans="30:35">
      <c r="AD409" s="79" t="s">
        <v>775</v>
      </c>
    </row>
    <row r="410" spans="30:35">
      <c r="AD410" s="79" t="s">
        <v>776</v>
      </c>
    </row>
    <row r="411" spans="30:35">
      <c r="AD411" s="79" t="s">
        <v>777</v>
      </c>
    </row>
    <row r="412" spans="30:35">
      <c r="AD412" s="79" t="s">
        <v>778</v>
      </c>
    </row>
    <row r="413" spans="30:35">
      <c r="AD413" s="79" t="s">
        <v>779</v>
      </c>
    </row>
    <row r="414" spans="30:35">
      <c r="AD414" s="79" t="s">
        <v>780</v>
      </c>
    </row>
    <row r="415" spans="30:35">
      <c r="AD415" s="79" t="s">
        <v>781</v>
      </c>
    </row>
    <row r="416" spans="30:35">
      <c r="AD416" s="79" t="s">
        <v>782</v>
      </c>
    </row>
    <row r="417" spans="30:30">
      <c r="AD417" s="79" t="s">
        <v>783</v>
      </c>
    </row>
    <row r="418" spans="30:30">
      <c r="AD418" s="79" t="s">
        <v>784</v>
      </c>
    </row>
    <row r="419" spans="30:30">
      <c r="AD419" s="79" t="s">
        <v>785</v>
      </c>
    </row>
    <row r="420" spans="30:30">
      <c r="AD420" s="79" t="s">
        <v>786</v>
      </c>
    </row>
    <row r="421" spans="30:30">
      <c r="AD421" s="79" t="s">
        <v>787</v>
      </c>
    </row>
    <row r="422" spans="30:30">
      <c r="AD422" s="79" t="s">
        <v>788</v>
      </c>
    </row>
    <row r="423" spans="30:30">
      <c r="AD423" s="79" t="s">
        <v>789</v>
      </c>
    </row>
    <row r="424" spans="30:30">
      <c r="AD424" s="79" t="s">
        <v>790</v>
      </c>
    </row>
    <row r="425" spans="30:30">
      <c r="AD425" s="79" t="s">
        <v>791</v>
      </c>
    </row>
    <row r="426" spans="30:30">
      <c r="AD426" s="79" t="s">
        <v>852</v>
      </c>
    </row>
    <row r="427" spans="30:30">
      <c r="AD427" s="79" t="s">
        <v>853</v>
      </c>
    </row>
    <row r="428" spans="30:30">
      <c r="AD428" s="79" t="s">
        <v>854</v>
      </c>
    </row>
    <row r="429" spans="30:30">
      <c r="AD429" s="79" t="s">
        <v>855</v>
      </c>
    </row>
    <row r="430" spans="30:30">
      <c r="AD430" s="79" t="s">
        <v>856</v>
      </c>
    </row>
    <row r="431" spans="30:30">
      <c r="AD431" s="79" t="s">
        <v>857</v>
      </c>
    </row>
    <row r="432" spans="30:30">
      <c r="AD432" s="79" t="s">
        <v>858</v>
      </c>
    </row>
    <row r="433" spans="30:30">
      <c r="AD433" s="79" t="s">
        <v>859</v>
      </c>
    </row>
    <row r="434" spans="30:30">
      <c r="AD434" s="79" t="s">
        <v>860</v>
      </c>
    </row>
    <row r="435" spans="30:30">
      <c r="AD435" s="79" t="s">
        <v>861</v>
      </c>
    </row>
    <row r="436" spans="30:30">
      <c r="AD436" s="79" t="s">
        <v>862</v>
      </c>
    </row>
    <row r="437" spans="30:30">
      <c r="AD437" s="79" t="s">
        <v>863</v>
      </c>
    </row>
    <row r="438" spans="30:30">
      <c r="AD438" s="79" t="s">
        <v>864</v>
      </c>
    </row>
    <row r="439" spans="30:30">
      <c r="AD439" s="79" t="s">
        <v>865</v>
      </c>
    </row>
    <row r="440" spans="30:30">
      <c r="AD440" s="79" t="s">
        <v>866</v>
      </c>
    </row>
    <row r="441" spans="30:30">
      <c r="AD441" s="79" t="s">
        <v>867</v>
      </c>
    </row>
    <row r="442" spans="30:30">
      <c r="AD442" s="79" t="s">
        <v>868</v>
      </c>
    </row>
    <row r="443" spans="30:30">
      <c r="AD443" s="79" t="s">
        <v>869</v>
      </c>
    </row>
    <row r="444" spans="30:30">
      <c r="AD444" s="79" t="s">
        <v>870</v>
      </c>
    </row>
    <row r="445" spans="30:30">
      <c r="AD445" s="79" t="s">
        <v>871</v>
      </c>
    </row>
    <row r="446" spans="30:30">
      <c r="AD446" s="79" t="s">
        <v>872</v>
      </c>
    </row>
    <row r="447" spans="30:30">
      <c r="AD447" s="79" t="s">
        <v>873</v>
      </c>
    </row>
    <row r="448" spans="30:30">
      <c r="AD448" s="79" t="s">
        <v>874</v>
      </c>
    </row>
    <row r="449" spans="30:30">
      <c r="AD449" s="79" t="s">
        <v>875</v>
      </c>
    </row>
    <row r="450" spans="30:30">
      <c r="AD450" s="79" t="s">
        <v>876</v>
      </c>
    </row>
    <row r="451" spans="30:30">
      <c r="AD451" s="79" t="s">
        <v>877</v>
      </c>
    </row>
    <row r="452" spans="30:30">
      <c r="AD452" s="79" t="s">
        <v>878</v>
      </c>
    </row>
    <row r="453" spans="30:30">
      <c r="AD453" s="79" t="s">
        <v>879</v>
      </c>
    </row>
    <row r="454" spans="30:30">
      <c r="AD454" s="79" t="s">
        <v>880</v>
      </c>
    </row>
    <row r="455" spans="30:30">
      <c r="AD455" s="79" t="s">
        <v>881</v>
      </c>
    </row>
    <row r="456" spans="30:30">
      <c r="AD456" s="79" t="s">
        <v>882</v>
      </c>
    </row>
    <row r="457" spans="30:30">
      <c r="AD457" s="79" t="s">
        <v>883</v>
      </c>
    </row>
    <row r="458" spans="30:30">
      <c r="AD458" s="79" t="s">
        <v>884</v>
      </c>
    </row>
    <row r="459" spans="30:30">
      <c r="AD459" s="79" t="s">
        <v>885</v>
      </c>
    </row>
    <row r="460" spans="30:30">
      <c r="AD460" s="79" t="s">
        <v>886</v>
      </c>
    </row>
    <row r="461" spans="30:30">
      <c r="AD461" s="79" t="s">
        <v>887</v>
      </c>
    </row>
    <row r="462" spans="30:30">
      <c r="AD462" s="79" t="s">
        <v>888</v>
      </c>
    </row>
    <row r="463" spans="30:30">
      <c r="AD463" s="79" t="s">
        <v>889</v>
      </c>
    </row>
    <row r="464" spans="30:30">
      <c r="AD464" s="79" t="s">
        <v>890</v>
      </c>
    </row>
    <row r="465" spans="30:30">
      <c r="AD465" s="79" t="s">
        <v>891</v>
      </c>
    </row>
    <row r="466" spans="30:30">
      <c r="AD466" s="79" t="s">
        <v>892</v>
      </c>
    </row>
    <row r="467" spans="30:30">
      <c r="AD467" s="79" t="s">
        <v>893</v>
      </c>
    </row>
    <row r="468" spans="30:30">
      <c r="AD468" s="79" t="s">
        <v>894</v>
      </c>
    </row>
    <row r="469" spans="30:30">
      <c r="AD469" s="79" t="s">
        <v>895</v>
      </c>
    </row>
    <row r="470" spans="30:30">
      <c r="AD470" s="79" t="s">
        <v>896</v>
      </c>
    </row>
    <row r="471" spans="30:30">
      <c r="AD471" s="79" t="s">
        <v>897</v>
      </c>
    </row>
    <row r="472" spans="30:30">
      <c r="AD472" s="79" t="s">
        <v>898</v>
      </c>
    </row>
    <row r="473" spans="30:30">
      <c r="AD473" s="79" t="s">
        <v>899</v>
      </c>
    </row>
    <row r="474" spans="30:30">
      <c r="AD474" s="79" t="s">
        <v>900</v>
      </c>
    </row>
    <row r="475" spans="30:30">
      <c r="AD475" s="79" t="s">
        <v>901</v>
      </c>
    </row>
    <row r="476" spans="30:30">
      <c r="AD476" s="79" t="s">
        <v>902</v>
      </c>
    </row>
    <row r="477" spans="30:30">
      <c r="AD477" s="79" t="s">
        <v>903</v>
      </c>
    </row>
    <row r="478" spans="30:30">
      <c r="AD478" s="79" t="s">
        <v>904</v>
      </c>
    </row>
    <row r="479" spans="30:30">
      <c r="AD479" s="79" t="s">
        <v>905</v>
      </c>
    </row>
    <row r="480" spans="30:30">
      <c r="AD480" s="79" t="s">
        <v>906</v>
      </c>
    </row>
    <row r="481" spans="30:30">
      <c r="AD481" s="79" t="s">
        <v>907</v>
      </c>
    </row>
    <row r="482" spans="30:30">
      <c r="AD482" s="79" t="s">
        <v>908</v>
      </c>
    </row>
    <row r="483" spans="30:30">
      <c r="AD483" s="79" t="s">
        <v>909</v>
      </c>
    </row>
    <row r="484" spans="30:30">
      <c r="AD484" s="79" t="s">
        <v>910</v>
      </c>
    </row>
    <row r="485" spans="30:30">
      <c r="AD485" s="79" t="s">
        <v>911</v>
      </c>
    </row>
    <row r="486" spans="30:30">
      <c r="AD486" s="79" t="s">
        <v>912</v>
      </c>
    </row>
    <row r="487" spans="30:30">
      <c r="AD487" s="75" t="s">
        <v>1010</v>
      </c>
    </row>
  </sheetData>
  <sheetProtection algorithmName="SHA-512" hashValue="AgMbSF5llfZorISXtS2ZcufmnhCQnPu7UYiodtJhouU/zqylH7h4hCnPHyv/Hdl2fYu6DHKkxCZAHZ39yLoPYA==" saltValue="mREKvp/HicCGyf5jkaKUhQ==" spinCount="100000" sheet="1" scenarios="1" formatCells="0" formatColumns="0" formatRows="0"/>
  <sortState xmlns:xlrd2="http://schemas.microsoft.com/office/spreadsheetml/2017/richdata2" ref="AA2:AI485">
    <sortCondition ref="AH1:AH485"/>
  </sortState>
  <mergeCells count="54">
    <mergeCell ref="B11:F11"/>
    <mergeCell ref="G11:H11"/>
    <mergeCell ref="I11:J11"/>
    <mergeCell ref="B10:F10"/>
    <mergeCell ref="G10:H10"/>
    <mergeCell ref="I10:J10"/>
    <mergeCell ref="B9:D9"/>
    <mergeCell ref="E9:F9"/>
    <mergeCell ref="I9:J9"/>
    <mergeCell ref="G6:H6"/>
    <mergeCell ref="I6:J6"/>
    <mergeCell ref="G7:H7"/>
    <mergeCell ref="I7:J7"/>
    <mergeCell ref="I8:J8"/>
    <mergeCell ref="B7:C7"/>
    <mergeCell ref="D7:F7"/>
    <mergeCell ref="B8:D8"/>
    <mergeCell ref="E8:F8"/>
    <mergeCell ref="G8:H8"/>
    <mergeCell ref="A1:A5"/>
    <mergeCell ref="B1:J1"/>
    <mergeCell ref="B2:J3"/>
    <mergeCell ref="B4:D5"/>
    <mergeCell ref="E4:F5"/>
    <mergeCell ref="H4:J5"/>
    <mergeCell ref="G4:G5"/>
    <mergeCell ref="A12:J12"/>
    <mergeCell ref="D13:J13"/>
    <mergeCell ref="D27:J27"/>
    <mergeCell ref="D28:J28"/>
    <mergeCell ref="A20:C20"/>
    <mergeCell ref="D25:J25"/>
    <mergeCell ref="D26:E26"/>
    <mergeCell ref="F26:G26"/>
    <mergeCell ref="I26:J26"/>
    <mergeCell ref="D14:J14"/>
    <mergeCell ref="D18:E18"/>
    <mergeCell ref="F18:G18"/>
    <mergeCell ref="H18:I18"/>
    <mergeCell ref="D19:E19"/>
    <mergeCell ref="F19:G19"/>
    <mergeCell ref="H19:I19"/>
    <mergeCell ref="B29:J29"/>
    <mergeCell ref="A30:C30"/>
    <mergeCell ref="D30:F30"/>
    <mergeCell ref="G30:J30"/>
    <mergeCell ref="A31:C31"/>
    <mergeCell ref="D31:F31"/>
    <mergeCell ref="G31:J31"/>
    <mergeCell ref="D15:J15"/>
    <mergeCell ref="D16:J16"/>
    <mergeCell ref="D17:E17"/>
    <mergeCell ref="F17:G17"/>
    <mergeCell ref="H17:I17"/>
  </mergeCells>
  <conditionalFormatting sqref="D25:J25 F26:G26 I26:J26 D27:J28 A31:J31 D18:I19 D21:I24">
    <cfRule type="containsBlanks" dxfId="7" priority="5">
      <formula>LEN(TRIM(A18))=0</formula>
    </cfRule>
  </conditionalFormatting>
  <conditionalFormatting sqref="B6:F10">
    <cfRule type="containsBlanks" dxfId="6" priority="4">
      <formula>LEN(TRIM(B6))=0</formula>
    </cfRule>
  </conditionalFormatting>
  <conditionalFormatting sqref="I6:J11">
    <cfRule type="containsBlanks" dxfId="5" priority="2">
      <formula>LEN(TRIM(I6))=0</formula>
    </cfRule>
  </conditionalFormatting>
  <conditionalFormatting sqref="I6:J7">
    <cfRule type="containsBlanks" dxfId="4" priority="3">
      <formula>LEN(TRIM(I6))=0</formula>
    </cfRule>
  </conditionalFormatting>
  <conditionalFormatting sqref="D14:J16">
    <cfRule type="containsBlanks" dxfId="3" priority="1">
      <formula>LEN(TRIM(D14))=0</formula>
    </cfRule>
  </conditionalFormatting>
  <dataValidations count="11">
    <dataValidation type="list" allowBlank="1" showInputMessage="1" showErrorMessage="1" sqref="I11:J11" xr:uid="{00000000-0002-0000-0000-000000000000}">
      <formula1>$AF$2:$AF$3</formula1>
    </dataValidation>
    <dataValidation type="date" allowBlank="1" showInputMessage="1" showErrorMessage="1" sqref="I6:J7" xr:uid="{00000000-0002-0000-0000-000001000000}">
      <formula1>36848</formula1>
      <formula2>73007</formula2>
    </dataValidation>
    <dataValidation type="decimal" allowBlank="1" showInputMessage="1" showErrorMessage="1" sqref="D14:J16" xr:uid="{00000000-0002-0000-0000-000002000000}">
      <formula1>-100000000</formula1>
      <formula2>100000000</formula2>
    </dataValidation>
    <dataValidation type="list" allowBlank="1" showInputMessage="1" showErrorMessage="1" sqref="B6" xr:uid="{00000000-0002-0000-0000-000003000000}">
      <formula1>$AA$3:$AA$34</formula1>
    </dataValidation>
    <dataValidation type="list" allowBlank="1" showInputMessage="1" showErrorMessage="1" sqref="C6" xr:uid="{00000000-0002-0000-0000-000004000000}">
      <formula1>$AB$3:$AB$17</formula1>
    </dataValidation>
    <dataValidation type="list" allowBlank="1" showInputMessage="1" showErrorMessage="1" sqref="D6" xr:uid="{00000000-0002-0000-0000-000005000000}">
      <formula1>$AC$3:$AC$42</formula1>
    </dataValidation>
    <dataValidation type="list" allowBlank="1" showInputMessage="1" showErrorMessage="1" sqref="F6" xr:uid="{00000000-0002-0000-0000-000006000000}">
      <formula1>$AE$3:$AE$15</formula1>
    </dataValidation>
    <dataValidation type="list" allowBlank="1" showInputMessage="1" showErrorMessage="1" sqref="E6" xr:uid="{00000000-0002-0000-0000-000007000000}">
      <formula1>$AD$3:$AD$485</formula1>
    </dataValidation>
    <dataValidation type="list" allowBlank="1" showInputMessage="1" showErrorMessage="1" sqref="D7:F7" xr:uid="{00000000-0002-0000-0000-000008000000}">
      <formula1>$AH$2:$AH$370</formula1>
    </dataValidation>
    <dataValidation type="list" allowBlank="1" showInputMessage="1" showErrorMessage="1" sqref="B7:C7" xr:uid="{00000000-0002-0000-0000-000009000000}">
      <formula1>$AG$2:$AG$50</formula1>
    </dataValidation>
    <dataValidation type="decimal" allowBlank="1" showInputMessage="1" showErrorMessage="1" sqref="F26:G26 I26:J26" xr:uid="{00000000-0002-0000-0000-00000A000000}">
      <formula1>0</formula1>
      <formula2>100000000</formula2>
    </dataValidation>
  </dataValidations>
  <pageMargins left="0.7" right="0.7" top="0.75" bottom="0.75" header="0.3" footer="0.3"/>
  <pageSetup scale="84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35"/>
  <sheetViews>
    <sheetView tabSelected="1" topLeftCell="A16" zoomScale="85" zoomScaleNormal="85" workbookViewId="0">
      <selection activeCell="J25" sqref="J25"/>
    </sheetView>
  </sheetViews>
  <sheetFormatPr defaultRowHeight="15"/>
  <cols>
    <col min="1" max="1" width="22.7109375" style="46" customWidth="1"/>
    <col min="2" max="3" width="7" style="56" customWidth="1"/>
    <col min="4" max="9" width="9.7109375" style="46" customWidth="1"/>
    <col min="10" max="10" width="15.7109375" style="46" customWidth="1"/>
    <col min="11" max="19" width="9.7109375" style="46" customWidth="1"/>
    <col min="20" max="21" width="9.140625" style="68"/>
    <col min="22" max="23" width="9.140625" style="66"/>
    <col min="24" max="26" width="9.140625" style="46"/>
    <col min="27" max="27" width="13.28515625" style="49" bestFit="1" customWidth="1"/>
    <col min="28" max="28" width="12" style="49" bestFit="1" customWidth="1"/>
    <col min="29" max="29" width="7.7109375" style="49" bestFit="1" customWidth="1"/>
    <col min="30" max="30" width="10.5703125" style="46" bestFit="1" customWidth="1"/>
    <col min="31" max="31" width="12" style="46" bestFit="1" customWidth="1"/>
    <col min="32" max="32" width="5.85546875" style="46" bestFit="1" customWidth="1"/>
    <col min="33" max="34" width="31.5703125" style="73" bestFit="1" customWidth="1"/>
    <col min="35" max="35" width="8.42578125" style="46" bestFit="1" customWidth="1"/>
    <col min="36" max="16384" width="9.140625" style="46"/>
  </cols>
  <sheetData>
    <row r="1" spans="1:35" ht="12" customHeight="1">
      <c r="A1" s="119"/>
      <c r="B1" s="122" t="s">
        <v>1016</v>
      </c>
      <c r="C1" s="122"/>
      <c r="D1" s="122"/>
      <c r="E1" s="122"/>
      <c r="F1" s="122"/>
      <c r="G1" s="122"/>
      <c r="H1" s="122"/>
      <c r="I1" s="122"/>
      <c r="J1" s="122"/>
      <c r="K1" s="1"/>
      <c r="L1" s="1"/>
      <c r="M1" s="1"/>
      <c r="N1" s="1"/>
      <c r="O1" s="1"/>
      <c r="P1" s="1"/>
      <c r="Q1" s="1"/>
      <c r="R1" s="1"/>
      <c r="S1" s="1"/>
      <c r="T1" s="65" t="s">
        <v>0</v>
      </c>
      <c r="U1" s="65"/>
      <c r="V1" s="66">
        <f>MIN(T2:T351)</f>
        <v>237483</v>
      </c>
      <c r="W1" s="66">
        <f>MIN(U2:U351)</f>
        <v>-115469</v>
      </c>
      <c r="AA1" s="47" t="s">
        <v>69</v>
      </c>
      <c r="AB1" s="47" t="s">
        <v>70</v>
      </c>
      <c r="AC1" s="47" t="s">
        <v>71</v>
      </c>
      <c r="AD1" s="47" t="s">
        <v>72</v>
      </c>
      <c r="AE1" s="47" t="s">
        <v>73</v>
      </c>
      <c r="AF1" s="47" t="s">
        <v>74</v>
      </c>
      <c r="AG1" s="74" t="s">
        <v>75</v>
      </c>
      <c r="AH1" s="74" t="s">
        <v>76</v>
      </c>
      <c r="AI1" s="47" t="s">
        <v>77</v>
      </c>
    </row>
    <row r="2" spans="1:35" ht="19.5" customHeight="1">
      <c r="A2" s="120"/>
      <c r="B2" s="123" t="s">
        <v>1</v>
      </c>
      <c r="C2" s="124"/>
      <c r="D2" s="124"/>
      <c r="E2" s="124"/>
      <c r="F2" s="124"/>
      <c r="G2" s="124"/>
      <c r="H2" s="124"/>
      <c r="I2" s="124"/>
      <c r="J2" s="125"/>
      <c r="K2" s="42"/>
      <c r="L2" s="42"/>
      <c r="M2" s="42"/>
      <c r="N2" s="42"/>
      <c r="O2" s="42"/>
      <c r="P2" s="42"/>
      <c r="Q2" s="42"/>
      <c r="R2" s="42"/>
      <c r="S2" s="42"/>
      <c r="T2" s="70">
        <v>237483</v>
      </c>
      <c r="U2" s="70">
        <v>-89699</v>
      </c>
      <c r="V2" s="67">
        <f t="shared" ref="V2" si="0">ABS(T2-$V$1)/1000</f>
        <v>0</v>
      </c>
      <c r="W2" s="67">
        <f t="shared" ref="W2" si="1">(U2-$W$1)/1000</f>
        <v>25.77</v>
      </c>
      <c r="AA2" s="50" t="s">
        <v>546</v>
      </c>
      <c r="AB2" s="51">
        <v>25</v>
      </c>
      <c r="AC2" s="51" t="s">
        <v>506</v>
      </c>
      <c r="AD2" s="79">
        <v>61</v>
      </c>
      <c r="AE2" s="51" t="s">
        <v>78</v>
      </c>
      <c r="AF2" s="51" t="s">
        <v>971</v>
      </c>
      <c r="AG2" s="71" t="s">
        <v>54</v>
      </c>
      <c r="AH2" s="71" t="s">
        <v>79</v>
      </c>
      <c r="AI2" s="83" t="s">
        <v>80</v>
      </c>
    </row>
    <row r="3" spans="1:35" ht="19.5" customHeight="1">
      <c r="A3" s="120"/>
      <c r="B3" s="123"/>
      <c r="C3" s="124"/>
      <c r="D3" s="124"/>
      <c r="E3" s="124"/>
      <c r="F3" s="124"/>
      <c r="G3" s="124"/>
      <c r="H3" s="124"/>
      <c r="I3" s="124"/>
      <c r="J3" s="125"/>
      <c r="K3" s="42"/>
      <c r="L3" s="42"/>
      <c r="M3" s="42"/>
      <c r="N3" s="42"/>
      <c r="O3" s="42"/>
      <c r="P3" s="42"/>
      <c r="Q3" s="42"/>
      <c r="R3" s="42"/>
      <c r="S3" s="42"/>
      <c r="T3" s="70">
        <v>238028</v>
      </c>
      <c r="U3" s="70">
        <v>-89722</v>
      </c>
      <c r="V3" s="67">
        <f t="shared" ref="V3:V66" si="2">ABS(T3-$V$1)/1000</f>
        <v>0.54500000000000004</v>
      </c>
      <c r="W3" s="67">
        <f t="shared" ref="W3:W66" si="3">(U3-$W$1)/1000</f>
        <v>25.747</v>
      </c>
      <c r="AA3" s="50" t="s">
        <v>547</v>
      </c>
      <c r="AB3" s="51">
        <v>30</v>
      </c>
      <c r="AC3" s="51" t="s">
        <v>507</v>
      </c>
      <c r="AD3" s="79">
        <v>62</v>
      </c>
      <c r="AE3" s="51" t="s">
        <v>82</v>
      </c>
      <c r="AF3" s="51" t="s">
        <v>68</v>
      </c>
      <c r="AG3" s="71" t="s">
        <v>83</v>
      </c>
      <c r="AH3" s="71" t="s">
        <v>376</v>
      </c>
      <c r="AI3" s="73" t="s">
        <v>1022</v>
      </c>
    </row>
    <row r="4" spans="1:35" ht="19.5" customHeight="1">
      <c r="A4" s="120"/>
      <c r="B4" s="184" t="str">
        <f>B6&amp;IF(ISBLANK(C6),D6,"/"&amp;C6&amp;D6)</f>
        <v>255/65R18</v>
      </c>
      <c r="C4" s="185"/>
      <c r="D4" s="185"/>
      <c r="E4" s="186" t="str">
        <f>E6&amp;" "&amp;F6</f>
        <v>111 H</v>
      </c>
      <c r="F4" s="186"/>
      <c r="G4" s="186" t="str">
        <f>B7</f>
        <v>CEAT</v>
      </c>
      <c r="H4" s="186" t="str">
        <f>D7</f>
        <v>CROSSDRIVEAT</v>
      </c>
      <c r="I4" s="186"/>
      <c r="J4" s="187"/>
      <c r="K4" s="42"/>
      <c r="L4" s="42"/>
      <c r="M4" s="42"/>
      <c r="N4" s="42"/>
      <c r="O4" s="42"/>
      <c r="P4" s="42"/>
      <c r="Q4" s="42"/>
      <c r="R4" s="42"/>
      <c r="S4" s="42"/>
      <c r="T4" s="70">
        <v>238588</v>
      </c>
      <c r="U4" s="70">
        <v>-89711</v>
      </c>
      <c r="V4" s="67">
        <f t="shared" si="2"/>
        <v>1.105</v>
      </c>
      <c r="W4" s="67">
        <f t="shared" si="3"/>
        <v>25.757999999999999</v>
      </c>
      <c r="AA4" s="50" t="s">
        <v>548</v>
      </c>
      <c r="AB4" s="51">
        <v>35</v>
      </c>
      <c r="AC4" s="51" t="s">
        <v>508</v>
      </c>
      <c r="AD4" s="79">
        <v>63</v>
      </c>
      <c r="AE4" s="51" t="s">
        <v>86</v>
      </c>
      <c r="AF4" s="51"/>
      <c r="AG4" s="71" t="s">
        <v>87</v>
      </c>
      <c r="AH4" s="71" t="s">
        <v>433</v>
      </c>
      <c r="AI4" s="73" t="s">
        <v>1023</v>
      </c>
    </row>
    <row r="5" spans="1:35" ht="19.5" customHeight="1" thickBot="1">
      <c r="A5" s="121"/>
      <c r="B5" s="188"/>
      <c r="C5" s="189"/>
      <c r="D5" s="189"/>
      <c r="E5" s="190"/>
      <c r="F5" s="190"/>
      <c r="G5" s="190"/>
      <c r="H5" s="190"/>
      <c r="I5" s="190"/>
      <c r="J5" s="191"/>
      <c r="K5" s="42"/>
      <c r="L5" s="42"/>
      <c r="M5" s="42"/>
      <c r="N5" s="42"/>
      <c r="O5" s="42"/>
      <c r="P5" s="42"/>
      <c r="Q5" s="42"/>
      <c r="R5" s="42"/>
      <c r="S5" s="42"/>
      <c r="T5" s="70">
        <v>239154</v>
      </c>
      <c r="U5" s="70">
        <v>-89691</v>
      </c>
      <c r="V5" s="67">
        <f t="shared" si="2"/>
        <v>1.671</v>
      </c>
      <c r="W5" s="67">
        <f t="shared" si="3"/>
        <v>25.777999999999999</v>
      </c>
      <c r="AA5" s="50" t="s">
        <v>549</v>
      </c>
      <c r="AB5" s="51">
        <v>40</v>
      </c>
      <c r="AC5" s="51" t="s">
        <v>509</v>
      </c>
      <c r="AD5" s="79">
        <v>64</v>
      </c>
      <c r="AE5" s="51" t="s">
        <v>90</v>
      </c>
      <c r="AF5" s="51"/>
      <c r="AG5" s="71" t="s">
        <v>91</v>
      </c>
      <c r="AH5" s="71" t="s">
        <v>420</v>
      </c>
      <c r="AI5" s="83" t="s">
        <v>85</v>
      </c>
    </row>
    <row r="6" spans="1:35" ht="20.100000000000001" customHeight="1">
      <c r="A6" s="172" t="s">
        <v>2</v>
      </c>
      <c r="B6" s="53">
        <v>255</v>
      </c>
      <c r="C6" s="76">
        <v>65</v>
      </c>
      <c r="D6" s="78" t="s">
        <v>514</v>
      </c>
      <c r="E6" s="76">
        <v>111</v>
      </c>
      <c r="F6" s="78" t="s">
        <v>99</v>
      </c>
      <c r="G6" s="139" t="s">
        <v>3</v>
      </c>
      <c r="H6" s="139"/>
      <c r="I6" s="140">
        <v>44468</v>
      </c>
      <c r="J6" s="141"/>
      <c r="K6" s="42"/>
      <c r="L6" s="42"/>
      <c r="M6" s="42"/>
      <c r="N6" s="42"/>
      <c r="O6" s="42"/>
      <c r="P6" s="42"/>
      <c r="Q6" s="42"/>
      <c r="R6" s="42"/>
      <c r="S6" s="42"/>
      <c r="T6" s="70">
        <v>239689</v>
      </c>
      <c r="U6" s="70">
        <v>-89733</v>
      </c>
      <c r="V6" s="67">
        <f t="shared" si="2"/>
        <v>2.206</v>
      </c>
      <c r="W6" s="67">
        <f t="shared" si="3"/>
        <v>25.736000000000001</v>
      </c>
      <c r="AA6" s="50" t="s">
        <v>550</v>
      </c>
      <c r="AB6" s="51">
        <v>45</v>
      </c>
      <c r="AC6" s="51" t="s">
        <v>510</v>
      </c>
      <c r="AD6" s="79">
        <v>65</v>
      </c>
      <c r="AE6" s="51" t="s">
        <v>93</v>
      </c>
      <c r="AF6" s="51"/>
      <c r="AG6" s="71" t="s">
        <v>94</v>
      </c>
      <c r="AH6" s="71" t="s">
        <v>431</v>
      </c>
      <c r="AI6" s="83" t="s">
        <v>89</v>
      </c>
    </row>
    <row r="7" spans="1:35" ht="20.100000000000001" customHeight="1">
      <c r="A7" s="28" t="s">
        <v>4</v>
      </c>
      <c r="B7" s="135" t="s">
        <v>54</v>
      </c>
      <c r="C7" s="145"/>
      <c r="D7" s="135" t="s">
        <v>1000</v>
      </c>
      <c r="E7" s="145"/>
      <c r="F7" s="136"/>
      <c r="G7" s="139" t="s">
        <v>5</v>
      </c>
      <c r="H7" s="142"/>
      <c r="I7" s="140">
        <v>44468</v>
      </c>
      <c r="J7" s="141"/>
      <c r="K7" s="42"/>
      <c r="L7" s="42"/>
      <c r="M7" s="42"/>
      <c r="N7" s="42"/>
      <c r="O7" s="42"/>
      <c r="P7" s="42"/>
      <c r="Q7" s="42"/>
      <c r="R7" s="42"/>
      <c r="S7" s="42"/>
      <c r="T7" s="70">
        <v>240273</v>
      </c>
      <c r="U7" s="70">
        <v>-89674</v>
      </c>
      <c r="V7" s="67">
        <f t="shared" si="2"/>
        <v>2.79</v>
      </c>
      <c r="W7" s="67">
        <f t="shared" si="3"/>
        <v>25.795000000000002</v>
      </c>
      <c r="AA7" s="50" t="s">
        <v>551</v>
      </c>
      <c r="AB7" s="51">
        <v>50</v>
      </c>
      <c r="AC7" s="51" t="s">
        <v>511</v>
      </c>
      <c r="AD7" s="79">
        <v>66</v>
      </c>
      <c r="AE7" s="51" t="s">
        <v>96</v>
      </c>
      <c r="AF7" s="51"/>
      <c r="AG7" s="71" t="s">
        <v>97</v>
      </c>
      <c r="AH7" s="71" t="s">
        <v>435</v>
      </c>
      <c r="AI7" s="83" t="s">
        <v>563</v>
      </c>
    </row>
    <row r="8" spans="1:35" ht="20.100000000000001" customHeight="1">
      <c r="A8" s="172" t="s">
        <v>6</v>
      </c>
      <c r="B8" s="146">
        <v>3921</v>
      </c>
      <c r="C8" s="145"/>
      <c r="D8" s="136"/>
      <c r="E8" s="182">
        <v>1932844759</v>
      </c>
      <c r="F8" s="183"/>
      <c r="G8" s="139" t="s">
        <v>55</v>
      </c>
      <c r="H8" s="142"/>
      <c r="I8" s="143">
        <v>107442</v>
      </c>
      <c r="J8" s="144"/>
      <c r="K8" s="42"/>
      <c r="L8" s="42"/>
      <c r="M8" s="42"/>
      <c r="N8" s="42"/>
      <c r="O8" s="42"/>
      <c r="P8" s="42"/>
      <c r="Q8" s="42"/>
      <c r="R8" s="42"/>
      <c r="S8" s="42"/>
      <c r="T8" s="70">
        <v>240862</v>
      </c>
      <c r="U8" s="70">
        <v>-89605</v>
      </c>
      <c r="V8" s="67">
        <f t="shared" si="2"/>
        <v>3.379</v>
      </c>
      <c r="W8" s="67">
        <f t="shared" si="3"/>
        <v>25.864000000000001</v>
      </c>
      <c r="AA8" s="50" t="s">
        <v>553</v>
      </c>
      <c r="AB8" s="51">
        <v>55</v>
      </c>
      <c r="AC8" s="51" t="s">
        <v>512</v>
      </c>
      <c r="AD8" s="79">
        <v>67</v>
      </c>
      <c r="AE8" s="51" t="s">
        <v>99</v>
      </c>
      <c r="AF8" s="51"/>
      <c r="AG8" s="71" t="s">
        <v>100</v>
      </c>
      <c r="AH8" s="71" t="s">
        <v>436</v>
      </c>
      <c r="AI8" s="83" t="s">
        <v>564</v>
      </c>
    </row>
    <row r="9" spans="1:35" ht="20.100000000000001" customHeight="1">
      <c r="A9" s="172" t="s">
        <v>57</v>
      </c>
      <c r="B9" s="88" t="s">
        <v>1027</v>
      </c>
      <c r="C9" s="89"/>
      <c r="D9" s="134"/>
      <c r="E9" s="192" t="s">
        <v>1026</v>
      </c>
      <c r="F9" s="183"/>
      <c r="G9" s="41" t="s">
        <v>56</v>
      </c>
      <c r="H9" s="27"/>
      <c r="I9" s="137" t="s">
        <v>1030</v>
      </c>
      <c r="J9" s="138"/>
      <c r="K9" s="42"/>
      <c r="L9" s="42"/>
      <c r="M9" s="42"/>
      <c r="N9" s="42"/>
      <c r="O9" s="42"/>
      <c r="P9" s="42"/>
      <c r="Q9" s="42"/>
      <c r="R9" s="42"/>
      <c r="S9" s="42"/>
      <c r="T9" s="70">
        <v>241412</v>
      </c>
      <c r="U9" s="70">
        <v>-89616</v>
      </c>
      <c r="V9" s="67">
        <f t="shared" si="2"/>
        <v>3.9289999999999998</v>
      </c>
      <c r="W9" s="67">
        <f t="shared" si="3"/>
        <v>25.853000000000002</v>
      </c>
      <c r="AA9" s="50" t="s">
        <v>552</v>
      </c>
      <c r="AB9" s="51">
        <v>60</v>
      </c>
      <c r="AC9" s="51" t="s">
        <v>52</v>
      </c>
      <c r="AD9" s="79">
        <v>68</v>
      </c>
      <c r="AE9" s="51" t="s">
        <v>53</v>
      </c>
      <c r="AF9" s="51"/>
      <c r="AG9" s="71" t="s">
        <v>102</v>
      </c>
      <c r="AH9" s="71" t="s">
        <v>168</v>
      </c>
      <c r="AI9" s="83" t="s">
        <v>562</v>
      </c>
    </row>
    <row r="10" spans="1:35" ht="20.100000000000001" customHeight="1">
      <c r="A10" s="28" t="s">
        <v>58</v>
      </c>
      <c r="B10" s="150" t="s">
        <v>1028</v>
      </c>
      <c r="C10" s="150"/>
      <c r="D10" s="150"/>
      <c r="E10" s="150"/>
      <c r="F10" s="150"/>
      <c r="G10" s="151" t="s">
        <v>7</v>
      </c>
      <c r="H10" s="152"/>
      <c r="I10" s="135" t="s">
        <v>1029</v>
      </c>
      <c r="J10" s="153"/>
      <c r="K10" s="42"/>
      <c r="L10" s="42"/>
      <c r="M10" s="42"/>
      <c r="N10" s="42"/>
      <c r="O10" s="22"/>
      <c r="P10" s="23"/>
      <c r="Q10" s="23"/>
      <c r="R10" s="23"/>
      <c r="S10" s="42"/>
      <c r="T10" s="70">
        <v>241996</v>
      </c>
      <c r="U10" s="70">
        <v>-89557</v>
      </c>
      <c r="V10" s="67">
        <f t="shared" si="2"/>
        <v>4.5129999999999999</v>
      </c>
      <c r="W10" s="67">
        <f t="shared" si="3"/>
        <v>25.911999999999999</v>
      </c>
      <c r="AA10" s="50" t="s">
        <v>554</v>
      </c>
      <c r="AB10" s="51">
        <v>65</v>
      </c>
      <c r="AC10" s="51" t="s">
        <v>513</v>
      </c>
      <c r="AD10" s="79">
        <v>69</v>
      </c>
      <c r="AE10" s="51" t="s">
        <v>105</v>
      </c>
      <c r="AF10" s="51"/>
      <c r="AG10" s="71" t="s">
        <v>106</v>
      </c>
      <c r="AH10" s="71" t="s">
        <v>166</v>
      </c>
      <c r="AI10" s="83" t="s">
        <v>561</v>
      </c>
    </row>
    <row r="11" spans="1:35" ht="20.100000000000001" customHeight="1" thickBot="1">
      <c r="A11" s="29" t="s">
        <v>8</v>
      </c>
      <c r="B11" s="147" t="s">
        <v>1013</v>
      </c>
      <c r="C11" s="147"/>
      <c r="D11" s="147"/>
      <c r="E11" s="147"/>
      <c r="F11" s="147"/>
      <c r="G11" s="148" t="s">
        <v>67</v>
      </c>
      <c r="H11" s="148"/>
      <c r="I11" s="147" t="s">
        <v>971</v>
      </c>
      <c r="J11" s="149"/>
      <c r="K11" s="42"/>
      <c r="L11" s="42"/>
      <c r="M11" s="42"/>
      <c r="N11" s="42"/>
      <c r="O11" s="42"/>
      <c r="P11" s="42"/>
      <c r="Q11" s="42"/>
      <c r="R11" s="42"/>
      <c r="S11" s="42"/>
      <c r="T11" s="70">
        <v>242540</v>
      </c>
      <c r="U11" s="70">
        <v>-89582</v>
      </c>
      <c r="V11" s="67">
        <f t="shared" si="2"/>
        <v>5.0570000000000004</v>
      </c>
      <c r="W11" s="67">
        <f t="shared" si="3"/>
        <v>25.887</v>
      </c>
      <c r="AA11" s="50" t="s">
        <v>555</v>
      </c>
      <c r="AB11" s="51">
        <v>70</v>
      </c>
      <c r="AC11" s="51" t="s">
        <v>514</v>
      </c>
      <c r="AD11" s="79">
        <v>70</v>
      </c>
      <c r="AE11" s="51" t="s">
        <v>109</v>
      </c>
      <c r="AF11" s="51"/>
      <c r="AG11" s="71" t="s">
        <v>110</v>
      </c>
      <c r="AH11" s="71" t="s">
        <v>167</v>
      </c>
      <c r="AI11" s="83" t="s">
        <v>104</v>
      </c>
    </row>
    <row r="12" spans="1:35" ht="15" customHeight="1" thickBot="1">
      <c r="A12" s="105"/>
      <c r="B12" s="106"/>
      <c r="C12" s="106"/>
      <c r="D12" s="106"/>
      <c r="E12" s="106"/>
      <c r="F12" s="106"/>
      <c r="G12" s="106"/>
      <c r="H12" s="106"/>
      <c r="I12" s="106"/>
      <c r="J12" s="107"/>
      <c r="K12" s="42"/>
      <c r="L12" s="42"/>
      <c r="M12" s="42"/>
      <c r="N12" s="42"/>
      <c r="O12" s="42"/>
      <c r="P12" s="42"/>
      <c r="Q12" s="42"/>
      <c r="R12" s="42"/>
      <c r="S12" s="42"/>
      <c r="T12" s="70">
        <v>243088</v>
      </c>
      <c r="U12" s="70">
        <v>-89598</v>
      </c>
      <c r="V12" s="67">
        <f t="shared" si="2"/>
        <v>5.6050000000000004</v>
      </c>
      <c r="W12" s="67">
        <f t="shared" si="3"/>
        <v>25.870999999999999</v>
      </c>
      <c r="AA12" s="50" t="s">
        <v>556</v>
      </c>
      <c r="AB12" s="51">
        <v>75</v>
      </c>
      <c r="AC12" s="51" t="s">
        <v>515</v>
      </c>
      <c r="AD12" s="79">
        <v>71</v>
      </c>
      <c r="AE12" s="51" t="s">
        <v>112</v>
      </c>
      <c r="AF12" s="51"/>
      <c r="AG12" s="71" t="s">
        <v>113</v>
      </c>
      <c r="AH12" s="73" t="s">
        <v>1002</v>
      </c>
      <c r="AI12" s="83" t="s">
        <v>108</v>
      </c>
    </row>
    <row r="13" spans="1:35" ht="20.100000000000001" customHeight="1">
      <c r="A13" s="2" t="s">
        <v>9</v>
      </c>
      <c r="B13" s="43" t="s">
        <v>10</v>
      </c>
      <c r="C13" s="43" t="s">
        <v>11</v>
      </c>
      <c r="D13" s="108"/>
      <c r="E13" s="108"/>
      <c r="F13" s="108"/>
      <c r="G13" s="108"/>
      <c r="H13" s="108"/>
      <c r="I13" s="108"/>
      <c r="J13" s="109"/>
      <c r="K13" s="42"/>
      <c r="L13" s="42"/>
      <c r="M13" s="42"/>
      <c r="N13" s="42"/>
      <c r="O13" s="42"/>
      <c r="P13" s="42"/>
      <c r="Q13" s="42"/>
      <c r="R13" s="42"/>
      <c r="S13" s="42"/>
      <c r="T13" s="70">
        <v>243637</v>
      </c>
      <c r="U13" s="70">
        <v>-89610</v>
      </c>
      <c r="V13" s="67">
        <f t="shared" si="2"/>
        <v>6.1539999999999999</v>
      </c>
      <c r="W13" s="67">
        <f t="shared" si="3"/>
        <v>25.859000000000002</v>
      </c>
      <c r="AA13" s="50" t="s">
        <v>557</v>
      </c>
      <c r="AB13" s="51">
        <v>80</v>
      </c>
      <c r="AC13" s="51" t="s">
        <v>516</v>
      </c>
      <c r="AD13" s="79">
        <v>72</v>
      </c>
      <c r="AE13" s="51" t="s">
        <v>115</v>
      </c>
      <c r="AF13" s="51"/>
      <c r="AG13" s="71" t="s">
        <v>116</v>
      </c>
      <c r="AH13" s="77" t="s">
        <v>998</v>
      </c>
      <c r="AI13" s="83" t="s">
        <v>565</v>
      </c>
    </row>
    <row r="14" spans="1:35" ht="20.100000000000001" customHeight="1">
      <c r="A14" s="36" t="s">
        <v>12</v>
      </c>
      <c r="B14" s="3" t="s">
        <v>13</v>
      </c>
      <c r="C14" s="3" t="s">
        <v>974</v>
      </c>
      <c r="D14" s="45" t="s">
        <v>61</v>
      </c>
      <c r="E14" s="154">
        <v>18</v>
      </c>
      <c r="F14" s="154"/>
      <c r="G14" s="155" t="s">
        <v>60</v>
      </c>
      <c r="H14" s="155"/>
      <c r="I14" s="154">
        <v>21</v>
      </c>
      <c r="J14" s="141"/>
      <c r="K14" s="42"/>
      <c r="L14" s="42"/>
      <c r="M14" s="42"/>
      <c r="N14" s="42"/>
      <c r="O14" s="42"/>
      <c r="P14" s="42"/>
      <c r="Q14" s="42"/>
      <c r="R14" s="42"/>
      <c r="S14" s="42"/>
      <c r="T14" s="70">
        <v>244184</v>
      </c>
      <c r="U14" s="70">
        <v>-89628</v>
      </c>
      <c r="V14" s="67">
        <f t="shared" si="2"/>
        <v>6.7009999999999996</v>
      </c>
      <c r="W14" s="67">
        <f t="shared" si="3"/>
        <v>25.841000000000001</v>
      </c>
      <c r="AA14" s="50" t="s">
        <v>545</v>
      </c>
      <c r="AB14" s="51">
        <v>85</v>
      </c>
      <c r="AC14" s="51" t="s">
        <v>517</v>
      </c>
      <c r="AD14" s="79">
        <v>73</v>
      </c>
      <c r="AE14" s="51" t="s">
        <v>119</v>
      </c>
      <c r="AF14" s="51"/>
      <c r="AG14" s="71" t="s">
        <v>120</v>
      </c>
      <c r="AH14" s="77" t="s">
        <v>999</v>
      </c>
      <c r="AI14" s="83" t="s">
        <v>566</v>
      </c>
    </row>
    <row r="15" spans="1:35" ht="20.100000000000001" customHeight="1">
      <c r="A15" s="172" t="s">
        <v>14</v>
      </c>
      <c r="B15" s="4" t="s">
        <v>15</v>
      </c>
      <c r="C15" s="4" t="s">
        <v>16</v>
      </c>
      <c r="D15" s="180">
        <v>16.97</v>
      </c>
      <c r="E15" s="180"/>
      <c r="F15" s="180"/>
      <c r="G15" s="180"/>
      <c r="H15" s="180"/>
      <c r="I15" s="180"/>
      <c r="J15" s="181"/>
      <c r="K15" s="5"/>
      <c r="L15" s="5"/>
      <c r="M15" s="5"/>
      <c r="N15" s="5"/>
      <c r="O15" s="5"/>
      <c r="P15" s="5"/>
      <c r="Q15" s="5"/>
      <c r="R15" s="5"/>
      <c r="S15" s="5"/>
      <c r="T15" s="70">
        <v>244719</v>
      </c>
      <c r="U15" s="70">
        <v>-89672</v>
      </c>
      <c r="V15" s="67">
        <f t="shared" si="2"/>
        <v>7.2359999999999998</v>
      </c>
      <c r="W15" s="67">
        <f t="shared" si="3"/>
        <v>25.797000000000001</v>
      </c>
      <c r="AA15" s="50" t="s">
        <v>558</v>
      </c>
      <c r="AB15" s="51">
        <v>90</v>
      </c>
      <c r="AC15" s="51" t="s">
        <v>518</v>
      </c>
      <c r="AD15" s="79">
        <v>74</v>
      </c>
      <c r="AE15" s="51" t="s">
        <v>81</v>
      </c>
      <c r="AF15" s="51"/>
      <c r="AG15" s="71" t="s">
        <v>123</v>
      </c>
      <c r="AH15" s="71" t="s">
        <v>329</v>
      </c>
      <c r="AI15" s="83" t="s">
        <v>118</v>
      </c>
    </row>
    <row r="16" spans="1:35" ht="20.100000000000001" customHeight="1">
      <c r="A16" s="28" t="s">
        <v>17</v>
      </c>
      <c r="B16" s="4"/>
      <c r="C16" s="4" t="s">
        <v>16</v>
      </c>
      <c r="D16" s="86">
        <v>1090</v>
      </c>
      <c r="E16" s="86"/>
      <c r="F16" s="86"/>
      <c r="G16" s="86"/>
      <c r="H16" s="86"/>
      <c r="I16" s="86"/>
      <c r="J16" s="87"/>
      <c r="K16" s="6"/>
      <c r="L16" s="6"/>
      <c r="M16" s="6"/>
      <c r="N16" s="6"/>
      <c r="O16" s="6"/>
      <c r="P16" s="6"/>
      <c r="Q16" s="6"/>
      <c r="R16" s="6"/>
      <c r="S16" s="6"/>
      <c r="T16" s="70">
        <v>245363</v>
      </c>
      <c r="U16" s="70">
        <v>-89488</v>
      </c>
      <c r="V16" s="67">
        <f t="shared" si="2"/>
        <v>7.88</v>
      </c>
      <c r="W16" s="67">
        <f t="shared" si="3"/>
        <v>25.981000000000002</v>
      </c>
      <c r="AA16" s="50" t="s">
        <v>559</v>
      </c>
      <c r="AB16" s="51">
        <v>95</v>
      </c>
      <c r="AC16" s="54" t="s">
        <v>519</v>
      </c>
      <c r="AD16" s="79">
        <v>75</v>
      </c>
      <c r="AE16" s="51"/>
      <c r="AF16" s="51"/>
      <c r="AG16" s="71" t="s">
        <v>126</v>
      </c>
      <c r="AH16" s="71" t="s">
        <v>330</v>
      </c>
      <c r="AI16" s="83" t="s">
        <v>122</v>
      </c>
    </row>
    <row r="17" spans="1:35" ht="20.100000000000001" customHeight="1">
      <c r="A17" s="28" t="s">
        <v>62</v>
      </c>
      <c r="B17" s="4"/>
      <c r="C17" s="4" t="s">
        <v>21</v>
      </c>
      <c r="D17" s="88">
        <v>250</v>
      </c>
      <c r="E17" s="89"/>
      <c r="F17" s="89"/>
      <c r="G17" s="89"/>
      <c r="H17" s="89"/>
      <c r="I17" s="89"/>
      <c r="J17" s="90"/>
      <c r="K17" s="6"/>
      <c r="L17" s="6"/>
      <c r="M17" s="6"/>
      <c r="N17" s="6"/>
      <c r="O17" s="6"/>
      <c r="P17" s="6"/>
      <c r="Q17" s="6"/>
      <c r="R17" s="6"/>
      <c r="S17" s="6"/>
      <c r="T17" s="70">
        <v>246175</v>
      </c>
      <c r="U17" s="70">
        <v>-88958</v>
      </c>
      <c r="V17" s="67">
        <f t="shared" si="2"/>
        <v>8.6920000000000002</v>
      </c>
      <c r="W17" s="67">
        <f t="shared" si="3"/>
        <v>26.510999999999999</v>
      </c>
      <c r="AA17" s="50" t="s">
        <v>560</v>
      </c>
      <c r="AB17" s="51">
        <v>100</v>
      </c>
      <c r="AC17" s="54" t="s">
        <v>520</v>
      </c>
      <c r="AD17" s="79">
        <v>76</v>
      </c>
      <c r="AE17" s="51"/>
      <c r="AF17" s="51"/>
      <c r="AG17" s="71" t="s">
        <v>129</v>
      </c>
      <c r="AH17" s="71" t="s">
        <v>184</v>
      </c>
      <c r="AI17" s="83" t="s">
        <v>125</v>
      </c>
    </row>
    <row r="18" spans="1:35" ht="20.100000000000001" customHeight="1">
      <c r="A18" s="172" t="s">
        <v>18</v>
      </c>
      <c r="B18" s="4"/>
      <c r="C18" s="4" t="s">
        <v>975</v>
      </c>
      <c r="D18" s="193" t="s">
        <v>137</v>
      </c>
      <c r="E18" s="193"/>
      <c r="F18" s="193"/>
      <c r="G18" s="193"/>
      <c r="H18" s="193"/>
      <c r="I18" s="193"/>
      <c r="J18" s="194"/>
      <c r="K18" s="6"/>
      <c r="L18" s="6"/>
      <c r="M18" s="6"/>
      <c r="N18" s="6"/>
      <c r="O18" s="6"/>
      <c r="P18" s="6"/>
      <c r="Q18" s="6"/>
      <c r="R18" s="6"/>
      <c r="S18" s="6"/>
      <c r="T18" s="70">
        <v>246755</v>
      </c>
      <c r="U18" s="70">
        <v>-88907</v>
      </c>
      <c r="V18" s="67">
        <f t="shared" si="2"/>
        <v>9.2720000000000002</v>
      </c>
      <c r="W18" s="67">
        <f t="shared" si="3"/>
        <v>26.562000000000001</v>
      </c>
      <c r="AA18" s="50">
        <v>125</v>
      </c>
      <c r="AB18" s="51"/>
      <c r="AC18" s="54" t="s">
        <v>521</v>
      </c>
      <c r="AD18" s="79">
        <v>77</v>
      </c>
      <c r="AE18" s="51"/>
      <c r="AF18" s="51"/>
      <c r="AG18" s="71" t="s">
        <v>132</v>
      </c>
      <c r="AH18" s="71" t="s">
        <v>170</v>
      </c>
      <c r="AI18" s="83" t="s">
        <v>567</v>
      </c>
    </row>
    <row r="19" spans="1:35" ht="20.100000000000001" customHeight="1" thickBot="1">
      <c r="A19" s="195" t="s">
        <v>19</v>
      </c>
      <c r="B19" s="7" t="s">
        <v>20</v>
      </c>
      <c r="C19" s="7" t="s">
        <v>21</v>
      </c>
      <c r="D19" s="196">
        <v>180</v>
      </c>
      <c r="E19" s="196"/>
      <c r="F19" s="196"/>
      <c r="G19" s="196"/>
      <c r="H19" s="196"/>
      <c r="I19" s="196"/>
      <c r="J19" s="197"/>
      <c r="K19" s="6"/>
      <c r="L19" s="6"/>
      <c r="M19" s="6"/>
      <c r="N19" s="6"/>
      <c r="O19" s="6"/>
      <c r="P19" s="6"/>
      <c r="Q19" s="6"/>
      <c r="R19" s="6"/>
      <c r="S19" s="6"/>
      <c r="T19" s="70">
        <v>247667</v>
      </c>
      <c r="U19" s="70">
        <v>-88172</v>
      </c>
      <c r="V19" s="67">
        <f t="shared" si="2"/>
        <v>10.183999999999999</v>
      </c>
      <c r="W19" s="67">
        <f t="shared" si="3"/>
        <v>27.297000000000001</v>
      </c>
      <c r="AA19" s="50">
        <v>135</v>
      </c>
      <c r="AB19" s="51"/>
      <c r="AC19" s="54" t="s">
        <v>522</v>
      </c>
      <c r="AD19" s="79">
        <v>78</v>
      </c>
      <c r="AE19" s="51"/>
      <c r="AF19" s="51"/>
      <c r="AG19" s="71" t="s">
        <v>135</v>
      </c>
      <c r="AH19" s="71" t="s">
        <v>169</v>
      </c>
      <c r="AI19" s="83" t="s">
        <v>568</v>
      </c>
    </row>
    <row r="20" spans="1:35" ht="20.100000000000001" customHeight="1">
      <c r="A20" s="8"/>
      <c r="B20" s="9"/>
      <c r="C20" s="9"/>
      <c r="D20" s="91" t="s">
        <v>22</v>
      </c>
      <c r="E20" s="91"/>
      <c r="F20" s="91" t="s">
        <v>23</v>
      </c>
      <c r="G20" s="91"/>
      <c r="H20" s="91" t="s">
        <v>24</v>
      </c>
      <c r="I20" s="91"/>
      <c r="J20" s="10"/>
      <c r="K20" s="6"/>
      <c r="L20" s="6"/>
      <c r="M20" s="6"/>
      <c r="N20" s="6"/>
      <c r="O20" s="6"/>
      <c r="P20" s="6"/>
      <c r="Q20" s="6"/>
      <c r="R20" s="6"/>
      <c r="S20" s="6"/>
      <c r="T20" s="70">
        <v>248338</v>
      </c>
      <c r="U20" s="70">
        <v>-87933</v>
      </c>
      <c r="V20" s="67">
        <f t="shared" si="2"/>
        <v>10.855</v>
      </c>
      <c r="W20" s="67">
        <f t="shared" si="3"/>
        <v>27.536000000000001</v>
      </c>
      <c r="AA20" s="50">
        <v>145</v>
      </c>
      <c r="AB20" s="51"/>
      <c r="AC20" s="54" t="s">
        <v>523</v>
      </c>
      <c r="AD20" s="79">
        <v>79</v>
      </c>
      <c r="AE20" s="51"/>
      <c r="AF20" s="51"/>
      <c r="AG20" s="71" t="s">
        <v>138</v>
      </c>
      <c r="AH20" s="71" t="s">
        <v>171</v>
      </c>
      <c r="AI20" s="83" t="s">
        <v>131</v>
      </c>
    </row>
    <row r="21" spans="1:35" ht="20.100000000000001" customHeight="1">
      <c r="A21" s="172" t="s">
        <v>25</v>
      </c>
      <c r="B21" s="3" t="s">
        <v>26</v>
      </c>
      <c r="C21" s="4" t="s">
        <v>27</v>
      </c>
      <c r="D21" s="110">
        <v>761</v>
      </c>
      <c r="E21" s="110"/>
      <c r="F21" s="176">
        <v>785</v>
      </c>
      <c r="G21" s="176"/>
      <c r="H21" s="110">
        <v>760</v>
      </c>
      <c r="I21" s="110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70">
        <v>248786</v>
      </c>
      <c r="U21" s="70">
        <v>-88156</v>
      </c>
      <c r="V21" s="67">
        <f t="shared" si="2"/>
        <v>11.303000000000001</v>
      </c>
      <c r="W21" s="67">
        <f t="shared" si="3"/>
        <v>27.312999999999999</v>
      </c>
      <c r="AA21" s="50">
        <v>155</v>
      </c>
      <c r="AB21" s="51"/>
      <c r="AC21" s="54" t="s">
        <v>524</v>
      </c>
      <c r="AD21" s="79">
        <v>80</v>
      </c>
      <c r="AE21" s="51"/>
      <c r="AF21" s="51"/>
      <c r="AG21" s="71" t="s">
        <v>981</v>
      </c>
      <c r="AH21" s="71" t="s">
        <v>172</v>
      </c>
      <c r="AI21" s="83" t="s">
        <v>134</v>
      </c>
    </row>
    <row r="22" spans="1:35" ht="20.100000000000001" customHeight="1">
      <c r="A22" s="28" t="s">
        <v>28</v>
      </c>
      <c r="B22" s="3" t="s">
        <v>29</v>
      </c>
      <c r="C22" s="4" t="s">
        <v>27</v>
      </c>
      <c r="D22" s="110">
        <f>D21*3.142</f>
        <v>2391.0619999999999</v>
      </c>
      <c r="E22" s="110"/>
      <c r="F22" s="110">
        <f t="shared" ref="F22" si="4">F21*3.142</f>
        <v>2466.4699999999998</v>
      </c>
      <c r="G22" s="110"/>
      <c r="H22" s="110">
        <f t="shared" ref="H22" si="5">H21*3.142</f>
        <v>2387.92</v>
      </c>
      <c r="I22" s="110"/>
      <c r="J22" s="13"/>
      <c r="K22" s="14"/>
      <c r="L22" s="14"/>
      <c r="M22" s="14"/>
      <c r="N22" s="14"/>
      <c r="O22" s="14"/>
      <c r="P22" s="14"/>
      <c r="Q22" s="14"/>
      <c r="R22" s="14"/>
      <c r="S22" s="14"/>
      <c r="T22" s="70">
        <v>249148</v>
      </c>
      <c r="U22" s="70">
        <v>-88555</v>
      </c>
      <c r="V22" s="67">
        <f t="shared" si="2"/>
        <v>11.664999999999999</v>
      </c>
      <c r="W22" s="67">
        <f t="shared" si="3"/>
        <v>26.914000000000001</v>
      </c>
      <c r="AA22" s="50">
        <v>165</v>
      </c>
      <c r="AB22" s="51"/>
      <c r="AC22" s="54" t="s">
        <v>525</v>
      </c>
      <c r="AD22" s="79">
        <v>81</v>
      </c>
      <c r="AE22" s="51"/>
      <c r="AF22" s="51"/>
      <c r="AG22" s="71" t="s">
        <v>982</v>
      </c>
      <c r="AH22" s="71" t="s">
        <v>173</v>
      </c>
      <c r="AI22" s="83" t="s">
        <v>137</v>
      </c>
    </row>
    <row r="23" spans="1:35" ht="20.100000000000001" customHeight="1">
      <c r="A23" s="114"/>
      <c r="B23" s="115"/>
      <c r="C23" s="115"/>
      <c r="D23" s="80">
        <v>1</v>
      </c>
      <c r="E23" s="80">
        <v>2</v>
      </c>
      <c r="F23" s="80">
        <v>3</v>
      </c>
      <c r="G23" s="80">
        <v>4</v>
      </c>
      <c r="H23" s="80">
        <v>5</v>
      </c>
      <c r="I23" s="80">
        <v>6</v>
      </c>
      <c r="J23" s="15" t="s">
        <v>30</v>
      </c>
      <c r="K23" s="16"/>
      <c r="L23" s="16"/>
      <c r="M23" s="16"/>
      <c r="N23" s="16"/>
      <c r="O23" s="16"/>
      <c r="P23" s="16"/>
      <c r="Q23" s="16"/>
      <c r="R23" s="16"/>
      <c r="S23" s="16"/>
      <c r="T23" s="70">
        <v>249537</v>
      </c>
      <c r="U23" s="70">
        <v>-88899</v>
      </c>
      <c r="V23" s="67">
        <f t="shared" si="2"/>
        <v>12.054</v>
      </c>
      <c r="W23" s="67">
        <f t="shared" si="3"/>
        <v>26.57</v>
      </c>
      <c r="AA23" s="50">
        <v>175</v>
      </c>
      <c r="AB23" s="51"/>
      <c r="AC23" s="54" t="s">
        <v>526</v>
      </c>
      <c r="AD23" s="79">
        <v>82</v>
      </c>
      <c r="AE23" s="51"/>
      <c r="AF23" s="51"/>
      <c r="AG23" s="71" t="s">
        <v>988</v>
      </c>
      <c r="AH23" s="71" t="s">
        <v>84</v>
      </c>
      <c r="AI23" s="83" t="s">
        <v>569</v>
      </c>
    </row>
    <row r="24" spans="1:35" ht="20.100000000000001" customHeight="1">
      <c r="A24" s="171" t="s">
        <v>31</v>
      </c>
      <c r="B24" s="4" t="s">
        <v>32</v>
      </c>
      <c r="C24" s="4" t="s">
        <v>27</v>
      </c>
      <c r="D24" s="85">
        <v>263.07</v>
      </c>
      <c r="E24" s="85">
        <v>262.79000000000002</v>
      </c>
      <c r="F24" s="85">
        <v>262.23</v>
      </c>
      <c r="G24" s="85">
        <v>262.64</v>
      </c>
      <c r="H24" s="85">
        <v>262.36</v>
      </c>
      <c r="I24" s="85">
        <v>262.43</v>
      </c>
      <c r="J24" s="175">
        <f>MAX(D24:I24)</f>
        <v>263.07</v>
      </c>
      <c r="K24" s="17"/>
      <c r="L24" s="17"/>
      <c r="M24" s="17"/>
      <c r="N24" s="17"/>
      <c r="O24" s="17"/>
      <c r="P24" s="17"/>
      <c r="Q24" s="17"/>
      <c r="R24" s="17"/>
      <c r="S24" s="17"/>
      <c r="T24" s="70">
        <v>249916</v>
      </c>
      <c r="U24" s="70">
        <v>-89263</v>
      </c>
      <c r="V24" s="67">
        <f t="shared" si="2"/>
        <v>12.433</v>
      </c>
      <c r="W24" s="67">
        <f t="shared" si="3"/>
        <v>26.206</v>
      </c>
      <c r="AA24" s="50">
        <v>185</v>
      </c>
      <c r="AB24" s="51"/>
      <c r="AC24" s="54" t="s">
        <v>527</v>
      </c>
      <c r="AD24" s="79">
        <v>83</v>
      </c>
      <c r="AE24" s="51"/>
      <c r="AF24" s="51"/>
      <c r="AG24" s="71" t="s">
        <v>1008</v>
      </c>
      <c r="AH24" s="71" t="s">
        <v>174</v>
      </c>
      <c r="AI24" s="83" t="s">
        <v>570</v>
      </c>
    </row>
    <row r="25" spans="1:35" ht="20.100000000000001" customHeight="1">
      <c r="A25" s="171" t="s">
        <v>33</v>
      </c>
      <c r="B25" s="4" t="s">
        <v>34</v>
      </c>
      <c r="C25" s="4" t="s">
        <v>27</v>
      </c>
      <c r="D25" s="38">
        <v>8.9</v>
      </c>
      <c r="E25" s="38">
        <v>8.8000000000000007</v>
      </c>
      <c r="F25" s="38">
        <v>8.8000000000000007</v>
      </c>
      <c r="G25" s="38">
        <v>8.9</v>
      </c>
      <c r="H25" s="38">
        <v>8.9</v>
      </c>
      <c r="I25" s="38">
        <v>8.8000000000000007</v>
      </c>
      <c r="J25" s="175">
        <f t="shared" ref="J25:J27" si="6">MAX(D25:I25)</f>
        <v>8.9</v>
      </c>
      <c r="K25" s="17"/>
      <c r="L25" s="17"/>
      <c r="M25" s="17"/>
      <c r="N25" s="17"/>
      <c r="O25" s="17"/>
      <c r="P25" s="17"/>
      <c r="Q25" s="17"/>
      <c r="R25" s="17"/>
      <c r="S25" s="17"/>
      <c r="T25" s="70">
        <v>250258</v>
      </c>
      <c r="U25" s="70">
        <v>-89705</v>
      </c>
      <c r="V25" s="67">
        <f t="shared" si="2"/>
        <v>12.775</v>
      </c>
      <c r="W25" s="67">
        <f t="shared" si="3"/>
        <v>25.763999999999999</v>
      </c>
      <c r="AA25" s="50">
        <v>195</v>
      </c>
      <c r="AB25" s="51"/>
      <c r="AC25" s="54" t="s">
        <v>528</v>
      </c>
      <c r="AD25" s="79">
        <v>84</v>
      </c>
      <c r="AE25" s="51"/>
      <c r="AF25" s="51"/>
      <c r="AG25" s="71"/>
      <c r="AH25" s="82" t="s">
        <v>1021</v>
      </c>
      <c r="AI25" s="83" t="s">
        <v>571</v>
      </c>
    </row>
    <row r="26" spans="1:35" ht="20.100000000000001" customHeight="1">
      <c r="A26" s="171" t="s">
        <v>35</v>
      </c>
      <c r="B26" s="3" t="s">
        <v>36</v>
      </c>
      <c r="C26" s="3" t="s">
        <v>27</v>
      </c>
      <c r="D26" s="38">
        <v>7.3</v>
      </c>
      <c r="E26" s="38">
        <v>7.2</v>
      </c>
      <c r="F26" s="38">
        <v>7.2</v>
      </c>
      <c r="G26" s="38">
        <v>7.3</v>
      </c>
      <c r="H26" s="38">
        <v>7.3</v>
      </c>
      <c r="I26" s="38">
        <v>7.2</v>
      </c>
      <c r="J26" s="175">
        <f t="shared" si="6"/>
        <v>7.3</v>
      </c>
      <c r="K26" s="17"/>
      <c r="L26" s="17"/>
      <c r="M26" s="17"/>
      <c r="N26" s="17"/>
      <c r="O26" s="17"/>
      <c r="P26" s="17"/>
      <c r="Q26" s="17"/>
      <c r="R26" s="17"/>
      <c r="S26" s="17"/>
      <c r="T26" s="70">
        <v>250650</v>
      </c>
      <c r="U26" s="70">
        <v>-90043</v>
      </c>
      <c r="V26" s="67">
        <f t="shared" si="2"/>
        <v>13.167</v>
      </c>
      <c r="W26" s="67">
        <f t="shared" si="3"/>
        <v>25.425999999999998</v>
      </c>
      <c r="AA26" s="50">
        <v>205</v>
      </c>
      <c r="AB26" s="51"/>
      <c r="AC26" s="54" t="s">
        <v>529</v>
      </c>
      <c r="AD26" s="79">
        <v>85</v>
      </c>
      <c r="AE26" s="51"/>
      <c r="AF26" s="51"/>
      <c r="AG26" s="71"/>
      <c r="AH26" s="71" t="s">
        <v>175</v>
      </c>
      <c r="AI26" s="71" t="s">
        <v>572</v>
      </c>
    </row>
    <row r="27" spans="1:35" ht="20.100000000000001" customHeight="1">
      <c r="A27" s="171" t="s">
        <v>37</v>
      </c>
      <c r="B27" s="3" t="s">
        <v>38</v>
      </c>
      <c r="C27" s="3" t="s">
        <v>27</v>
      </c>
      <c r="D27" s="39">
        <f>D25-D26</f>
        <v>1.6000000000000005</v>
      </c>
      <c r="E27" s="39">
        <f t="shared" ref="E27:I27" si="7">E25-E26</f>
        <v>1.6000000000000005</v>
      </c>
      <c r="F27" s="39">
        <f>abc-def</f>
        <v>1.6000000000000005</v>
      </c>
      <c r="G27" s="39">
        <f t="shared" si="7"/>
        <v>1.6000000000000005</v>
      </c>
      <c r="H27" s="39">
        <f t="shared" si="7"/>
        <v>1.6000000000000005</v>
      </c>
      <c r="I27" s="39">
        <f t="shared" si="7"/>
        <v>1.6000000000000005</v>
      </c>
      <c r="J27" s="175">
        <f t="shared" si="6"/>
        <v>1.6000000000000005</v>
      </c>
      <c r="K27" s="17"/>
      <c r="L27" s="17"/>
      <c r="M27" s="17"/>
      <c r="N27" s="17"/>
      <c r="O27" s="17"/>
      <c r="P27" s="17"/>
      <c r="Q27" s="17"/>
      <c r="R27" s="17"/>
      <c r="S27" s="17"/>
      <c r="T27" s="70">
        <v>251035</v>
      </c>
      <c r="U27" s="70">
        <v>-90394</v>
      </c>
      <c r="V27" s="67">
        <f t="shared" si="2"/>
        <v>13.552</v>
      </c>
      <c r="W27" s="67">
        <f t="shared" si="3"/>
        <v>25.074999999999999</v>
      </c>
      <c r="AA27" s="50">
        <v>215</v>
      </c>
      <c r="AB27" s="51"/>
      <c r="AC27" s="54" t="s">
        <v>530</v>
      </c>
      <c r="AD27" s="79">
        <v>86</v>
      </c>
      <c r="AE27" s="51"/>
      <c r="AF27" s="51"/>
      <c r="AG27" s="71"/>
      <c r="AH27" s="71" t="s">
        <v>176</v>
      </c>
      <c r="AI27" s="71" t="s">
        <v>573</v>
      </c>
    </row>
    <row r="28" spans="1:35" ht="20.100000000000001" customHeight="1">
      <c r="A28" s="172" t="s">
        <v>39</v>
      </c>
      <c r="B28" s="4" t="s">
        <v>40</v>
      </c>
      <c r="C28" s="3" t="s">
        <v>27</v>
      </c>
      <c r="D28" s="176">
        <v>205.82</v>
      </c>
      <c r="E28" s="176"/>
      <c r="F28" s="176"/>
      <c r="G28" s="176"/>
      <c r="H28" s="176"/>
      <c r="I28" s="176"/>
      <c r="J28" s="177"/>
      <c r="K28" s="5"/>
      <c r="L28" s="5"/>
      <c r="M28" s="5"/>
      <c r="N28" s="5"/>
      <c r="O28" s="5"/>
      <c r="P28" s="5"/>
      <c r="Q28" s="5"/>
      <c r="R28" s="5"/>
      <c r="S28" s="5"/>
      <c r="T28" s="70">
        <v>251391</v>
      </c>
      <c r="U28" s="70">
        <v>-90806</v>
      </c>
      <c r="V28" s="67">
        <f t="shared" si="2"/>
        <v>13.907999999999999</v>
      </c>
      <c r="W28" s="67">
        <f t="shared" si="3"/>
        <v>24.663</v>
      </c>
      <c r="AA28" s="50">
        <v>225</v>
      </c>
      <c r="AB28" s="51"/>
      <c r="AC28" s="54" t="s">
        <v>531</v>
      </c>
      <c r="AD28" s="79">
        <v>87</v>
      </c>
      <c r="AE28" s="51"/>
      <c r="AF28" s="51"/>
      <c r="AG28" s="71"/>
      <c r="AH28" s="71" t="s">
        <v>177</v>
      </c>
      <c r="AI28" s="71" t="s">
        <v>574</v>
      </c>
    </row>
    <row r="29" spans="1:35" ht="20.100000000000001" customHeight="1">
      <c r="A29" s="32" t="s">
        <v>41</v>
      </c>
      <c r="B29" s="4" t="s">
        <v>42</v>
      </c>
      <c r="C29" s="3" t="s">
        <v>27</v>
      </c>
      <c r="D29" s="156" t="s">
        <v>43</v>
      </c>
      <c r="E29" s="156"/>
      <c r="F29" s="110">
        <v>700</v>
      </c>
      <c r="G29" s="110"/>
      <c r="H29" s="26" t="s">
        <v>44</v>
      </c>
      <c r="I29" s="110">
        <v>305</v>
      </c>
      <c r="J29" s="111"/>
      <c r="K29" s="18"/>
      <c r="L29" s="18"/>
      <c r="M29" s="18"/>
      <c r="N29" s="18"/>
      <c r="O29" s="18"/>
      <c r="P29" s="18"/>
      <c r="Q29" s="18"/>
      <c r="R29" s="18"/>
      <c r="S29" s="18"/>
      <c r="T29" s="70">
        <v>251819</v>
      </c>
      <c r="U29" s="70">
        <v>-91071</v>
      </c>
      <c r="V29" s="67">
        <f t="shared" si="2"/>
        <v>14.336</v>
      </c>
      <c r="W29" s="67">
        <f t="shared" si="3"/>
        <v>24.398</v>
      </c>
      <c r="AA29" s="50">
        <v>235</v>
      </c>
      <c r="AB29" s="51"/>
      <c r="AC29" s="54" t="s">
        <v>532</v>
      </c>
      <c r="AD29" s="79">
        <v>88</v>
      </c>
      <c r="AE29" s="51"/>
      <c r="AF29" s="51"/>
      <c r="AG29" s="71"/>
      <c r="AH29" s="71" t="s">
        <v>178</v>
      </c>
      <c r="AI29" s="71" t="s">
        <v>575</v>
      </c>
    </row>
    <row r="30" spans="1:35" ht="20.100000000000001" customHeight="1">
      <c r="A30" s="173" t="s">
        <v>45</v>
      </c>
      <c r="B30" s="4" t="s">
        <v>46</v>
      </c>
      <c r="C30" s="3" t="s">
        <v>27</v>
      </c>
      <c r="D30" s="176">
        <v>209</v>
      </c>
      <c r="E30" s="176"/>
      <c r="F30" s="176"/>
      <c r="G30" s="176"/>
      <c r="H30" s="176"/>
      <c r="I30" s="176"/>
      <c r="J30" s="177"/>
      <c r="K30" s="18"/>
      <c r="L30" s="18"/>
      <c r="M30" s="18"/>
      <c r="N30" s="18"/>
      <c r="O30" s="18"/>
      <c r="P30" s="18"/>
      <c r="Q30" s="18"/>
      <c r="R30" s="18"/>
      <c r="S30" s="18"/>
      <c r="T30" s="70">
        <v>252179</v>
      </c>
      <c r="U30" s="70">
        <v>-91473</v>
      </c>
      <c r="V30" s="67">
        <f t="shared" si="2"/>
        <v>14.696</v>
      </c>
      <c r="W30" s="67">
        <f t="shared" si="3"/>
        <v>23.995999999999999</v>
      </c>
      <c r="AA30" s="50">
        <v>245</v>
      </c>
      <c r="AB30" s="51"/>
      <c r="AC30" s="54" t="s">
        <v>533</v>
      </c>
      <c r="AD30" s="79">
        <v>89</v>
      </c>
      <c r="AE30" s="51"/>
      <c r="AF30" s="51"/>
      <c r="AG30" s="71"/>
      <c r="AH30" s="71" t="s">
        <v>227</v>
      </c>
      <c r="AI30" s="71" t="s">
        <v>576</v>
      </c>
    </row>
    <row r="31" spans="1:35" ht="20.100000000000001" customHeight="1">
      <c r="A31" s="174" t="s">
        <v>47</v>
      </c>
      <c r="B31" s="19"/>
      <c r="C31" s="19" t="s">
        <v>48</v>
      </c>
      <c r="D31" s="178">
        <v>63</v>
      </c>
      <c r="E31" s="178"/>
      <c r="F31" s="178"/>
      <c r="G31" s="178"/>
      <c r="H31" s="178"/>
      <c r="I31" s="178"/>
      <c r="J31" s="179"/>
      <c r="K31" s="18"/>
      <c r="L31" s="18"/>
      <c r="M31" s="18"/>
      <c r="N31" s="18"/>
      <c r="O31" s="18"/>
      <c r="P31" s="18"/>
      <c r="Q31" s="18"/>
      <c r="R31" s="18"/>
      <c r="S31" s="18"/>
      <c r="T31" s="70">
        <v>252592</v>
      </c>
      <c r="U31" s="70">
        <v>-91768</v>
      </c>
      <c r="V31" s="67">
        <f t="shared" si="2"/>
        <v>15.109</v>
      </c>
      <c r="W31" s="67">
        <f t="shared" si="3"/>
        <v>23.701000000000001</v>
      </c>
      <c r="AA31" s="50">
        <v>255</v>
      </c>
      <c r="AB31" s="51"/>
      <c r="AC31" s="54" t="s">
        <v>534</v>
      </c>
      <c r="AD31" s="79">
        <v>90</v>
      </c>
      <c r="AE31" s="51"/>
      <c r="AF31" s="51"/>
      <c r="AG31" s="71"/>
      <c r="AH31" s="71" t="s">
        <v>179</v>
      </c>
      <c r="AI31" s="71" t="s">
        <v>607</v>
      </c>
    </row>
    <row r="32" spans="1:35" ht="20.100000000000001" customHeight="1" thickBot="1">
      <c r="A32" s="37" t="s">
        <v>49</v>
      </c>
      <c r="B32" s="7" t="s">
        <v>976</v>
      </c>
      <c r="C32" s="7" t="s">
        <v>27</v>
      </c>
      <c r="D32" s="157">
        <v>143.69999999999999</v>
      </c>
      <c r="E32" s="158"/>
      <c r="F32" s="158"/>
      <c r="G32" s="158"/>
      <c r="H32" s="158"/>
      <c r="I32" s="158"/>
      <c r="J32" s="159"/>
      <c r="K32" s="18"/>
      <c r="L32" s="18"/>
      <c r="M32" s="18"/>
      <c r="N32" s="18"/>
      <c r="O32" s="18"/>
      <c r="P32" s="18"/>
      <c r="Q32" s="18"/>
      <c r="R32" s="18"/>
      <c r="S32" s="18"/>
      <c r="T32" s="70">
        <v>252929</v>
      </c>
      <c r="U32" s="70">
        <v>-92219</v>
      </c>
      <c r="V32" s="67">
        <f t="shared" si="2"/>
        <v>15.446</v>
      </c>
      <c r="W32" s="67">
        <f t="shared" si="3"/>
        <v>23.25</v>
      </c>
      <c r="AA32" s="50">
        <v>265</v>
      </c>
      <c r="AB32" s="51"/>
      <c r="AC32" s="54" t="s">
        <v>535</v>
      </c>
      <c r="AD32" s="79">
        <v>91</v>
      </c>
      <c r="AE32" s="51"/>
      <c r="AF32" s="51"/>
      <c r="AG32" s="71"/>
      <c r="AH32" s="71" t="s">
        <v>180</v>
      </c>
      <c r="AI32" s="71" t="s">
        <v>577</v>
      </c>
    </row>
    <row r="33" spans="1:35" ht="20.100000000000001" customHeight="1">
      <c r="A33" s="160"/>
      <c r="B33" s="161"/>
      <c r="C33" s="161"/>
      <c r="D33" s="161"/>
      <c r="E33" s="161"/>
      <c r="F33" s="161"/>
      <c r="G33" s="161"/>
      <c r="H33" s="161"/>
      <c r="I33" s="161"/>
      <c r="J33" s="162"/>
      <c r="K33" s="20"/>
      <c r="L33" s="20"/>
      <c r="M33" s="20"/>
      <c r="N33" s="20"/>
      <c r="O33" s="20"/>
      <c r="P33" s="20"/>
      <c r="Q33" s="20"/>
      <c r="R33" s="20"/>
      <c r="S33" s="20"/>
      <c r="T33" s="70">
        <v>253374</v>
      </c>
      <c r="U33" s="70">
        <v>-92448</v>
      </c>
      <c r="V33" s="67">
        <f t="shared" si="2"/>
        <v>15.891</v>
      </c>
      <c r="W33" s="67">
        <f t="shared" si="3"/>
        <v>23.021000000000001</v>
      </c>
      <c r="AA33" s="50">
        <v>275</v>
      </c>
      <c r="AB33" s="51"/>
      <c r="AC33" s="54" t="s">
        <v>536</v>
      </c>
      <c r="AD33" s="79">
        <v>92</v>
      </c>
      <c r="AE33" s="51"/>
      <c r="AF33" s="51"/>
      <c r="AG33" s="71"/>
      <c r="AH33" s="71" t="s">
        <v>406</v>
      </c>
      <c r="AI33" s="71" t="s">
        <v>578</v>
      </c>
    </row>
    <row r="34" spans="1:35" ht="20.100000000000001" customHeight="1">
      <c r="A34" s="160"/>
      <c r="B34" s="161"/>
      <c r="C34" s="161"/>
      <c r="D34" s="161"/>
      <c r="E34" s="161"/>
      <c r="F34" s="161"/>
      <c r="G34" s="161"/>
      <c r="H34" s="161"/>
      <c r="I34" s="161"/>
      <c r="J34" s="162"/>
      <c r="K34" s="20"/>
      <c r="L34" s="20"/>
      <c r="M34" s="20"/>
      <c r="N34" s="20"/>
      <c r="O34" s="20"/>
      <c r="P34" s="20"/>
      <c r="Q34" s="20"/>
      <c r="R34" s="20"/>
      <c r="S34" s="20"/>
      <c r="T34" s="70">
        <v>253714</v>
      </c>
      <c r="U34" s="70">
        <v>-92893</v>
      </c>
      <c r="V34" s="67">
        <f t="shared" si="2"/>
        <v>16.231000000000002</v>
      </c>
      <c r="W34" s="67">
        <f t="shared" si="3"/>
        <v>22.576000000000001</v>
      </c>
      <c r="AA34" s="50">
        <v>285</v>
      </c>
      <c r="AB34" s="51"/>
      <c r="AC34" s="54" t="s">
        <v>537</v>
      </c>
      <c r="AD34" s="79">
        <v>93</v>
      </c>
      <c r="AE34" s="51"/>
      <c r="AF34" s="51"/>
      <c r="AG34" s="72"/>
      <c r="AH34" s="71" t="s">
        <v>390</v>
      </c>
      <c r="AI34" s="71" t="s">
        <v>579</v>
      </c>
    </row>
    <row r="35" spans="1:35" ht="20.100000000000001" customHeight="1">
      <c r="A35" s="160"/>
      <c r="B35" s="161"/>
      <c r="C35" s="161"/>
      <c r="D35" s="161"/>
      <c r="E35" s="161"/>
      <c r="F35" s="161"/>
      <c r="G35" s="161"/>
      <c r="H35" s="161"/>
      <c r="I35" s="161"/>
      <c r="J35" s="162"/>
      <c r="K35" s="20"/>
      <c r="L35" s="20"/>
      <c r="M35" s="20"/>
      <c r="N35" s="20"/>
      <c r="O35" s="20"/>
      <c r="P35" s="20"/>
      <c r="Q35" s="20"/>
      <c r="R35" s="20"/>
      <c r="S35" s="20"/>
      <c r="T35" s="70">
        <v>254127</v>
      </c>
      <c r="U35" s="70">
        <v>-93188</v>
      </c>
      <c r="V35" s="67">
        <f t="shared" si="2"/>
        <v>16.643999999999998</v>
      </c>
      <c r="W35" s="67">
        <f t="shared" si="3"/>
        <v>22.280999999999999</v>
      </c>
      <c r="AA35" s="59"/>
      <c r="AB35" s="60"/>
      <c r="AC35" s="54" t="s">
        <v>538</v>
      </c>
      <c r="AD35" s="79">
        <v>94</v>
      </c>
      <c r="AE35" s="60"/>
      <c r="AF35" s="60"/>
      <c r="AG35" s="71"/>
      <c r="AH35" s="71" t="s">
        <v>392</v>
      </c>
      <c r="AI35" s="71" t="s">
        <v>63</v>
      </c>
    </row>
    <row r="36" spans="1:35" ht="20.100000000000001" customHeight="1">
      <c r="A36" s="160"/>
      <c r="B36" s="161"/>
      <c r="C36" s="161"/>
      <c r="D36" s="161"/>
      <c r="E36" s="161"/>
      <c r="F36" s="161"/>
      <c r="G36" s="161"/>
      <c r="H36" s="161"/>
      <c r="I36" s="161"/>
      <c r="J36" s="162"/>
      <c r="K36" s="20"/>
      <c r="L36" s="20"/>
      <c r="M36" s="20"/>
      <c r="N36" s="20"/>
      <c r="O36" s="20"/>
      <c r="P36" s="20"/>
      <c r="Q36" s="20"/>
      <c r="R36" s="20"/>
      <c r="S36" s="20"/>
      <c r="T36" s="70">
        <v>254543</v>
      </c>
      <c r="U36" s="70">
        <v>-93476</v>
      </c>
      <c r="V36" s="67">
        <f t="shared" si="2"/>
        <v>17.059999999999999</v>
      </c>
      <c r="W36" s="67">
        <f t="shared" si="3"/>
        <v>21.992999999999999</v>
      </c>
      <c r="AA36" s="61"/>
      <c r="AB36" s="51"/>
      <c r="AC36" s="54" t="s">
        <v>539</v>
      </c>
      <c r="AD36" s="79">
        <v>95</v>
      </c>
      <c r="AE36" s="51"/>
      <c r="AF36" s="51"/>
      <c r="AG36" s="71"/>
      <c r="AH36" s="71" t="s">
        <v>393</v>
      </c>
      <c r="AI36" s="71" t="s">
        <v>580</v>
      </c>
    </row>
    <row r="37" spans="1:35" ht="23.25" customHeight="1">
      <c r="A37" s="160"/>
      <c r="B37" s="161"/>
      <c r="C37" s="161"/>
      <c r="D37" s="161"/>
      <c r="E37" s="161"/>
      <c r="F37" s="161"/>
      <c r="G37" s="161"/>
      <c r="H37" s="161"/>
      <c r="I37" s="161"/>
      <c r="J37" s="162"/>
      <c r="K37" s="20"/>
      <c r="L37" s="20"/>
      <c r="M37" s="20"/>
      <c r="N37" s="20"/>
      <c r="O37" s="20"/>
      <c r="P37" s="20"/>
      <c r="Q37" s="20"/>
      <c r="R37" s="20"/>
      <c r="S37" s="20"/>
      <c r="T37" s="70">
        <v>254932</v>
      </c>
      <c r="U37" s="70">
        <v>-93820</v>
      </c>
      <c r="V37" s="67">
        <f t="shared" si="2"/>
        <v>17.449000000000002</v>
      </c>
      <c r="W37" s="67">
        <f t="shared" si="3"/>
        <v>21.649000000000001</v>
      </c>
      <c r="AA37" s="61"/>
      <c r="AB37" s="51"/>
      <c r="AC37" s="54" t="s">
        <v>540</v>
      </c>
      <c r="AD37" s="79">
        <v>96</v>
      </c>
      <c r="AE37" s="51"/>
      <c r="AF37" s="51"/>
      <c r="AG37" s="71"/>
      <c r="AH37" s="71" t="s">
        <v>394</v>
      </c>
      <c r="AI37" s="71" t="s">
        <v>581</v>
      </c>
    </row>
    <row r="38" spans="1:35" ht="23.25" customHeight="1">
      <c r="A38" s="160"/>
      <c r="B38" s="161"/>
      <c r="C38" s="161"/>
      <c r="D38" s="161"/>
      <c r="E38" s="161"/>
      <c r="F38" s="161"/>
      <c r="G38" s="161"/>
      <c r="H38" s="161"/>
      <c r="I38" s="161"/>
      <c r="J38" s="162"/>
      <c r="K38" s="20"/>
      <c r="L38" s="20"/>
      <c r="M38" s="20"/>
      <c r="N38" s="20"/>
      <c r="O38" s="20"/>
      <c r="P38" s="20"/>
      <c r="Q38" s="20"/>
      <c r="R38" s="20"/>
      <c r="S38" s="20"/>
      <c r="T38" s="70">
        <v>255329</v>
      </c>
      <c r="U38" s="70">
        <v>-94148</v>
      </c>
      <c r="V38" s="67">
        <f t="shared" si="2"/>
        <v>17.846</v>
      </c>
      <c r="W38" s="67">
        <f t="shared" si="3"/>
        <v>21.321000000000002</v>
      </c>
      <c r="AA38" s="62"/>
      <c r="AB38" s="51"/>
      <c r="AC38" s="54" t="s">
        <v>541</v>
      </c>
      <c r="AD38" s="79">
        <v>97</v>
      </c>
      <c r="AE38" s="51"/>
      <c r="AF38" s="51"/>
      <c r="AG38" s="71"/>
      <c r="AH38" s="71" t="s">
        <v>471</v>
      </c>
      <c r="AI38" s="71" t="s">
        <v>582</v>
      </c>
    </row>
    <row r="39" spans="1:35" ht="20.100000000000001" customHeight="1">
      <c r="A39" s="160"/>
      <c r="B39" s="161"/>
      <c r="C39" s="161"/>
      <c r="D39" s="161"/>
      <c r="E39" s="161"/>
      <c r="F39" s="161"/>
      <c r="G39" s="161"/>
      <c r="H39" s="161"/>
      <c r="I39" s="161"/>
      <c r="J39" s="162"/>
      <c r="K39" s="20"/>
      <c r="L39" s="20"/>
      <c r="M39" s="20"/>
      <c r="N39" s="20"/>
      <c r="O39" s="20"/>
      <c r="P39" s="20"/>
      <c r="Q39" s="20"/>
      <c r="R39" s="20"/>
      <c r="S39" s="20"/>
      <c r="T39" s="70">
        <v>255700</v>
      </c>
      <c r="U39" s="70">
        <v>-94527</v>
      </c>
      <c r="V39" s="67">
        <f t="shared" si="2"/>
        <v>18.216999999999999</v>
      </c>
      <c r="W39" s="67">
        <f t="shared" si="3"/>
        <v>20.942</v>
      </c>
      <c r="AA39" s="62"/>
      <c r="AB39" s="51"/>
      <c r="AC39" s="54" t="s">
        <v>542</v>
      </c>
      <c r="AD39" s="79">
        <v>98</v>
      </c>
      <c r="AE39" s="51"/>
      <c r="AF39" s="51"/>
      <c r="AG39" s="71"/>
      <c r="AH39" s="72" t="s">
        <v>416</v>
      </c>
      <c r="AI39" s="71" t="s">
        <v>583</v>
      </c>
    </row>
    <row r="40" spans="1:35" ht="20.100000000000001" customHeight="1">
      <c r="A40" s="160"/>
      <c r="B40" s="161"/>
      <c r="C40" s="161"/>
      <c r="D40" s="161"/>
      <c r="E40" s="161"/>
      <c r="F40" s="161"/>
      <c r="G40" s="161"/>
      <c r="H40" s="161"/>
      <c r="I40" s="161"/>
      <c r="J40" s="162"/>
      <c r="K40" s="20"/>
      <c r="L40" s="20"/>
      <c r="M40" s="20"/>
      <c r="N40" s="20"/>
      <c r="O40" s="20"/>
      <c r="P40" s="20"/>
      <c r="Q40" s="20"/>
      <c r="R40" s="20"/>
      <c r="S40" s="20"/>
      <c r="T40" s="70">
        <v>256099</v>
      </c>
      <c r="U40" s="70">
        <v>-94851</v>
      </c>
      <c r="V40" s="67">
        <f t="shared" si="2"/>
        <v>18.616</v>
      </c>
      <c r="W40" s="67">
        <f t="shared" si="3"/>
        <v>20.617999999999999</v>
      </c>
      <c r="AA40" s="62"/>
      <c r="AB40" s="51"/>
      <c r="AC40" s="54" t="s">
        <v>543</v>
      </c>
      <c r="AD40" s="79">
        <v>99</v>
      </c>
      <c r="AE40" s="51"/>
      <c r="AF40" s="51"/>
      <c r="AG40" s="71"/>
      <c r="AH40" s="71" t="s">
        <v>428</v>
      </c>
      <c r="AI40" s="71" t="s">
        <v>584</v>
      </c>
    </row>
    <row r="41" spans="1:35" ht="20.100000000000001" customHeight="1">
      <c r="A41" s="160"/>
      <c r="B41" s="161"/>
      <c r="C41" s="161"/>
      <c r="D41" s="161"/>
      <c r="E41" s="161"/>
      <c r="F41" s="161"/>
      <c r="G41" s="161"/>
      <c r="H41" s="161"/>
      <c r="I41" s="161"/>
      <c r="J41" s="162"/>
      <c r="K41" s="20"/>
      <c r="L41" s="20"/>
      <c r="M41" s="20"/>
      <c r="N41" s="20"/>
      <c r="O41" s="20"/>
      <c r="P41" s="20"/>
      <c r="Q41" s="20"/>
      <c r="R41" s="20"/>
      <c r="S41" s="20"/>
      <c r="T41" s="70">
        <v>256494</v>
      </c>
      <c r="U41" s="70">
        <v>-95182</v>
      </c>
      <c r="V41" s="67">
        <f t="shared" si="2"/>
        <v>19.010999999999999</v>
      </c>
      <c r="W41" s="67">
        <f t="shared" si="3"/>
        <v>20.286999999999999</v>
      </c>
      <c r="AA41" s="62"/>
      <c r="AB41" s="51"/>
      <c r="AC41" s="54" t="s">
        <v>544</v>
      </c>
      <c r="AD41" s="79">
        <v>100</v>
      </c>
      <c r="AE41" s="51"/>
      <c r="AF41" s="51"/>
      <c r="AG41" s="71"/>
      <c r="AH41" s="71" t="s">
        <v>480</v>
      </c>
      <c r="AI41" s="71" t="s">
        <v>585</v>
      </c>
    </row>
    <row r="42" spans="1:35" ht="20.100000000000001" customHeight="1">
      <c r="A42" s="160"/>
      <c r="B42" s="161"/>
      <c r="C42" s="161"/>
      <c r="D42" s="161"/>
      <c r="E42" s="161"/>
      <c r="F42" s="161"/>
      <c r="G42" s="161"/>
      <c r="H42" s="161"/>
      <c r="I42" s="161"/>
      <c r="J42" s="162"/>
      <c r="K42" s="20"/>
      <c r="L42" s="20"/>
      <c r="M42" s="20"/>
      <c r="N42" s="20"/>
      <c r="O42" s="20"/>
      <c r="P42" s="20"/>
      <c r="Q42" s="20"/>
      <c r="R42" s="20"/>
      <c r="S42" s="20"/>
      <c r="T42" s="70">
        <v>256930</v>
      </c>
      <c r="U42" s="70">
        <v>-95430</v>
      </c>
      <c r="V42" s="67">
        <f t="shared" si="2"/>
        <v>19.446999999999999</v>
      </c>
      <c r="W42" s="67">
        <f t="shared" si="3"/>
        <v>20.039000000000001</v>
      </c>
      <c r="AA42" s="62"/>
      <c r="AB42" s="51"/>
      <c r="AC42" s="69" t="s">
        <v>486</v>
      </c>
      <c r="AD42" s="79">
        <v>101</v>
      </c>
      <c r="AE42" s="51"/>
      <c r="AF42" s="51"/>
      <c r="AG42" s="71"/>
      <c r="AH42" s="71" t="s">
        <v>483</v>
      </c>
      <c r="AI42" s="71" t="s">
        <v>586</v>
      </c>
    </row>
    <row r="43" spans="1:35" ht="20.100000000000001" customHeight="1">
      <c r="A43" s="160"/>
      <c r="B43" s="161"/>
      <c r="C43" s="161"/>
      <c r="D43" s="161"/>
      <c r="E43" s="161"/>
      <c r="F43" s="161"/>
      <c r="G43" s="161"/>
      <c r="H43" s="161"/>
      <c r="I43" s="161"/>
      <c r="J43" s="162"/>
      <c r="K43" s="20"/>
      <c r="L43" s="20"/>
      <c r="M43" s="20"/>
      <c r="N43" s="20"/>
      <c r="O43" s="20"/>
      <c r="P43" s="20"/>
      <c r="Q43" s="20"/>
      <c r="R43" s="20"/>
      <c r="S43" s="20"/>
      <c r="T43" s="70">
        <v>257330</v>
      </c>
      <c r="U43" s="70">
        <v>-95750</v>
      </c>
      <c r="V43" s="67">
        <f t="shared" si="2"/>
        <v>19.847000000000001</v>
      </c>
      <c r="W43" s="67">
        <f t="shared" si="3"/>
        <v>19.719000000000001</v>
      </c>
      <c r="AA43" s="62"/>
      <c r="AB43" s="51"/>
      <c r="AC43" s="51" t="s">
        <v>487</v>
      </c>
      <c r="AD43" s="79">
        <v>102</v>
      </c>
      <c r="AE43" s="51"/>
      <c r="AF43" s="51"/>
      <c r="AG43" s="71"/>
      <c r="AH43" s="71" t="s">
        <v>477</v>
      </c>
      <c r="AI43" s="71" t="s">
        <v>587</v>
      </c>
    </row>
    <row r="44" spans="1:35" ht="20.100000000000001" customHeight="1">
      <c r="A44" s="163"/>
      <c r="B44" s="164"/>
      <c r="C44" s="164"/>
      <c r="D44" s="164"/>
      <c r="E44" s="164"/>
      <c r="F44" s="164"/>
      <c r="G44" s="164"/>
      <c r="H44" s="164"/>
      <c r="I44" s="164"/>
      <c r="J44" s="165"/>
      <c r="K44" s="20"/>
      <c r="L44" s="20"/>
      <c r="M44" s="20"/>
      <c r="N44" s="20"/>
      <c r="O44" s="20"/>
      <c r="P44" s="20"/>
      <c r="Q44" s="20"/>
      <c r="R44" s="20"/>
      <c r="S44" s="20"/>
      <c r="T44" s="70">
        <v>257739</v>
      </c>
      <c r="U44" s="70">
        <v>-96053</v>
      </c>
      <c r="V44" s="67">
        <f t="shared" si="2"/>
        <v>20.256</v>
      </c>
      <c r="W44" s="67">
        <f t="shared" si="3"/>
        <v>19.416</v>
      </c>
      <c r="AA44" s="62"/>
      <c r="AB44" s="51"/>
      <c r="AC44" s="51" t="s">
        <v>488</v>
      </c>
      <c r="AD44" s="79">
        <v>103</v>
      </c>
      <c r="AE44" s="51"/>
      <c r="AF44" s="51"/>
      <c r="AG44" s="71"/>
      <c r="AH44" s="71" t="s">
        <v>225</v>
      </c>
      <c r="AI44" s="71" t="s">
        <v>588</v>
      </c>
    </row>
    <row r="45" spans="1:35" ht="20.100000000000001" customHeight="1">
      <c r="A45" s="163"/>
      <c r="B45" s="164"/>
      <c r="C45" s="164"/>
      <c r="D45" s="164"/>
      <c r="E45" s="164"/>
      <c r="F45" s="164"/>
      <c r="G45" s="164"/>
      <c r="H45" s="164"/>
      <c r="I45" s="164"/>
      <c r="J45" s="165"/>
      <c r="K45" s="20"/>
      <c r="L45" s="20"/>
      <c r="M45" s="20"/>
      <c r="N45" s="20"/>
      <c r="O45" s="20"/>
      <c r="P45" s="20"/>
      <c r="Q45" s="20"/>
      <c r="R45" s="20"/>
      <c r="S45" s="20"/>
      <c r="T45" s="70">
        <v>258107</v>
      </c>
      <c r="U45" s="70">
        <v>-96441</v>
      </c>
      <c r="V45" s="67">
        <f t="shared" si="2"/>
        <v>20.623999999999999</v>
      </c>
      <c r="W45" s="67">
        <f t="shared" si="3"/>
        <v>19.027999999999999</v>
      </c>
      <c r="AA45" s="62"/>
      <c r="AB45" s="51"/>
      <c r="AC45" s="51" t="s">
        <v>489</v>
      </c>
      <c r="AD45" s="79">
        <v>104</v>
      </c>
      <c r="AE45" s="51"/>
      <c r="AF45" s="51"/>
      <c r="AG45" s="71"/>
      <c r="AH45" s="71" t="s">
        <v>226</v>
      </c>
      <c r="AI45" s="71" t="s">
        <v>589</v>
      </c>
    </row>
    <row r="46" spans="1:35" ht="20.100000000000001" customHeight="1">
      <c r="A46" s="163"/>
      <c r="B46" s="164"/>
      <c r="C46" s="164"/>
      <c r="D46" s="164"/>
      <c r="E46" s="164"/>
      <c r="F46" s="164"/>
      <c r="G46" s="164"/>
      <c r="H46" s="164"/>
      <c r="I46" s="164"/>
      <c r="J46" s="165"/>
      <c r="K46" s="20"/>
      <c r="L46" s="20"/>
      <c r="M46" s="20"/>
      <c r="N46" s="20"/>
      <c r="O46" s="20"/>
      <c r="P46" s="20"/>
      <c r="Q46" s="20"/>
      <c r="R46" s="20"/>
      <c r="S46" s="20"/>
      <c r="T46" s="70">
        <v>258507</v>
      </c>
      <c r="U46" s="70">
        <v>-96762</v>
      </c>
      <c r="V46" s="67">
        <f t="shared" si="2"/>
        <v>21.024000000000001</v>
      </c>
      <c r="W46" s="67">
        <f t="shared" si="3"/>
        <v>18.707000000000001</v>
      </c>
      <c r="AA46" s="62"/>
      <c r="AB46" s="51"/>
      <c r="AC46" s="51" t="s">
        <v>490</v>
      </c>
      <c r="AD46" s="79">
        <v>105</v>
      </c>
      <c r="AE46" s="51"/>
      <c r="AF46" s="51"/>
      <c r="AG46" s="71"/>
      <c r="AH46" s="71" t="s">
        <v>240</v>
      </c>
      <c r="AI46" s="71" t="s">
        <v>590</v>
      </c>
    </row>
    <row r="47" spans="1:35" ht="20.100000000000001" customHeight="1">
      <c r="A47" s="163"/>
      <c r="B47" s="164"/>
      <c r="C47" s="164"/>
      <c r="D47" s="164"/>
      <c r="E47" s="164"/>
      <c r="F47" s="164"/>
      <c r="G47" s="164"/>
      <c r="H47" s="164"/>
      <c r="I47" s="164"/>
      <c r="J47" s="165"/>
      <c r="K47" s="20"/>
      <c r="L47" s="20"/>
      <c r="M47" s="20"/>
      <c r="N47" s="20"/>
      <c r="O47" s="20"/>
      <c r="P47" s="20"/>
      <c r="Q47" s="20"/>
      <c r="R47" s="20"/>
      <c r="S47" s="20"/>
      <c r="T47" s="70">
        <v>258891</v>
      </c>
      <c r="U47" s="70">
        <v>-97116</v>
      </c>
      <c r="V47" s="67">
        <f t="shared" si="2"/>
        <v>21.408000000000001</v>
      </c>
      <c r="W47" s="67">
        <f t="shared" si="3"/>
        <v>18.353000000000002</v>
      </c>
      <c r="AA47" s="62"/>
      <c r="AB47" s="51"/>
      <c r="AC47" s="51" t="s">
        <v>491</v>
      </c>
      <c r="AD47" s="79">
        <v>106</v>
      </c>
      <c r="AE47" s="51"/>
      <c r="AF47" s="51"/>
      <c r="AG47" s="71"/>
      <c r="AH47" s="71" t="s">
        <v>206</v>
      </c>
      <c r="AI47" s="71" t="s">
        <v>591</v>
      </c>
    </row>
    <row r="48" spans="1:35" ht="20.100000000000001" customHeight="1" thickBot="1">
      <c r="A48" s="163"/>
      <c r="B48" s="164"/>
      <c r="C48" s="164"/>
      <c r="D48" s="164"/>
      <c r="E48" s="164"/>
      <c r="F48" s="164"/>
      <c r="G48" s="164"/>
      <c r="H48" s="164"/>
      <c r="I48" s="164"/>
      <c r="J48" s="165"/>
      <c r="K48" s="20"/>
      <c r="L48" s="20"/>
      <c r="M48" s="20"/>
      <c r="N48" s="20"/>
      <c r="O48" s="20"/>
      <c r="P48" s="20"/>
      <c r="Q48" s="20"/>
      <c r="R48" s="20"/>
      <c r="S48" s="20"/>
      <c r="T48" s="70">
        <v>259352</v>
      </c>
      <c r="U48" s="70">
        <v>-97310</v>
      </c>
      <c r="V48" s="67">
        <f t="shared" si="2"/>
        <v>21.869</v>
      </c>
      <c r="W48" s="67">
        <f t="shared" si="3"/>
        <v>18.158999999999999</v>
      </c>
      <c r="AA48" s="62"/>
      <c r="AB48" s="51"/>
      <c r="AC48" s="51" t="s">
        <v>492</v>
      </c>
      <c r="AD48" s="79">
        <v>107</v>
      </c>
      <c r="AE48" s="51"/>
      <c r="AF48" s="51"/>
      <c r="AG48" s="71"/>
      <c r="AH48" s="71" t="s">
        <v>429</v>
      </c>
      <c r="AI48" s="71" t="s">
        <v>592</v>
      </c>
    </row>
    <row r="49" spans="1:35" ht="20.100000000000001" customHeight="1" thickBot="1">
      <c r="A49" s="24" t="s">
        <v>59</v>
      </c>
      <c r="B49" s="92"/>
      <c r="C49" s="93"/>
      <c r="D49" s="93"/>
      <c r="E49" s="93"/>
      <c r="F49" s="93"/>
      <c r="G49" s="93"/>
      <c r="H49" s="93"/>
      <c r="I49" s="93"/>
      <c r="J49" s="94"/>
      <c r="K49" s="21"/>
      <c r="L49" s="21"/>
      <c r="M49" s="21"/>
      <c r="N49" s="21"/>
      <c r="O49" s="21"/>
      <c r="P49" s="21"/>
      <c r="Q49" s="21"/>
      <c r="T49" s="70">
        <v>259730</v>
      </c>
      <c r="U49" s="70">
        <v>-97678</v>
      </c>
      <c r="V49" s="67">
        <f t="shared" si="2"/>
        <v>22.247</v>
      </c>
      <c r="W49" s="67">
        <f t="shared" si="3"/>
        <v>17.791</v>
      </c>
      <c r="AA49" s="62"/>
      <c r="AB49" s="51"/>
      <c r="AC49" s="51" t="s">
        <v>493</v>
      </c>
      <c r="AD49" s="79">
        <v>108</v>
      </c>
      <c r="AE49" s="51"/>
      <c r="AF49" s="51"/>
      <c r="AG49" s="71"/>
      <c r="AH49" s="71" t="s">
        <v>438</v>
      </c>
      <c r="AI49" s="71" t="s">
        <v>593</v>
      </c>
    </row>
    <row r="50" spans="1:35" s="55" customFormat="1" ht="18.75" customHeight="1">
      <c r="A50" s="166" t="s">
        <v>64</v>
      </c>
      <c r="B50" s="167"/>
      <c r="C50" s="168"/>
      <c r="D50" s="169" t="s">
        <v>50</v>
      </c>
      <c r="E50" s="167"/>
      <c r="F50" s="168"/>
      <c r="G50" s="169" t="s">
        <v>65</v>
      </c>
      <c r="H50" s="167"/>
      <c r="I50" s="167"/>
      <c r="J50" s="170"/>
      <c r="T50" s="70">
        <v>260129</v>
      </c>
      <c r="U50" s="70">
        <v>-98001</v>
      </c>
      <c r="V50" s="67">
        <f t="shared" si="2"/>
        <v>22.646000000000001</v>
      </c>
      <c r="W50" s="67">
        <f t="shared" si="3"/>
        <v>17.468</v>
      </c>
      <c r="AA50" s="63"/>
      <c r="AB50" s="51"/>
      <c r="AC50" s="51" t="s">
        <v>494</v>
      </c>
      <c r="AD50" s="79">
        <v>109</v>
      </c>
      <c r="AE50" s="51"/>
      <c r="AF50" s="51"/>
      <c r="AG50" s="71"/>
      <c r="AH50" s="71" t="s">
        <v>297</v>
      </c>
      <c r="AI50" s="71" t="s">
        <v>594</v>
      </c>
    </row>
    <row r="51" spans="1:35" s="55" customFormat="1" ht="18.75" customHeight="1" thickBot="1">
      <c r="A51" s="100" t="s">
        <v>1031</v>
      </c>
      <c r="B51" s="101"/>
      <c r="C51" s="102"/>
      <c r="D51" s="103" t="s">
        <v>987</v>
      </c>
      <c r="E51" s="101"/>
      <c r="F51" s="102"/>
      <c r="G51" s="103" t="s">
        <v>66</v>
      </c>
      <c r="H51" s="101"/>
      <c r="I51" s="101"/>
      <c r="J51" s="104"/>
      <c r="T51" s="70">
        <v>260540</v>
      </c>
      <c r="U51" s="70">
        <v>-98299</v>
      </c>
      <c r="V51" s="67">
        <f t="shared" si="2"/>
        <v>23.056999999999999</v>
      </c>
      <c r="W51" s="67">
        <f t="shared" si="3"/>
        <v>17.170000000000002</v>
      </c>
      <c r="AA51" s="63"/>
      <c r="AB51" s="51"/>
      <c r="AC51" s="51" t="s">
        <v>495</v>
      </c>
      <c r="AD51" s="79">
        <v>110</v>
      </c>
      <c r="AE51" s="51"/>
      <c r="AF51" s="51"/>
      <c r="AG51" s="71"/>
      <c r="AH51" s="71" t="s">
        <v>294</v>
      </c>
      <c r="AI51" s="71" t="s">
        <v>595</v>
      </c>
    </row>
    <row r="52" spans="1:35">
      <c r="T52" s="70">
        <v>260983</v>
      </c>
      <c r="U52" s="70">
        <v>-98533</v>
      </c>
      <c r="V52" s="67">
        <f t="shared" si="2"/>
        <v>23.5</v>
      </c>
      <c r="W52" s="67">
        <f t="shared" si="3"/>
        <v>16.936</v>
      </c>
      <c r="AA52" s="63"/>
      <c r="AB52" s="51"/>
      <c r="AC52" s="51" t="s">
        <v>496</v>
      </c>
      <c r="AD52" s="79">
        <v>111</v>
      </c>
      <c r="AE52" s="51"/>
      <c r="AF52" s="51"/>
      <c r="AG52" s="71"/>
      <c r="AH52" s="71" t="s">
        <v>320</v>
      </c>
      <c r="AI52" s="71" t="s">
        <v>596</v>
      </c>
    </row>
    <row r="53" spans="1:35">
      <c r="T53" s="70">
        <v>261407</v>
      </c>
      <c r="U53" s="70">
        <v>-98803</v>
      </c>
      <c r="V53" s="67">
        <f t="shared" si="2"/>
        <v>23.923999999999999</v>
      </c>
      <c r="W53" s="67">
        <f t="shared" si="3"/>
        <v>16.666</v>
      </c>
      <c r="AA53" s="63"/>
      <c r="AB53" s="51"/>
      <c r="AC53" s="51" t="s">
        <v>497</v>
      </c>
      <c r="AD53" s="79">
        <v>112</v>
      </c>
      <c r="AE53" s="51"/>
      <c r="AF53" s="51"/>
      <c r="AG53" s="71"/>
      <c r="AH53" s="71" t="s">
        <v>421</v>
      </c>
      <c r="AI53" s="71" t="s">
        <v>597</v>
      </c>
    </row>
    <row r="54" spans="1:35">
      <c r="T54" s="70">
        <v>261786</v>
      </c>
      <c r="U54" s="70">
        <v>-99167</v>
      </c>
      <c r="V54" s="67">
        <f t="shared" si="2"/>
        <v>24.303000000000001</v>
      </c>
      <c r="W54" s="67">
        <f t="shared" si="3"/>
        <v>16.302</v>
      </c>
      <c r="AA54" s="63"/>
      <c r="AB54" s="51"/>
      <c r="AC54" s="51" t="s">
        <v>498</v>
      </c>
      <c r="AD54" s="79">
        <v>113</v>
      </c>
      <c r="AE54" s="51"/>
      <c r="AF54" s="51"/>
      <c r="AG54" s="71"/>
      <c r="AH54" s="71" t="s">
        <v>423</v>
      </c>
      <c r="AI54" s="73" t="s">
        <v>1024</v>
      </c>
    </row>
    <row r="55" spans="1:35">
      <c r="T55" s="70">
        <v>262197</v>
      </c>
      <c r="U55" s="70">
        <v>-99467</v>
      </c>
      <c r="V55" s="67">
        <f t="shared" si="2"/>
        <v>24.713999999999999</v>
      </c>
      <c r="W55" s="67">
        <f t="shared" si="3"/>
        <v>16.001999999999999</v>
      </c>
      <c r="AA55" s="63"/>
      <c r="AB55" s="51"/>
      <c r="AC55" s="51" t="s">
        <v>499</v>
      </c>
      <c r="AD55" s="79">
        <v>114</v>
      </c>
      <c r="AE55" s="51"/>
      <c r="AF55" s="51"/>
      <c r="AG55" s="71"/>
      <c r="AH55" s="71" t="s">
        <v>316</v>
      </c>
      <c r="AI55" s="71" t="s">
        <v>598</v>
      </c>
    </row>
    <row r="56" spans="1:35">
      <c r="T56" s="70">
        <v>262636</v>
      </c>
      <c r="U56" s="70">
        <v>-99706</v>
      </c>
      <c r="V56" s="67">
        <f t="shared" si="2"/>
        <v>25.152999999999999</v>
      </c>
      <c r="W56" s="67">
        <f t="shared" si="3"/>
        <v>15.763</v>
      </c>
      <c r="AA56" s="63"/>
      <c r="AB56" s="51"/>
      <c r="AC56" s="51" t="s">
        <v>500</v>
      </c>
      <c r="AD56" s="79">
        <v>115</v>
      </c>
      <c r="AE56" s="51"/>
      <c r="AF56" s="51"/>
      <c r="AG56" s="71"/>
      <c r="AH56" s="71" t="s">
        <v>321</v>
      </c>
      <c r="AI56" s="71" t="s">
        <v>606</v>
      </c>
    </row>
    <row r="57" spans="1:35">
      <c r="T57" s="70">
        <v>263053</v>
      </c>
      <c r="U57" s="70">
        <v>-99993</v>
      </c>
      <c r="V57" s="67">
        <f t="shared" si="2"/>
        <v>25.57</v>
      </c>
      <c r="W57" s="67">
        <f t="shared" si="3"/>
        <v>15.476000000000001</v>
      </c>
      <c r="AA57" s="63"/>
      <c r="AB57" s="51"/>
      <c r="AC57" s="51" t="s">
        <v>501</v>
      </c>
      <c r="AD57" s="79">
        <v>116</v>
      </c>
      <c r="AE57" s="51"/>
      <c r="AF57" s="51"/>
      <c r="AG57" s="71"/>
      <c r="AH57" s="71" t="s">
        <v>411</v>
      </c>
      <c r="AI57" s="71" t="s">
        <v>599</v>
      </c>
    </row>
    <row r="58" spans="1:35">
      <c r="T58" s="70">
        <v>263496</v>
      </c>
      <c r="U58" s="70">
        <v>-100226</v>
      </c>
      <c r="V58" s="67">
        <f t="shared" si="2"/>
        <v>26.013000000000002</v>
      </c>
      <c r="W58" s="67">
        <f t="shared" si="3"/>
        <v>15.243</v>
      </c>
      <c r="AA58" s="63"/>
      <c r="AB58" s="51"/>
      <c r="AC58" s="51" t="s">
        <v>502</v>
      </c>
      <c r="AD58" s="79">
        <v>117</v>
      </c>
      <c r="AE58" s="51"/>
      <c r="AF58" s="51"/>
      <c r="AG58" s="71"/>
      <c r="AH58" s="71" t="s">
        <v>448</v>
      </c>
      <c r="AI58" s="71" t="s">
        <v>600</v>
      </c>
    </row>
    <row r="59" spans="1:35">
      <c r="T59" s="70">
        <v>263881</v>
      </c>
      <c r="U59" s="70">
        <v>-100578</v>
      </c>
      <c r="V59" s="67">
        <f t="shared" si="2"/>
        <v>26.398</v>
      </c>
      <c r="W59" s="67">
        <f t="shared" si="3"/>
        <v>14.891</v>
      </c>
      <c r="AA59" s="63"/>
      <c r="AB59" s="51"/>
      <c r="AC59" s="51" t="s">
        <v>503</v>
      </c>
      <c r="AD59" s="79">
        <v>118</v>
      </c>
      <c r="AE59" s="51"/>
      <c r="AF59" s="51"/>
      <c r="AG59" s="71"/>
      <c r="AH59" s="71" t="s">
        <v>449</v>
      </c>
      <c r="AI59" s="71" t="s">
        <v>601</v>
      </c>
    </row>
    <row r="60" spans="1:35">
      <c r="T60" s="70">
        <v>264362</v>
      </c>
      <c r="U60" s="70">
        <v>-100733</v>
      </c>
      <c r="V60" s="67">
        <f t="shared" si="2"/>
        <v>26.879000000000001</v>
      </c>
      <c r="W60" s="67">
        <f t="shared" si="3"/>
        <v>14.736000000000001</v>
      </c>
      <c r="AA60" s="63"/>
      <c r="AB60" s="51"/>
      <c r="AC60" s="51" t="s">
        <v>504</v>
      </c>
      <c r="AD60" s="79">
        <v>119</v>
      </c>
      <c r="AE60" s="51"/>
      <c r="AF60" s="51"/>
      <c r="AG60" s="71"/>
      <c r="AH60" s="77" t="s">
        <v>1000</v>
      </c>
      <c r="AI60" s="71" t="s">
        <v>602</v>
      </c>
    </row>
    <row r="61" spans="1:35">
      <c r="T61" s="70">
        <v>264766</v>
      </c>
      <c r="U61" s="70">
        <v>-101044</v>
      </c>
      <c r="V61" s="67">
        <f t="shared" si="2"/>
        <v>27.283000000000001</v>
      </c>
      <c r="W61" s="67">
        <f t="shared" si="3"/>
        <v>14.425000000000001</v>
      </c>
      <c r="AA61" s="63"/>
      <c r="AB61" s="51"/>
      <c r="AC61" s="51" t="s">
        <v>505</v>
      </c>
      <c r="AD61" s="79">
        <v>120</v>
      </c>
      <c r="AE61" s="51"/>
      <c r="AF61" s="51"/>
      <c r="AG61" s="71"/>
      <c r="AH61" s="73" t="s">
        <v>1003</v>
      </c>
      <c r="AI61" s="71" t="s">
        <v>603</v>
      </c>
    </row>
    <row r="62" spans="1:35">
      <c r="T62" s="70">
        <v>265219</v>
      </c>
      <c r="U62" s="70">
        <v>-101255</v>
      </c>
      <c r="V62" s="67">
        <f t="shared" si="2"/>
        <v>27.736000000000001</v>
      </c>
      <c r="W62" s="67">
        <f t="shared" si="3"/>
        <v>14.214</v>
      </c>
      <c r="AA62" s="63"/>
      <c r="AB62" s="51"/>
      <c r="AD62" s="79" t="s">
        <v>672</v>
      </c>
      <c r="AE62" s="51"/>
      <c r="AF62" s="51"/>
      <c r="AG62" s="71"/>
      <c r="AH62" s="73" t="s">
        <v>1004</v>
      </c>
      <c r="AI62" s="71" t="s">
        <v>604</v>
      </c>
    </row>
    <row r="63" spans="1:35">
      <c r="T63" s="70">
        <v>265635</v>
      </c>
      <c r="U63" s="70">
        <v>-101545</v>
      </c>
      <c r="V63" s="67">
        <f t="shared" si="2"/>
        <v>28.152000000000001</v>
      </c>
      <c r="W63" s="67">
        <f t="shared" si="3"/>
        <v>13.923999999999999</v>
      </c>
      <c r="AA63" s="63"/>
      <c r="AB63" s="51"/>
      <c r="AD63" s="79" t="s">
        <v>673</v>
      </c>
      <c r="AE63" s="51"/>
      <c r="AF63" s="51"/>
      <c r="AG63" s="71"/>
      <c r="AH63" s="71" t="s">
        <v>247</v>
      </c>
      <c r="AI63" s="71" t="s">
        <v>605</v>
      </c>
    </row>
    <row r="64" spans="1:35">
      <c r="T64" s="70">
        <v>266116</v>
      </c>
      <c r="U64" s="70">
        <v>-101698</v>
      </c>
      <c r="V64" s="67">
        <f t="shared" si="2"/>
        <v>28.632999999999999</v>
      </c>
      <c r="W64" s="67">
        <f t="shared" si="3"/>
        <v>13.771000000000001</v>
      </c>
      <c r="AA64" s="63"/>
      <c r="AB64" s="51"/>
      <c r="AD64" s="79" t="s">
        <v>674</v>
      </c>
      <c r="AE64" s="51"/>
      <c r="AF64" s="51"/>
      <c r="AG64" s="71"/>
      <c r="AH64" s="71" t="s">
        <v>243</v>
      </c>
      <c r="AI64"/>
    </row>
    <row r="65" spans="20:35">
      <c r="T65" s="70">
        <v>266491</v>
      </c>
      <c r="U65" s="70">
        <v>-102070</v>
      </c>
      <c r="V65" s="67">
        <f t="shared" si="2"/>
        <v>29.007999999999999</v>
      </c>
      <c r="W65" s="67">
        <f t="shared" si="3"/>
        <v>13.398999999999999</v>
      </c>
      <c r="AA65" s="63"/>
      <c r="AB65" s="51"/>
      <c r="AD65" s="79" t="s">
        <v>675</v>
      </c>
      <c r="AE65" s="51"/>
      <c r="AF65" s="51"/>
      <c r="AG65" s="71"/>
      <c r="AH65" s="71" t="s">
        <v>257</v>
      </c>
      <c r="AI65"/>
    </row>
    <row r="66" spans="20:35">
      <c r="T66" s="70">
        <v>266934</v>
      </c>
      <c r="U66" s="70">
        <v>-102303</v>
      </c>
      <c r="V66" s="67">
        <f t="shared" si="2"/>
        <v>29.451000000000001</v>
      </c>
      <c r="W66" s="67">
        <f t="shared" si="3"/>
        <v>13.166</v>
      </c>
      <c r="AA66" s="63"/>
      <c r="AB66" s="51"/>
      <c r="AD66" s="79" t="s">
        <v>676</v>
      </c>
      <c r="AE66" s="51"/>
      <c r="AF66" s="51"/>
      <c r="AG66" s="71"/>
      <c r="AH66" s="71" t="s">
        <v>246</v>
      </c>
      <c r="AI66"/>
    </row>
    <row r="67" spans="20:35">
      <c r="T67" s="70">
        <v>267330</v>
      </c>
      <c r="U67" s="70">
        <v>-102632</v>
      </c>
      <c r="V67" s="67">
        <f t="shared" ref="V67:V130" si="8">ABS(T67-$V$1)/1000</f>
        <v>29.847000000000001</v>
      </c>
      <c r="W67" s="67">
        <f t="shared" ref="W67:W130" si="9">(U67-$W$1)/1000</f>
        <v>12.837</v>
      </c>
      <c r="AA67" s="63"/>
      <c r="AB67" s="51"/>
      <c r="AD67" s="79" t="s">
        <v>677</v>
      </c>
      <c r="AE67" s="51"/>
      <c r="AF67" s="51"/>
      <c r="AG67" s="71"/>
      <c r="AH67" s="71" t="s">
        <v>248</v>
      </c>
      <c r="AI67"/>
    </row>
    <row r="68" spans="20:35">
      <c r="T68" s="70">
        <v>267784</v>
      </c>
      <c r="U68" s="70">
        <v>-102844</v>
      </c>
      <c r="V68" s="67">
        <f t="shared" si="8"/>
        <v>30.300999999999998</v>
      </c>
      <c r="W68" s="67">
        <f t="shared" si="9"/>
        <v>12.625</v>
      </c>
      <c r="AA68" s="63"/>
      <c r="AB68" s="51"/>
      <c r="AD68" s="79" t="s">
        <v>678</v>
      </c>
      <c r="AE68" s="51"/>
      <c r="AF68" s="51"/>
      <c r="AG68" s="71"/>
      <c r="AH68" s="71" t="s">
        <v>250</v>
      </c>
      <c r="AI68"/>
    </row>
    <row r="69" spans="20:35">
      <c r="T69" s="70">
        <v>268194</v>
      </c>
      <c r="U69" s="70">
        <v>-103143</v>
      </c>
      <c r="V69" s="67">
        <f t="shared" si="8"/>
        <v>30.710999999999999</v>
      </c>
      <c r="W69" s="67">
        <f t="shared" si="9"/>
        <v>12.326000000000001</v>
      </c>
      <c r="AA69" s="63"/>
      <c r="AB69" s="51"/>
      <c r="AD69" s="79" t="s">
        <v>679</v>
      </c>
      <c r="AE69" s="51"/>
      <c r="AF69" s="51"/>
      <c r="AG69" s="71"/>
      <c r="AH69" s="71" t="s">
        <v>249</v>
      </c>
      <c r="AI69"/>
    </row>
    <row r="70" spans="20:35">
      <c r="T70" s="70">
        <v>268639</v>
      </c>
      <c r="U70" s="70">
        <v>-103371</v>
      </c>
      <c r="V70" s="67">
        <f t="shared" si="8"/>
        <v>31.155999999999999</v>
      </c>
      <c r="W70" s="67">
        <f t="shared" si="9"/>
        <v>12.098000000000001</v>
      </c>
      <c r="AA70" s="63"/>
      <c r="AB70" s="51"/>
      <c r="AD70" s="79" t="s">
        <v>680</v>
      </c>
      <c r="AE70" s="51"/>
      <c r="AF70" s="51"/>
      <c r="AG70" s="71"/>
      <c r="AH70" s="71" t="s">
        <v>251</v>
      </c>
      <c r="AI70"/>
    </row>
    <row r="71" spans="20:35">
      <c r="T71" s="70">
        <v>269080</v>
      </c>
      <c r="U71" s="70">
        <v>-103608</v>
      </c>
      <c r="V71" s="67">
        <f t="shared" si="8"/>
        <v>31.597000000000001</v>
      </c>
      <c r="W71" s="67">
        <f t="shared" si="9"/>
        <v>11.861000000000001</v>
      </c>
      <c r="AA71" s="63"/>
      <c r="AB71" s="51"/>
      <c r="AD71" s="79" t="s">
        <v>681</v>
      </c>
      <c r="AE71" s="51"/>
      <c r="AF71" s="51"/>
      <c r="AG71" s="71"/>
      <c r="AH71" s="71" t="s">
        <v>256</v>
      </c>
      <c r="AI71"/>
    </row>
    <row r="72" spans="20:35">
      <c r="T72" s="70">
        <v>269490</v>
      </c>
      <c r="U72" s="70">
        <v>-103910</v>
      </c>
      <c r="V72" s="67">
        <f t="shared" si="8"/>
        <v>32.006999999999998</v>
      </c>
      <c r="W72" s="67">
        <f t="shared" si="9"/>
        <v>11.558999999999999</v>
      </c>
      <c r="AA72" s="63"/>
      <c r="AB72" s="51"/>
      <c r="AD72" s="79" t="s">
        <v>682</v>
      </c>
      <c r="AE72" s="51"/>
      <c r="AF72" s="51"/>
      <c r="AG72" s="71"/>
      <c r="AH72" s="71" t="s">
        <v>242</v>
      </c>
      <c r="AI72"/>
    </row>
    <row r="73" spans="20:35">
      <c r="T73" s="70">
        <v>269926</v>
      </c>
      <c r="U73" s="70">
        <v>-104155</v>
      </c>
      <c r="V73" s="67">
        <f t="shared" si="8"/>
        <v>32.442999999999998</v>
      </c>
      <c r="W73" s="67">
        <f t="shared" si="9"/>
        <v>11.314</v>
      </c>
      <c r="AA73" s="63"/>
      <c r="AB73" s="51"/>
      <c r="AD73" s="79" t="s">
        <v>683</v>
      </c>
      <c r="AE73" s="51"/>
      <c r="AF73" s="51"/>
      <c r="AG73" s="71"/>
      <c r="AH73" s="71" t="s">
        <v>245</v>
      </c>
      <c r="AI73"/>
    </row>
    <row r="74" spans="20:35">
      <c r="T74" s="70">
        <v>270346</v>
      </c>
      <c r="U74" s="70">
        <v>-104436</v>
      </c>
      <c r="V74" s="67">
        <f t="shared" si="8"/>
        <v>32.863</v>
      </c>
      <c r="W74" s="67">
        <f t="shared" si="9"/>
        <v>11.032999999999999</v>
      </c>
      <c r="AA74" s="63"/>
      <c r="AB74" s="51"/>
      <c r="AD74" s="79" t="s">
        <v>684</v>
      </c>
      <c r="AE74" s="51"/>
      <c r="AF74" s="51"/>
      <c r="AG74" s="71"/>
      <c r="AH74" s="71" t="s">
        <v>244</v>
      </c>
      <c r="AI74"/>
    </row>
    <row r="75" spans="20:35">
      <c r="T75" s="70">
        <v>270820</v>
      </c>
      <c r="U75" s="70">
        <v>-104603</v>
      </c>
      <c r="V75" s="67">
        <f t="shared" si="8"/>
        <v>33.337000000000003</v>
      </c>
      <c r="W75" s="67">
        <f t="shared" si="9"/>
        <v>10.866</v>
      </c>
      <c r="AA75" s="63"/>
      <c r="AB75" s="51"/>
      <c r="AD75" s="79" t="s">
        <v>685</v>
      </c>
      <c r="AE75" s="51"/>
      <c r="AF75" s="51"/>
      <c r="AG75" s="71"/>
      <c r="AH75" s="71" t="s">
        <v>255</v>
      </c>
      <c r="AI75"/>
    </row>
    <row r="76" spans="20:35">
      <c r="T76" s="70">
        <v>271243</v>
      </c>
      <c r="U76" s="70">
        <v>-104878</v>
      </c>
      <c r="V76" s="67">
        <f t="shared" si="8"/>
        <v>33.76</v>
      </c>
      <c r="W76" s="67">
        <f t="shared" si="9"/>
        <v>10.590999999999999</v>
      </c>
      <c r="AA76" s="63"/>
      <c r="AB76" s="52"/>
      <c r="AD76" s="79" t="s">
        <v>686</v>
      </c>
      <c r="AE76" s="52"/>
      <c r="AF76" s="52"/>
      <c r="AG76" s="71"/>
      <c r="AH76" s="71" t="s">
        <v>253</v>
      </c>
      <c r="AI76"/>
    </row>
    <row r="77" spans="20:35">
      <c r="T77" s="70">
        <v>271651</v>
      </c>
      <c r="U77" s="70">
        <v>-105182</v>
      </c>
      <c r="V77" s="67">
        <f t="shared" si="8"/>
        <v>34.167999999999999</v>
      </c>
      <c r="W77" s="67">
        <f t="shared" si="9"/>
        <v>10.287000000000001</v>
      </c>
      <c r="AA77" s="63"/>
      <c r="AB77" s="52"/>
      <c r="AD77" s="79" t="s">
        <v>687</v>
      </c>
      <c r="AE77" s="52"/>
      <c r="AF77" s="52"/>
      <c r="AG77" s="71"/>
      <c r="AH77" s="71" t="s">
        <v>254</v>
      </c>
      <c r="AI77"/>
    </row>
    <row r="78" spans="20:35">
      <c r="T78" s="70">
        <v>272106</v>
      </c>
      <c r="U78" s="70">
        <v>-105390</v>
      </c>
      <c r="V78" s="67">
        <f t="shared" si="8"/>
        <v>34.622999999999998</v>
      </c>
      <c r="W78" s="67">
        <f t="shared" si="9"/>
        <v>10.079000000000001</v>
      </c>
      <c r="AA78" s="63"/>
      <c r="AB78" s="52"/>
      <c r="AD78" s="79" t="s">
        <v>688</v>
      </c>
      <c r="AE78" s="52"/>
      <c r="AF78" s="52"/>
      <c r="AG78" s="71"/>
      <c r="AH78" s="71" t="s">
        <v>252</v>
      </c>
      <c r="AI78"/>
    </row>
    <row r="79" spans="20:35">
      <c r="T79" s="70">
        <v>272540</v>
      </c>
      <c r="U79" s="70">
        <v>-105641</v>
      </c>
      <c r="V79" s="67">
        <f t="shared" si="8"/>
        <v>35.057000000000002</v>
      </c>
      <c r="W79" s="67">
        <f t="shared" si="9"/>
        <v>9.8279999999999994</v>
      </c>
      <c r="AA79" s="63"/>
      <c r="AB79" s="52"/>
      <c r="AD79" s="79" t="s">
        <v>689</v>
      </c>
      <c r="AE79" s="52"/>
      <c r="AF79" s="52"/>
      <c r="AG79" s="71"/>
      <c r="AH79" s="71" t="s">
        <v>410</v>
      </c>
      <c r="AI79"/>
    </row>
    <row r="80" spans="20:35">
      <c r="T80" s="70">
        <v>272966</v>
      </c>
      <c r="U80" s="70">
        <v>-105909</v>
      </c>
      <c r="V80" s="67">
        <f t="shared" si="8"/>
        <v>35.482999999999997</v>
      </c>
      <c r="W80" s="67">
        <f t="shared" si="9"/>
        <v>9.56</v>
      </c>
      <c r="AA80" s="63"/>
      <c r="AB80" s="52"/>
      <c r="AD80" s="79" t="s">
        <v>690</v>
      </c>
      <c r="AE80" s="52"/>
      <c r="AF80" s="52"/>
      <c r="AG80" s="71"/>
      <c r="AH80" s="71" t="s">
        <v>413</v>
      </c>
      <c r="AI80"/>
    </row>
    <row r="81" spans="20:35">
      <c r="T81" s="70">
        <v>273453</v>
      </c>
      <c r="U81" s="70">
        <v>-106050</v>
      </c>
      <c r="V81" s="67">
        <f t="shared" si="8"/>
        <v>35.97</v>
      </c>
      <c r="W81" s="67">
        <f t="shared" si="9"/>
        <v>9.4190000000000005</v>
      </c>
      <c r="AA81" s="63"/>
      <c r="AB81" s="52"/>
      <c r="AC81" s="54"/>
      <c r="AD81" s="79" t="s">
        <v>691</v>
      </c>
      <c r="AE81" s="52"/>
      <c r="AF81" s="52"/>
      <c r="AG81" s="71"/>
      <c r="AH81" s="71" t="s">
        <v>88</v>
      </c>
      <c r="AI81" s="83"/>
    </row>
    <row r="82" spans="20:35">
      <c r="T82" s="70">
        <v>273852</v>
      </c>
      <c r="U82" s="70">
        <v>-106373</v>
      </c>
      <c r="V82" s="67">
        <f t="shared" si="8"/>
        <v>36.369</v>
      </c>
      <c r="W82" s="67">
        <f t="shared" si="9"/>
        <v>9.0960000000000001</v>
      </c>
      <c r="AA82" s="63"/>
      <c r="AB82" s="52"/>
      <c r="AC82" s="54"/>
      <c r="AD82" s="79" t="s">
        <v>692</v>
      </c>
      <c r="AE82" s="52"/>
      <c r="AF82" s="52"/>
      <c r="AG82" s="71"/>
      <c r="AH82" s="71" t="s">
        <v>92</v>
      </c>
      <c r="AI82" s="83"/>
    </row>
    <row r="83" spans="20:35">
      <c r="T83" s="70">
        <v>274351</v>
      </c>
      <c r="U83" s="70">
        <v>-106489</v>
      </c>
      <c r="V83" s="67">
        <f t="shared" si="8"/>
        <v>36.868000000000002</v>
      </c>
      <c r="W83" s="67">
        <f t="shared" si="9"/>
        <v>8.98</v>
      </c>
      <c r="AA83" s="63"/>
      <c r="AB83" s="52"/>
      <c r="AC83" s="54"/>
      <c r="AD83" s="79" t="s">
        <v>693</v>
      </c>
      <c r="AE83" s="52"/>
      <c r="AF83" s="52"/>
      <c r="AG83" s="71"/>
      <c r="AH83" s="71" t="s">
        <v>95</v>
      </c>
      <c r="AI83" s="83"/>
    </row>
    <row r="84" spans="20:35">
      <c r="T84" s="70">
        <v>274743</v>
      </c>
      <c r="U84" s="70">
        <v>-106827</v>
      </c>
      <c r="V84" s="67">
        <f t="shared" si="8"/>
        <v>37.26</v>
      </c>
      <c r="W84" s="67">
        <f t="shared" si="9"/>
        <v>8.6419999999999995</v>
      </c>
      <c r="AA84" s="63"/>
      <c r="AB84" s="52"/>
      <c r="AC84" s="54"/>
      <c r="AD84" s="79" t="s">
        <v>694</v>
      </c>
      <c r="AE84" s="52"/>
      <c r="AF84" s="52"/>
      <c r="AG84" s="71"/>
      <c r="AH84" s="71" t="s">
        <v>98</v>
      </c>
      <c r="AI84" s="83"/>
    </row>
    <row r="85" spans="20:35">
      <c r="T85" s="70">
        <v>275232</v>
      </c>
      <c r="U85" s="70">
        <v>-106966</v>
      </c>
      <c r="V85" s="67">
        <f t="shared" si="8"/>
        <v>37.749000000000002</v>
      </c>
      <c r="W85" s="67">
        <f t="shared" si="9"/>
        <v>8.5030000000000001</v>
      </c>
      <c r="AA85" s="63"/>
      <c r="AB85" s="52"/>
      <c r="AC85" s="54"/>
      <c r="AD85" s="79" t="s">
        <v>695</v>
      </c>
      <c r="AE85" s="52"/>
      <c r="AF85" s="52"/>
      <c r="AG85" s="71"/>
      <c r="AH85" s="71" t="s">
        <v>101</v>
      </c>
      <c r="AI85" s="83"/>
    </row>
    <row r="86" spans="20:35">
      <c r="T86" s="70">
        <v>275667</v>
      </c>
      <c r="U86" s="70">
        <v>-107214</v>
      </c>
      <c r="V86" s="67">
        <f t="shared" si="8"/>
        <v>38.183999999999997</v>
      </c>
      <c r="W86" s="67">
        <f t="shared" si="9"/>
        <v>8.2550000000000008</v>
      </c>
      <c r="AA86" s="63"/>
      <c r="AB86" s="52"/>
      <c r="AC86" s="54"/>
      <c r="AD86" s="79" t="s">
        <v>696</v>
      </c>
      <c r="AE86" s="52"/>
      <c r="AF86" s="52"/>
      <c r="AG86" s="71"/>
      <c r="AH86" s="71" t="s">
        <v>103</v>
      </c>
      <c r="AI86" s="83"/>
    </row>
    <row r="87" spans="20:35">
      <c r="T87" s="70">
        <v>276115</v>
      </c>
      <c r="U87" s="70">
        <v>-107436</v>
      </c>
      <c r="V87" s="67">
        <f t="shared" si="8"/>
        <v>38.631999999999998</v>
      </c>
      <c r="W87" s="67">
        <f t="shared" si="9"/>
        <v>8.0329999999999995</v>
      </c>
      <c r="AA87" s="63"/>
      <c r="AB87" s="52"/>
      <c r="AC87" s="54"/>
      <c r="AD87" s="79" t="s">
        <v>697</v>
      </c>
      <c r="AE87" s="52"/>
      <c r="AF87" s="52"/>
      <c r="AG87" s="71"/>
      <c r="AH87" s="71" t="s">
        <v>107</v>
      </c>
      <c r="AI87" s="83"/>
    </row>
    <row r="88" spans="20:35">
      <c r="T88" s="70">
        <v>276574</v>
      </c>
      <c r="U88" s="70">
        <v>-107635</v>
      </c>
      <c r="V88" s="67">
        <f t="shared" si="8"/>
        <v>39.091000000000001</v>
      </c>
      <c r="W88" s="67">
        <f t="shared" si="9"/>
        <v>7.8339999999999996</v>
      </c>
      <c r="AA88" s="63"/>
      <c r="AB88" s="52"/>
      <c r="AC88" s="54"/>
      <c r="AD88" s="79" t="s">
        <v>698</v>
      </c>
      <c r="AE88" s="52"/>
      <c r="AF88" s="52"/>
      <c r="AG88" s="71"/>
      <c r="AH88" s="71" t="s">
        <v>235</v>
      </c>
      <c r="AI88" s="83"/>
    </row>
    <row r="89" spans="20:35">
      <c r="T89" s="70">
        <v>276997</v>
      </c>
      <c r="U89" s="70">
        <v>-107909</v>
      </c>
      <c r="V89" s="67">
        <f t="shared" si="8"/>
        <v>39.514000000000003</v>
      </c>
      <c r="W89" s="67">
        <f t="shared" si="9"/>
        <v>7.56</v>
      </c>
      <c r="AA89" s="63"/>
      <c r="AB89" s="52"/>
      <c r="AC89" s="54"/>
      <c r="AD89" s="79" t="s">
        <v>699</v>
      </c>
      <c r="AE89" s="52"/>
      <c r="AF89" s="52"/>
      <c r="AG89" s="71"/>
      <c r="AH89" s="71" t="s">
        <v>984</v>
      </c>
      <c r="AI89" s="83"/>
    </row>
    <row r="90" spans="20:35">
      <c r="T90" s="70">
        <v>277486</v>
      </c>
      <c r="U90" s="70">
        <v>-108046</v>
      </c>
      <c r="V90" s="67">
        <f t="shared" si="8"/>
        <v>40.003</v>
      </c>
      <c r="W90" s="67">
        <f t="shared" si="9"/>
        <v>7.423</v>
      </c>
      <c r="AA90" s="64"/>
      <c r="AB90" s="52"/>
      <c r="AC90" s="54"/>
      <c r="AD90" s="79" t="s">
        <v>700</v>
      </c>
      <c r="AE90" s="52"/>
      <c r="AF90" s="52"/>
      <c r="AG90" s="71"/>
      <c r="AH90" s="71" t="s">
        <v>985</v>
      </c>
      <c r="AI90" s="83"/>
    </row>
    <row r="91" spans="20:35">
      <c r="T91" s="70">
        <v>277920</v>
      </c>
      <c r="U91" s="70">
        <v>-108291</v>
      </c>
      <c r="V91" s="67">
        <f t="shared" si="8"/>
        <v>40.436999999999998</v>
      </c>
      <c r="W91" s="67">
        <f t="shared" si="9"/>
        <v>7.1779999999999999</v>
      </c>
      <c r="AA91" s="64"/>
      <c r="AB91" s="52"/>
      <c r="AC91" s="54"/>
      <c r="AD91" s="79" t="s">
        <v>701</v>
      </c>
      <c r="AE91" s="52"/>
      <c r="AF91" s="52"/>
      <c r="AG91" s="71"/>
      <c r="AH91" s="71" t="s">
        <v>986</v>
      </c>
      <c r="AI91" s="83"/>
    </row>
    <row r="92" spans="20:35">
      <c r="T92" s="70">
        <v>278349</v>
      </c>
      <c r="U92" s="70">
        <v>-108552</v>
      </c>
      <c r="V92" s="67">
        <f t="shared" si="8"/>
        <v>40.866</v>
      </c>
      <c r="W92" s="67">
        <f t="shared" si="9"/>
        <v>6.9169999999999998</v>
      </c>
      <c r="AA92" s="64"/>
      <c r="AB92" s="52"/>
      <c r="AC92" s="54"/>
      <c r="AD92" s="79" t="s">
        <v>608</v>
      </c>
      <c r="AE92" s="52"/>
      <c r="AF92" s="52"/>
      <c r="AG92" s="71"/>
      <c r="AH92" s="71" t="s">
        <v>259</v>
      </c>
      <c r="AI92" s="83"/>
    </row>
    <row r="93" spans="20:35">
      <c r="T93" s="70">
        <v>278800</v>
      </c>
      <c r="U93" s="70">
        <v>-108767</v>
      </c>
      <c r="V93" s="67">
        <f t="shared" si="8"/>
        <v>41.317</v>
      </c>
      <c r="W93" s="67">
        <f t="shared" si="9"/>
        <v>6.702</v>
      </c>
      <c r="AA93" s="64"/>
      <c r="AB93" s="52"/>
      <c r="AC93" s="54"/>
      <c r="AD93" s="79" t="s">
        <v>702</v>
      </c>
      <c r="AE93" s="52"/>
      <c r="AF93" s="52"/>
      <c r="AG93" s="71"/>
      <c r="AH93" s="71" t="s">
        <v>425</v>
      </c>
      <c r="AI93" s="83"/>
    </row>
    <row r="94" spans="20:35">
      <c r="T94" s="70">
        <v>279296</v>
      </c>
      <c r="U94" s="70">
        <v>-108891</v>
      </c>
      <c r="V94" s="67">
        <f t="shared" si="8"/>
        <v>41.813000000000002</v>
      </c>
      <c r="W94" s="67">
        <f t="shared" si="9"/>
        <v>6.5780000000000003</v>
      </c>
      <c r="AA94" s="64"/>
      <c r="AB94" s="52"/>
      <c r="AC94" s="54"/>
      <c r="AD94" s="79" t="s">
        <v>703</v>
      </c>
      <c r="AE94" s="52"/>
      <c r="AF94" s="52"/>
      <c r="AG94" s="71"/>
      <c r="AH94" s="71" t="s">
        <v>387</v>
      </c>
      <c r="AI94" s="83"/>
    </row>
    <row r="95" spans="20:35">
      <c r="T95" s="70">
        <v>279662</v>
      </c>
      <c r="U95" s="70">
        <v>-109147</v>
      </c>
      <c r="V95" s="67">
        <f t="shared" si="8"/>
        <v>42.179000000000002</v>
      </c>
      <c r="W95" s="67">
        <f t="shared" si="9"/>
        <v>6.3220000000000001</v>
      </c>
      <c r="AA95" s="64"/>
      <c r="AB95" s="52"/>
      <c r="AC95" s="54"/>
      <c r="AD95" s="79" t="s">
        <v>704</v>
      </c>
      <c r="AE95" s="52"/>
      <c r="AF95" s="52"/>
      <c r="AG95" s="71"/>
      <c r="AH95" s="71" t="s">
        <v>388</v>
      </c>
      <c r="AI95" s="83"/>
    </row>
    <row r="96" spans="20:35">
      <c r="T96" s="70">
        <v>280082</v>
      </c>
      <c r="U96" s="70">
        <v>-109367</v>
      </c>
      <c r="V96" s="67">
        <f t="shared" si="8"/>
        <v>42.598999999999997</v>
      </c>
      <c r="W96" s="67">
        <f t="shared" si="9"/>
        <v>6.1020000000000003</v>
      </c>
      <c r="AA96" s="64"/>
      <c r="AB96" s="52"/>
      <c r="AC96" s="54"/>
      <c r="AD96" s="79" t="s">
        <v>705</v>
      </c>
      <c r="AE96" s="52"/>
      <c r="AF96" s="52"/>
      <c r="AG96" s="71"/>
      <c r="AH96" s="73" t="s">
        <v>989</v>
      </c>
      <c r="AI96" s="83"/>
    </row>
    <row r="97" spans="20:35">
      <c r="T97" s="70">
        <v>280567</v>
      </c>
      <c r="U97" s="70">
        <v>-109498</v>
      </c>
      <c r="V97" s="67">
        <f t="shared" si="8"/>
        <v>43.084000000000003</v>
      </c>
      <c r="W97" s="67">
        <f t="shared" si="9"/>
        <v>5.9710000000000001</v>
      </c>
      <c r="AA97" s="64"/>
      <c r="AB97" s="52"/>
      <c r="AC97" s="54"/>
      <c r="AD97" s="79" t="s">
        <v>706</v>
      </c>
      <c r="AE97" s="52"/>
      <c r="AF97" s="52"/>
      <c r="AG97" s="71"/>
      <c r="AH97" s="73" t="s">
        <v>1018</v>
      </c>
      <c r="AI97" s="83"/>
    </row>
    <row r="98" spans="20:35">
      <c r="T98" s="70">
        <v>281020</v>
      </c>
      <c r="U98" s="70">
        <v>-109714</v>
      </c>
      <c r="V98" s="67">
        <f t="shared" si="8"/>
        <v>43.536999999999999</v>
      </c>
      <c r="W98" s="67">
        <f t="shared" si="9"/>
        <v>5.7549999999999999</v>
      </c>
      <c r="AA98" s="64"/>
      <c r="AB98" s="52"/>
      <c r="AC98" s="54"/>
      <c r="AD98" s="79" t="s">
        <v>707</v>
      </c>
      <c r="AE98" s="52"/>
      <c r="AF98" s="52"/>
      <c r="AG98" s="71"/>
      <c r="AH98" s="71" t="s">
        <v>384</v>
      </c>
      <c r="AI98" s="83"/>
    </row>
    <row r="99" spans="20:35">
      <c r="T99" s="70">
        <v>281517</v>
      </c>
      <c r="U99" s="70">
        <v>-109815</v>
      </c>
      <c r="V99" s="67">
        <f t="shared" si="8"/>
        <v>44.033999999999999</v>
      </c>
      <c r="W99" s="67">
        <f t="shared" si="9"/>
        <v>5.6539999999999999</v>
      </c>
      <c r="AA99" s="64"/>
      <c r="AB99" s="52"/>
      <c r="AC99" s="54"/>
      <c r="AD99" s="79" t="s">
        <v>708</v>
      </c>
      <c r="AE99" s="52"/>
      <c r="AF99" s="52"/>
      <c r="AG99" s="71"/>
      <c r="AH99" s="71" t="s">
        <v>389</v>
      </c>
      <c r="AI99" s="83"/>
    </row>
    <row r="100" spans="20:35">
      <c r="T100" s="70">
        <v>281989</v>
      </c>
      <c r="U100" s="70">
        <v>-109981</v>
      </c>
      <c r="V100" s="67">
        <f t="shared" si="8"/>
        <v>44.506</v>
      </c>
      <c r="W100" s="67">
        <f t="shared" si="9"/>
        <v>5.4880000000000004</v>
      </c>
      <c r="AA100" s="64"/>
      <c r="AB100" s="52"/>
      <c r="AC100" s="54"/>
      <c r="AD100" s="79" t="s">
        <v>709</v>
      </c>
      <c r="AE100" s="52"/>
      <c r="AF100" s="52"/>
      <c r="AG100" s="71"/>
      <c r="AH100" s="73" t="s">
        <v>990</v>
      </c>
      <c r="AI100" s="83"/>
    </row>
    <row r="101" spans="20:35">
      <c r="T101" s="70">
        <v>282432</v>
      </c>
      <c r="U101" s="70">
        <v>-110222</v>
      </c>
      <c r="V101" s="67">
        <f t="shared" si="8"/>
        <v>44.948999999999998</v>
      </c>
      <c r="W101" s="67">
        <f t="shared" si="9"/>
        <v>5.2469999999999999</v>
      </c>
      <c r="AA101" s="64"/>
      <c r="AB101" s="52"/>
      <c r="AC101" s="54"/>
      <c r="AD101" s="79" t="s">
        <v>710</v>
      </c>
      <c r="AE101" s="52"/>
      <c r="AF101" s="52"/>
      <c r="AG101" s="71"/>
      <c r="AH101" s="73" t="s">
        <v>991</v>
      </c>
      <c r="AI101" s="83"/>
    </row>
    <row r="102" spans="20:35">
      <c r="T102" s="70">
        <v>282881</v>
      </c>
      <c r="U102" s="70">
        <v>-110448</v>
      </c>
      <c r="V102" s="67">
        <f t="shared" si="8"/>
        <v>45.398000000000003</v>
      </c>
      <c r="W102" s="67">
        <f t="shared" si="9"/>
        <v>5.0209999999999999</v>
      </c>
      <c r="AA102" s="64"/>
      <c r="AB102" s="52"/>
      <c r="AC102" s="54"/>
      <c r="AD102" s="79" t="s">
        <v>711</v>
      </c>
      <c r="AE102" s="52"/>
      <c r="AF102" s="52"/>
      <c r="AG102" s="71"/>
      <c r="AH102" s="71" t="s">
        <v>364</v>
      </c>
      <c r="AI102" s="83"/>
    </row>
    <row r="103" spans="20:35">
      <c r="T103" s="70">
        <v>283370</v>
      </c>
      <c r="U103" s="70">
        <v>-110567</v>
      </c>
      <c r="V103" s="67">
        <f t="shared" si="8"/>
        <v>45.887</v>
      </c>
      <c r="W103" s="67">
        <f t="shared" si="9"/>
        <v>4.9020000000000001</v>
      </c>
      <c r="AA103" s="64"/>
      <c r="AB103" s="52"/>
      <c r="AC103" s="54"/>
      <c r="AD103" s="79" t="s">
        <v>712</v>
      </c>
      <c r="AE103" s="52"/>
      <c r="AF103" s="52"/>
      <c r="AG103" s="71"/>
      <c r="AH103" s="71" t="s">
        <v>357</v>
      </c>
      <c r="AI103" s="83"/>
    </row>
    <row r="104" spans="20:35">
      <c r="T104" s="70">
        <v>283823</v>
      </c>
      <c r="U104" s="70">
        <v>-110782</v>
      </c>
      <c r="V104" s="67">
        <f t="shared" si="8"/>
        <v>46.34</v>
      </c>
      <c r="W104" s="67">
        <f t="shared" si="9"/>
        <v>4.6870000000000003</v>
      </c>
      <c r="AA104" s="64"/>
      <c r="AB104" s="52"/>
      <c r="AC104" s="54"/>
      <c r="AD104" s="79" t="s">
        <v>713</v>
      </c>
      <c r="AE104" s="52"/>
      <c r="AF104" s="52"/>
      <c r="AG104" s="71"/>
      <c r="AH104" s="71" t="s">
        <v>370</v>
      </c>
      <c r="AI104" s="83"/>
    </row>
    <row r="105" spans="20:35">
      <c r="T105" s="70">
        <v>284309</v>
      </c>
      <c r="U105" s="70">
        <v>-110914</v>
      </c>
      <c r="V105" s="67">
        <f t="shared" si="8"/>
        <v>46.826000000000001</v>
      </c>
      <c r="W105" s="67">
        <f t="shared" si="9"/>
        <v>4.5549999999999997</v>
      </c>
      <c r="AA105" s="64"/>
      <c r="AB105" s="52"/>
      <c r="AC105" s="54"/>
      <c r="AD105" s="79" t="s">
        <v>714</v>
      </c>
      <c r="AE105" s="52"/>
      <c r="AF105" s="52"/>
      <c r="AG105" s="71"/>
      <c r="AH105" s="71" t="s">
        <v>356</v>
      </c>
      <c r="AI105" s="83"/>
    </row>
    <row r="106" spans="20:35">
      <c r="T106" s="70">
        <v>284772</v>
      </c>
      <c r="U106" s="70">
        <v>-111102</v>
      </c>
      <c r="V106" s="67">
        <f t="shared" si="8"/>
        <v>47.289000000000001</v>
      </c>
      <c r="W106" s="67">
        <f t="shared" si="9"/>
        <v>4.367</v>
      </c>
      <c r="AA106" s="64"/>
      <c r="AB106" s="52"/>
      <c r="AC106" s="54"/>
      <c r="AD106" s="79" t="s">
        <v>715</v>
      </c>
      <c r="AE106" s="52"/>
      <c r="AF106" s="52"/>
      <c r="AG106" s="71"/>
      <c r="AH106" s="71" t="s">
        <v>361</v>
      </c>
      <c r="AI106" s="83"/>
    </row>
    <row r="107" spans="20:35">
      <c r="T107" s="70">
        <v>285246</v>
      </c>
      <c r="U107" s="70">
        <v>-111262</v>
      </c>
      <c r="V107" s="67">
        <f t="shared" si="8"/>
        <v>47.762999999999998</v>
      </c>
      <c r="W107" s="67">
        <f t="shared" si="9"/>
        <v>4.2069999999999999</v>
      </c>
      <c r="AA107" s="64"/>
      <c r="AB107" s="52"/>
      <c r="AC107" s="54"/>
      <c r="AD107" s="79" t="s">
        <v>716</v>
      </c>
      <c r="AE107" s="52"/>
      <c r="AF107" s="52"/>
      <c r="AG107" s="71"/>
      <c r="AH107" s="71" t="s">
        <v>368</v>
      </c>
      <c r="AI107" s="71"/>
    </row>
    <row r="108" spans="20:35">
      <c r="T108" s="70">
        <v>285714</v>
      </c>
      <c r="U108" s="70">
        <v>-111413</v>
      </c>
      <c r="V108" s="67">
        <f t="shared" si="8"/>
        <v>48.231000000000002</v>
      </c>
      <c r="W108" s="67">
        <f t="shared" si="9"/>
        <v>4.056</v>
      </c>
      <c r="AA108" s="64"/>
      <c r="AB108" s="52"/>
      <c r="AC108" s="54"/>
      <c r="AD108" s="79" t="s">
        <v>717</v>
      </c>
      <c r="AE108" s="52"/>
      <c r="AF108" s="52"/>
      <c r="AG108" s="71"/>
      <c r="AH108" s="71" t="s">
        <v>360</v>
      </c>
      <c r="AI108" s="71"/>
    </row>
    <row r="109" spans="20:35">
      <c r="T109" s="70">
        <v>286166</v>
      </c>
      <c r="U109" s="70">
        <v>-111614</v>
      </c>
      <c r="V109" s="67">
        <f t="shared" si="8"/>
        <v>48.683</v>
      </c>
      <c r="W109" s="67">
        <f t="shared" si="9"/>
        <v>3.855</v>
      </c>
      <c r="AA109" s="64"/>
      <c r="AB109" s="52"/>
      <c r="AC109" s="54"/>
      <c r="AD109" s="79" t="s">
        <v>718</v>
      </c>
      <c r="AE109" s="52"/>
      <c r="AF109" s="52"/>
      <c r="AG109" s="71"/>
      <c r="AH109" s="71" t="s">
        <v>371</v>
      </c>
      <c r="AI109" s="71"/>
    </row>
    <row r="110" spans="20:35">
      <c r="T110" s="70">
        <v>286637</v>
      </c>
      <c r="U110" s="70">
        <v>-111705</v>
      </c>
      <c r="V110" s="67">
        <f t="shared" si="8"/>
        <v>49.154000000000003</v>
      </c>
      <c r="W110" s="67">
        <f t="shared" si="9"/>
        <v>3.7639999999999998</v>
      </c>
      <c r="AA110" s="64"/>
      <c r="AB110" s="52"/>
      <c r="AC110" s="54"/>
      <c r="AD110" s="79" t="s">
        <v>719</v>
      </c>
      <c r="AE110" s="52"/>
      <c r="AF110" s="52"/>
      <c r="AG110" s="71"/>
      <c r="AH110" s="73" t="s">
        <v>992</v>
      </c>
      <c r="AI110" s="71"/>
    </row>
    <row r="111" spans="20:35">
      <c r="T111" s="70">
        <v>287083</v>
      </c>
      <c r="U111" s="70">
        <v>-111888</v>
      </c>
      <c r="V111" s="67">
        <f t="shared" si="8"/>
        <v>49.6</v>
      </c>
      <c r="W111" s="67">
        <f t="shared" si="9"/>
        <v>3.581</v>
      </c>
      <c r="AA111" s="64"/>
      <c r="AB111" s="52"/>
      <c r="AC111" s="54"/>
      <c r="AD111" s="79" t="s">
        <v>720</v>
      </c>
      <c r="AE111" s="52"/>
      <c r="AF111" s="52"/>
      <c r="AG111" s="71"/>
      <c r="AH111" s="71" t="s">
        <v>434</v>
      </c>
      <c r="AI111" s="71"/>
    </row>
    <row r="112" spans="20:35">
      <c r="T112" s="70">
        <v>287560</v>
      </c>
      <c r="U112" s="70">
        <v>-112037</v>
      </c>
      <c r="V112" s="67">
        <f t="shared" si="8"/>
        <v>50.076999999999998</v>
      </c>
      <c r="W112" s="67">
        <f t="shared" si="9"/>
        <v>3.4319999999999999</v>
      </c>
      <c r="AA112" s="64"/>
      <c r="AB112" s="52"/>
      <c r="AC112" s="54"/>
      <c r="AD112" s="79" t="s">
        <v>721</v>
      </c>
      <c r="AE112" s="52"/>
      <c r="AF112" s="52"/>
      <c r="AG112" s="71"/>
      <c r="AH112" s="71" t="s">
        <v>401</v>
      </c>
      <c r="AI112" s="71"/>
    </row>
    <row r="113" spans="20:35">
      <c r="T113" s="70">
        <v>288046</v>
      </c>
      <c r="U113" s="70">
        <v>-112161</v>
      </c>
      <c r="V113" s="67">
        <f t="shared" si="8"/>
        <v>50.563000000000002</v>
      </c>
      <c r="W113" s="67">
        <f t="shared" si="9"/>
        <v>3.3079999999999998</v>
      </c>
      <c r="AA113" s="64"/>
      <c r="AB113" s="52"/>
      <c r="AC113" s="54"/>
      <c r="AD113" s="79" t="s">
        <v>722</v>
      </c>
      <c r="AE113" s="52"/>
      <c r="AF113" s="52"/>
      <c r="AG113" s="71"/>
      <c r="AH113" s="71" t="s">
        <v>402</v>
      </c>
      <c r="AI113" s="71"/>
    </row>
    <row r="114" spans="20:35">
      <c r="T114" s="70">
        <v>288513</v>
      </c>
      <c r="U114" s="70">
        <v>-112340</v>
      </c>
      <c r="V114" s="67">
        <f t="shared" si="8"/>
        <v>51.03</v>
      </c>
      <c r="W114" s="67">
        <f t="shared" si="9"/>
        <v>3.129</v>
      </c>
      <c r="AA114" s="64"/>
      <c r="AB114" s="52"/>
      <c r="AC114" s="54"/>
      <c r="AD114" s="79" t="s">
        <v>723</v>
      </c>
      <c r="AE114" s="52"/>
      <c r="AF114" s="52"/>
      <c r="AG114" s="71"/>
      <c r="AH114" s="71" t="s">
        <v>397</v>
      </c>
      <c r="AI114" s="71"/>
    </row>
    <row r="115" spans="20:35">
      <c r="T115" s="70">
        <v>289012</v>
      </c>
      <c r="U115" s="70">
        <v>-112420</v>
      </c>
      <c r="V115" s="67">
        <f t="shared" si="8"/>
        <v>51.529000000000003</v>
      </c>
      <c r="W115" s="67">
        <f t="shared" si="9"/>
        <v>3.0489999999999999</v>
      </c>
      <c r="AA115" s="64"/>
      <c r="AB115" s="52"/>
      <c r="AC115" s="54"/>
      <c r="AD115" s="79" t="s">
        <v>724</v>
      </c>
      <c r="AE115" s="52"/>
      <c r="AF115" s="52"/>
      <c r="AG115" s="71"/>
      <c r="AH115" s="71" t="s">
        <v>396</v>
      </c>
      <c r="AI115" s="71"/>
    </row>
    <row r="116" spans="20:35">
      <c r="T116" s="70">
        <v>289475</v>
      </c>
      <c r="U116" s="70">
        <v>-112616</v>
      </c>
      <c r="V116" s="67">
        <f t="shared" si="8"/>
        <v>51.991999999999997</v>
      </c>
      <c r="W116" s="67">
        <f t="shared" si="9"/>
        <v>2.8530000000000002</v>
      </c>
      <c r="AA116" s="64"/>
      <c r="AB116" s="52"/>
      <c r="AC116" s="54"/>
      <c r="AD116" s="79" t="s">
        <v>725</v>
      </c>
      <c r="AE116" s="52"/>
      <c r="AF116" s="52"/>
      <c r="AG116" s="71"/>
      <c r="AH116" s="71" t="s">
        <v>422</v>
      </c>
      <c r="AI116" s="71"/>
    </row>
    <row r="117" spans="20:35">
      <c r="T117" s="70">
        <v>289939</v>
      </c>
      <c r="U117" s="70">
        <v>-112712</v>
      </c>
      <c r="V117" s="67">
        <f t="shared" si="8"/>
        <v>52.456000000000003</v>
      </c>
      <c r="W117" s="67">
        <f t="shared" si="9"/>
        <v>2.7570000000000001</v>
      </c>
      <c r="AA117" s="64"/>
      <c r="AB117" s="52"/>
      <c r="AC117" s="54"/>
      <c r="AD117" s="79" t="s">
        <v>726</v>
      </c>
      <c r="AE117" s="52"/>
      <c r="AF117" s="52"/>
      <c r="AG117" s="71"/>
      <c r="AH117" s="71" t="s">
        <v>111</v>
      </c>
      <c r="AI117" s="71"/>
    </row>
    <row r="118" spans="20:35">
      <c r="T118" s="70">
        <v>290383</v>
      </c>
      <c r="U118" s="70">
        <v>-112863</v>
      </c>
      <c r="V118" s="67">
        <f t="shared" si="8"/>
        <v>52.9</v>
      </c>
      <c r="W118" s="67">
        <f t="shared" si="9"/>
        <v>2.6059999999999999</v>
      </c>
      <c r="AA118" s="64"/>
      <c r="AB118" s="52"/>
      <c r="AC118" s="54"/>
      <c r="AD118" s="79" t="s">
        <v>727</v>
      </c>
      <c r="AE118" s="52"/>
      <c r="AF118" s="52"/>
      <c r="AG118" s="71"/>
      <c r="AH118" s="71" t="s">
        <v>114</v>
      </c>
      <c r="AI118" s="71"/>
    </row>
    <row r="119" spans="20:35">
      <c r="T119" s="70">
        <v>290861</v>
      </c>
      <c r="U119" s="70">
        <v>-113012</v>
      </c>
      <c r="V119" s="67">
        <f t="shared" si="8"/>
        <v>53.378</v>
      </c>
      <c r="W119" s="67">
        <f t="shared" si="9"/>
        <v>2.4569999999999999</v>
      </c>
      <c r="AA119" s="64"/>
      <c r="AB119" s="52"/>
      <c r="AC119" s="54"/>
      <c r="AD119" s="79" t="s">
        <v>728</v>
      </c>
      <c r="AE119" s="52"/>
      <c r="AF119" s="52"/>
      <c r="AG119" s="71"/>
      <c r="AH119" s="71" t="s">
        <v>224</v>
      </c>
      <c r="AI119" s="71"/>
    </row>
    <row r="120" spans="20:35">
      <c r="T120" s="70">
        <v>291354</v>
      </c>
      <c r="U120" s="70">
        <v>-113102</v>
      </c>
      <c r="V120" s="67">
        <f t="shared" si="8"/>
        <v>53.871000000000002</v>
      </c>
      <c r="W120" s="67">
        <f t="shared" si="9"/>
        <v>2.367</v>
      </c>
      <c r="AA120" s="64"/>
      <c r="AB120" s="52"/>
      <c r="AC120" s="54"/>
      <c r="AD120" s="79" t="s">
        <v>729</v>
      </c>
      <c r="AE120" s="52"/>
      <c r="AF120" s="52"/>
      <c r="AG120" s="71"/>
      <c r="AH120" s="71" t="s">
        <v>1001</v>
      </c>
      <c r="AI120" s="71"/>
    </row>
    <row r="121" spans="20:35">
      <c r="T121" s="70">
        <v>291827</v>
      </c>
      <c r="U121" s="70">
        <v>-113270</v>
      </c>
      <c r="V121" s="67">
        <f t="shared" si="8"/>
        <v>54.344000000000001</v>
      </c>
      <c r="W121" s="67">
        <f t="shared" si="9"/>
        <v>2.1989999999999998</v>
      </c>
      <c r="AA121" s="64"/>
      <c r="AB121" s="52"/>
      <c r="AC121" s="54"/>
      <c r="AD121" s="79" t="s">
        <v>730</v>
      </c>
      <c r="AE121" s="52"/>
      <c r="AF121" s="52"/>
      <c r="AH121" s="71" t="s">
        <v>228</v>
      </c>
      <c r="AI121" s="71"/>
    </row>
    <row r="122" spans="20:35">
      <c r="T122" s="70">
        <v>292290</v>
      </c>
      <c r="U122" s="70">
        <v>-113397</v>
      </c>
      <c r="V122" s="67">
        <f t="shared" si="8"/>
        <v>54.807000000000002</v>
      </c>
      <c r="W122" s="67">
        <f t="shared" si="9"/>
        <v>2.0720000000000001</v>
      </c>
      <c r="AA122" s="64"/>
      <c r="AB122" s="52"/>
      <c r="AC122" s="54"/>
      <c r="AD122" s="79" t="s">
        <v>792</v>
      </c>
      <c r="AE122" s="52"/>
      <c r="AF122" s="52"/>
      <c r="AH122" s="73" t="s">
        <v>1009</v>
      </c>
      <c r="AI122" s="73"/>
    </row>
    <row r="123" spans="20:35">
      <c r="T123" s="70">
        <v>292781</v>
      </c>
      <c r="U123" s="70">
        <v>-113476</v>
      </c>
      <c r="V123" s="67">
        <f t="shared" si="8"/>
        <v>55.298000000000002</v>
      </c>
      <c r="W123" s="67">
        <f t="shared" si="9"/>
        <v>1.9930000000000001</v>
      </c>
      <c r="AA123" s="64"/>
      <c r="AB123" s="52"/>
      <c r="AC123" s="54"/>
      <c r="AD123" s="79" t="s">
        <v>793</v>
      </c>
      <c r="AE123" s="52"/>
      <c r="AF123" s="52"/>
      <c r="AH123" s="71" t="s">
        <v>377</v>
      </c>
      <c r="AI123" s="73"/>
    </row>
    <row r="124" spans="20:35">
      <c r="T124" s="70">
        <v>293270</v>
      </c>
      <c r="U124" s="70">
        <v>-113583</v>
      </c>
      <c r="V124" s="67">
        <f t="shared" si="8"/>
        <v>55.786999999999999</v>
      </c>
      <c r="W124" s="67">
        <f t="shared" si="9"/>
        <v>1.8859999999999999</v>
      </c>
      <c r="AA124" s="64"/>
      <c r="AB124" s="52"/>
      <c r="AC124" s="54"/>
      <c r="AD124" s="79" t="s">
        <v>794</v>
      </c>
      <c r="AE124" s="52"/>
      <c r="AF124" s="52"/>
      <c r="AH124" s="71" t="s">
        <v>382</v>
      </c>
      <c r="AI124" s="73"/>
    </row>
    <row r="125" spans="20:35">
      <c r="T125" s="70">
        <v>293755</v>
      </c>
      <c r="U125" s="70">
        <v>-113704</v>
      </c>
      <c r="V125" s="67">
        <f t="shared" si="8"/>
        <v>56.271999999999998</v>
      </c>
      <c r="W125" s="67">
        <f t="shared" si="9"/>
        <v>1.7649999999999999</v>
      </c>
      <c r="AA125" s="64"/>
      <c r="AB125" s="52"/>
      <c r="AC125" s="54"/>
      <c r="AD125" s="79" t="s">
        <v>795</v>
      </c>
      <c r="AE125" s="52"/>
      <c r="AF125" s="52"/>
      <c r="AH125" s="71" t="s">
        <v>407</v>
      </c>
      <c r="AI125" s="73"/>
    </row>
    <row r="126" spans="20:35">
      <c r="T126" s="70">
        <v>294243</v>
      </c>
      <c r="U126" s="70">
        <v>-113815</v>
      </c>
      <c r="V126" s="67">
        <f t="shared" si="8"/>
        <v>56.76</v>
      </c>
      <c r="W126" s="67">
        <f t="shared" si="9"/>
        <v>1.6539999999999999</v>
      </c>
      <c r="AA126" s="64"/>
      <c r="AB126" s="52"/>
      <c r="AC126" s="54"/>
      <c r="AD126" s="79" t="s">
        <v>796</v>
      </c>
      <c r="AE126" s="52"/>
      <c r="AF126" s="52"/>
      <c r="AH126" s="71" t="s">
        <v>399</v>
      </c>
      <c r="AI126" s="73"/>
    </row>
    <row r="127" spans="20:35">
      <c r="T127" s="70">
        <v>294733</v>
      </c>
      <c r="U127" s="70">
        <v>-113914</v>
      </c>
      <c r="V127" s="67">
        <f t="shared" si="8"/>
        <v>57.25</v>
      </c>
      <c r="W127" s="67">
        <f t="shared" si="9"/>
        <v>1.5549999999999999</v>
      </c>
      <c r="AA127" s="64"/>
      <c r="AB127" s="52"/>
      <c r="AC127" s="54"/>
      <c r="AD127" s="79" t="s">
        <v>797</v>
      </c>
      <c r="AE127" s="52"/>
      <c r="AF127" s="52"/>
      <c r="AH127" s="71" t="s">
        <v>302</v>
      </c>
      <c r="AI127" s="73"/>
    </row>
    <row r="128" spans="20:35">
      <c r="T128" s="70">
        <v>295225</v>
      </c>
      <c r="U128" s="70">
        <v>-114008</v>
      </c>
      <c r="V128" s="67">
        <f t="shared" si="8"/>
        <v>57.741999999999997</v>
      </c>
      <c r="W128" s="67">
        <f t="shared" si="9"/>
        <v>1.4610000000000001</v>
      </c>
      <c r="AA128" s="64"/>
      <c r="AB128" s="52"/>
      <c r="AC128" s="54"/>
      <c r="AD128" s="79" t="s">
        <v>798</v>
      </c>
      <c r="AE128" s="52"/>
      <c r="AF128" s="52"/>
      <c r="AH128" s="71" t="s">
        <v>296</v>
      </c>
      <c r="AI128" s="73"/>
    </row>
    <row r="129" spans="20:35">
      <c r="T129" s="70">
        <v>295709</v>
      </c>
      <c r="U129" s="70">
        <v>-114133</v>
      </c>
      <c r="V129" s="67">
        <f t="shared" si="8"/>
        <v>58.225999999999999</v>
      </c>
      <c r="W129" s="67">
        <f t="shared" si="9"/>
        <v>1.3360000000000001</v>
      </c>
      <c r="AA129" s="64"/>
      <c r="AB129" s="52"/>
      <c r="AC129" s="54"/>
      <c r="AD129" s="79" t="s">
        <v>799</v>
      </c>
      <c r="AE129" s="52"/>
      <c r="AF129" s="52"/>
      <c r="AH129" s="71" t="s">
        <v>301</v>
      </c>
      <c r="AI129" s="73"/>
    </row>
    <row r="130" spans="20:35">
      <c r="T130" s="70">
        <v>296206</v>
      </c>
      <c r="U130" s="70">
        <v>-114203</v>
      </c>
      <c r="V130" s="67">
        <f t="shared" si="8"/>
        <v>58.722999999999999</v>
      </c>
      <c r="W130" s="67">
        <f t="shared" si="9"/>
        <v>1.266</v>
      </c>
      <c r="AA130" s="64"/>
      <c r="AB130" s="52"/>
      <c r="AC130" s="54"/>
      <c r="AD130" s="79" t="s">
        <v>800</v>
      </c>
      <c r="AE130" s="52"/>
      <c r="AF130" s="52"/>
      <c r="AH130" s="71" t="s">
        <v>298</v>
      </c>
      <c r="AI130" s="73"/>
    </row>
    <row r="131" spans="20:35">
      <c r="T131" s="70">
        <v>296694</v>
      </c>
      <c r="U131" s="70">
        <v>-114316</v>
      </c>
      <c r="V131" s="67">
        <f t="shared" ref="V131:V194" si="10">ABS(T131-$V$1)/1000</f>
        <v>59.210999999999999</v>
      </c>
      <c r="W131" s="67">
        <f t="shared" ref="W131:W194" si="11">(U131-$W$1)/1000</f>
        <v>1.153</v>
      </c>
      <c r="AA131" s="64"/>
      <c r="AB131" s="52"/>
      <c r="AC131" s="54"/>
      <c r="AD131" s="79" t="s">
        <v>801</v>
      </c>
      <c r="AE131" s="52"/>
      <c r="AF131" s="52"/>
      <c r="AH131" s="71" t="s">
        <v>443</v>
      </c>
      <c r="AI131" s="73"/>
    </row>
    <row r="132" spans="20:35">
      <c r="T132" s="70">
        <v>297058</v>
      </c>
      <c r="U132" s="70">
        <v>-114366</v>
      </c>
      <c r="V132" s="67">
        <f t="shared" si="10"/>
        <v>59.575000000000003</v>
      </c>
      <c r="W132" s="67">
        <f t="shared" si="11"/>
        <v>1.103</v>
      </c>
      <c r="AA132" s="64"/>
      <c r="AB132" s="52"/>
      <c r="AC132" s="54"/>
      <c r="AD132" s="79" t="s">
        <v>802</v>
      </c>
      <c r="AE132" s="52"/>
      <c r="AF132" s="52"/>
      <c r="AH132" s="71" t="s">
        <v>993</v>
      </c>
      <c r="AI132" s="73"/>
    </row>
    <row r="133" spans="20:35">
      <c r="T133" s="70">
        <v>297498</v>
      </c>
      <c r="U133" s="70">
        <v>-114488</v>
      </c>
      <c r="V133" s="67">
        <f t="shared" si="10"/>
        <v>60.015000000000001</v>
      </c>
      <c r="W133" s="67">
        <f t="shared" si="11"/>
        <v>0.98099999999999998</v>
      </c>
      <c r="AA133" s="64"/>
      <c r="AB133" s="52"/>
      <c r="AC133" s="54"/>
      <c r="AD133" s="79" t="s">
        <v>803</v>
      </c>
      <c r="AE133" s="52"/>
      <c r="AF133" s="52"/>
      <c r="AH133" s="71" t="s">
        <v>117</v>
      </c>
      <c r="AI133" s="73"/>
    </row>
    <row r="134" spans="20:35">
      <c r="T134" s="70">
        <v>297994</v>
      </c>
      <c r="U134" s="70">
        <v>-114551</v>
      </c>
      <c r="V134" s="67">
        <f t="shared" si="10"/>
        <v>60.511000000000003</v>
      </c>
      <c r="W134" s="67">
        <f t="shared" si="11"/>
        <v>0.91800000000000004</v>
      </c>
      <c r="AA134" s="64"/>
      <c r="AB134" s="52"/>
      <c r="AC134" s="54"/>
      <c r="AD134" s="79" t="s">
        <v>804</v>
      </c>
      <c r="AE134" s="52"/>
      <c r="AF134" s="52"/>
      <c r="AH134" s="71" t="s">
        <v>121</v>
      </c>
      <c r="AI134" s="73"/>
    </row>
    <row r="135" spans="20:35">
      <c r="T135" s="70">
        <v>298463</v>
      </c>
      <c r="U135" s="70">
        <v>-114635</v>
      </c>
      <c r="V135" s="67">
        <f t="shared" si="10"/>
        <v>60.98</v>
      </c>
      <c r="W135" s="67">
        <f t="shared" si="11"/>
        <v>0.83399999999999996</v>
      </c>
      <c r="AA135" s="64"/>
      <c r="AB135" s="52"/>
      <c r="AC135" s="54"/>
      <c r="AD135" s="79" t="s">
        <v>805</v>
      </c>
      <c r="AE135" s="52"/>
      <c r="AF135" s="52"/>
      <c r="AH135" s="71" t="s">
        <v>304</v>
      </c>
      <c r="AI135" s="73"/>
    </row>
    <row r="136" spans="20:35">
      <c r="T136" s="70">
        <v>298925</v>
      </c>
      <c r="U136" s="70">
        <v>-114667</v>
      </c>
      <c r="V136" s="67">
        <f t="shared" si="10"/>
        <v>61.442</v>
      </c>
      <c r="W136" s="67">
        <f t="shared" si="11"/>
        <v>0.80200000000000005</v>
      </c>
      <c r="AA136" s="64"/>
      <c r="AB136" s="52"/>
      <c r="AC136" s="54"/>
      <c r="AD136" s="79" t="s">
        <v>806</v>
      </c>
      <c r="AE136" s="52"/>
      <c r="AF136" s="52"/>
      <c r="AH136" s="71" t="s">
        <v>305</v>
      </c>
      <c r="AI136" s="73"/>
    </row>
    <row r="137" spans="20:35">
      <c r="T137" s="70">
        <v>299421</v>
      </c>
      <c r="U137" s="70">
        <v>-114777</v>
      </c>
      <c r="V137" s="67">
        <f t="shared" si="10"/>
        <v>61.938000000000002</v>
      </c>
      <c r="W137" s="67">
        <f t="shared" si="11"/>
        <v>0.69199999999999995</v>
      </c>
      <c r="AA137" s="64"/>
      <c r="AB137" s="52"/>
      <c r="AC137" s="54"/>
      <c r="AD137" s="79" t="s">
        <v>807</v>
      </c>
      <c r="AE137" s="52"/>
      <c r="AF137" s="52"/>
      <c r="AH137" s="71" t="s">
        <v>424</v>
      </c>
      <c r="AI137" s="73"/>
    </row>
    <row r="138" spans="20:35">
      <c r="T138" s="70">
        <v>299920</v>
      </c>
      <c r="U138" s="70">
        <v>-114803</v>
      </c>
      <c r="V138" s="67">
        <f t="shared" si="10"/>
        <v>62.436999999999998</v>
      </c>
      <c r="W138" s="67">
        <f t="shared" si="11"/>
        <v>0.66600000000000004</v>
      </c>
      <c r="AA138" s="64"/>
      <c r="AB138" s="52"/>
      <c r="AC138" s="54"/>
      <c r="AD138" s="79" t="s">
        <v>808</v>
      </c>
      <c r="AE138" s="52"/>
      <c r="AF138" s="52"/>
      <c r="AH138" s="71" t="s">
        <v>219</v>
      </c>
      <c r="AI138" s="73"/>
    </row>
    <row r="139" spans="20:35">
      <c r="T139" s="70">
        <v>300419</v>
      </c>
      <c r="U139" s="70">
        <v>-114860</v>
      </c>
      <c r="V139" s="67">
        <f t="shared" si="10"/>
        <v>62.936</v>
      </c>
      <c r="W139" s="67">
        <f t="shared" si="11"/>
        <v>0.60899999999999999</v>
      </c>
      <c r="AA139" s="64"/>
      <c r="AB139" s="52"/>
      <c r="AC139" s="54"/>
      <c r="AD139" s="79" t="s">
        <v>809</v>
      </c>
      <c r="AE139" s="52"/>
      <c r="AF139" s="52"/>
      <c r="AH139" s="71" t="s">
        <v>220</v>
      </c>
      <c r="AI139" s="73"/>
    </row>
    <row r="140" spans="20:35">
      <c r="T140" s="70">
        <v>300918</v>
      </c>
      <c r="U140" s="70">
        <v>-114885</v>
      </c>
      <c r="V140" s="67">
        <f t="shared" si="10"/>
        <v>63.435000000000002</v>
      </c>
      <c r="W140" s="67">
        <f t="shared" si="11"/>
        <v>0.58399999999999996</v>
      </c>
      <c r="AA140" s="64"/>
      <c r="AB140" s="52"/>
      <c r="AC140" s="54"/>
      <c r="AD140" s="79" t="s">
        <v>810</v>
      </c>
      <c r="AE140" s="52"/>
      <c r="AF140" s="52"/>
      <c r="AH140" s="71" t="s">
        <v>484</v>
      </c>
      <c r="AI140" s="73"/>
    </row>
    <row r="141" spans="20:35">
      <c r="T141" s="70">
        <v>301417</v>
      </c>
      <c r="U141" s="70">
        <v>-114922</v>
      </c>
      <c r="V141" s="67">
        <f t="shared" si="10"/>
        <v>63.933999999999997</v>
      </c>
      <c r="W141" s="67">
        <f t="shared" si="11"/>
        <v>0.54700000000000004</v>
      </c>
      <c r="AA141" s="64"/>
      <c r="AB141" s="52"/>
      <c r="AC141" s="54"/>
      <c r="AD141" s="79" t="s">
        <v>811</v>
      </c>
      <c r="AE141" s="52"/>
      <c r="AF141" s="52"/>
      <c r="AH141" s="71" t="s">
        <v>124</v>
      </c>
      <c r="AI141" s="73"/>
    </row>
    <row r="142" spans="20:35">
      <c r="T142" s="70">
        <v>301915</v>
      </c>
      <c r="U142" s="70">
        <v>-114969</v>
      </c>
      <c r="V142" s="67">
        <f t="shared" si="10"/>
        <v>64.432000000000002</v>
      </c>
      <c r="W142" s="67">
        <f t="shared" si="11"/>
        <v>0.5</v>
      </c>
      <c r="AA142" s="64"/>
      <c r="AB142" s="52"/>
      <c r="AC142" s="54"/>
      <c r="AD142" s="79" t="s">
        <v>812</v>
      </c>
      <c r="AE142" s="52"/>
      <c r="AF142" s="52"/>
      <c r="AH142" s="71" t="s">
        <v>398</v>
      </c>
      <c r="AI142" s="73"/>
    </row>
    <row r="143" spans="20:35">
      <c r="T143" s="70">
        <v>302412</v>
      </c>
      <c r="U143" s="70">
        <v>-115071</v>
      </c>
      <c r="V143" s="67">
        <f t="shared" si="10"/>
        <v>64.929000000000002</v>
      </c>
      <c r="W143" s="67">
        <f t="shared" si="11"/>
        <v>0.39800000000000002</v>
      </c>
      <c r="AA143" s="64"/>
      <c r="AB143" s="52"/>
      <c r="AC143" s="54"/>
      <c r="AD143" s="79" t="s">
        <v>813</v>
      </c>
      <c r="AE143" s="52"/>
      <c r="AF143" s="52"/>
      <c r="AH143" s="71" t="s">
        <v>331</v>
      </c>
      <c r="AI143" s="73"/>
    </row>
    <row r="144" spans="20:35">
      <c r="T144" s="70">
        <v>302911</v>
      </c>
      <c r="U144" s="70">
        <v>-115112</v>
      </c>
      <c r="V144" s="67">
        <f t="shared" si="10"/>
        <v>65.427999999999997</v>
      </c>
      <c r="W144" s="67">
        <f t="shared" si="11"/>
        <v>0.35699999999999998</v>
      </c>
      <c r="AA144" s="64"/>
      <c r="AB144" s="52"/>
      <c r="AC144" s="54"/>
      <c r="AD144" s="79" t="s">
        <v>814</v>
      </c>
      <c r="AE144" s="52"/>
      <c r="AF144" s="52"/>
      <c r="AH144" s="71" t="s">
        <v>127</v>
      </c>
      <c r="AI144" s="73"/>
    </row>
    <row r="145" spans="20:35">
      <c r="T145" s="70">
        <v>303410</v>
      </c>
      <c r="U145" s="70">
        <v>-115117</v>
      </c>
      <c r="V145" s="67">
        <f t="shared" si="10"/>
        <v>65.927000000000007</v>
      </c>
      <c r="W145" s="67">
        <f t="shared" si="11"/>
        <v>0.35199999999999998</v>
      </c>
      <c r="AA145" s="64"/>
      <c r="AB145" s="52"/>
      <c r="AC145" s="54"/>
      <c r="AD145" s="79" t="s">
        <v>815</v>
      </c>
      <c r="AE145" s="52"/>
      <c r="AF145" s="52"/>
      <c r="AH145" s="71" t="s">
        <v>128</v>
      </c>
      <c r="AI145" s="73"/>
    </row>
    <row r="146" spans="20:35">
      <c r="T146" s="70">
        <v>303908</v>
      </c>
      <c r="U146" s="70">
        <v>-115150</v>
      </c>
      <c r="V146" s="67">
        <f t="shared" si="10"/>
        <v>66.424999999999997</v>
      </c>
      <c r="W146" s="67">
        <f t="shared" si="11"/>
        <v>0.31900000000000001</v>
      </c>
      <c r="AA146" s="64"/>
      <c r="AB146" s="52"/>
      <c r="AC146" s="54"/>
      <c r="AD146" s="79" t="s">
        <v>816</v>
      </c>
      <c r="AE146" s="52"/>
      <c r="AF146" s="52"/>
      <c r="AH146" s="71" t="s">
        <v>130</v>
      </c>
      <c r="AI146" s="73"/>
    </row>
    <row r="147" spans="20:35">
      <c r="T147" s="70">
        <v>304407</v>
      </c>
      <c r="U147" s="70">
        <v>-115199</v>
      </c>
      <c r="V147" s="67">
        <f t="shared" si="10"/>
        <v>66.924000000000007</v>
      </c>
      <c r="W147" s="67">
        <f t="shared" si="11"/>
        <v>0.27</v>
      </c>
      <c r="AA147" s="64"/>
      <c r="AB147" s="52"/>
      <c r="AC147" s="54"/>
      <c r="AD147" s="79" t="s">
        <v>817</v>
      </c>
      <c r="AE147" s="52"/>
      <c r="AF147" s="52"/>
      <c r="AH147" s="71" t="s">
        <v>133</v>
      </c>
      <c r="AI147" s="73"/>
    </row>
    <row r="148" spans="20:35">
      <c r="T148" s="70">
        <v>304907</v>
      </c>
      <c r="U148" s="70">
        <v>-115198</v>
      </c>
      <c r="V148" s="67">
        <f t="shared" si="10"/>
        <v>67.424000000000007</v>
      </c>
      <c r="W148" s="67">
        <f t="shared" si="11"/>
        <v>0.27100000000000002</v>
      </c>
      <c r="AA148" s="64"/>
      <c r="AB148" s="52"/>
      <c r="AC148" s="54"/>
      <c r="AD148" s="79" t="s">
        <v>818</v>
      </c>
      <c r="AE148" s="52"/>
      <c r="AF148" s="52"/>
      <c r="AH148" s="71" t="s">
        <v>136</v>
      </c>
      <c r="AI148" s="73"/>
    </row>
    <row r="149" spans="20:35">
      <c r="T149" s="70">
        <v>305407</v>
      </c>
      <c r="U149" s="70">
        <v>-115223</v>
      </c>
      <c r="V149" s="67">
        <f t="shared" si="10"/>
        <v>67.924000000000007</v>
      </c>
      <c r="W149" s="67">
        <f t="shared" si="11"/>
        <v>0.246</v>
      </c>
      <c r="AA149" s="64"/>
      <c r="AB149" s="52"/>
      <c r="AC149" s="54"/>
      <c r="AD149" s="79" t="s">
        <v>819</v>
      </c>
      <c r="AE149" s="52"/>
      <c r="AF149" s="52"/>
      <c r="AH149" s="71" t="s">
        <v>430</v>
      </c>
      <c r="AI149" s="73"/>
    </row>
    <row r="150" spans="20:35">
      <c r="T150" s="70">
        <v>305906</v>
      </c>
      <c r="U150" s="70">
        <v>-115264</v>
      </c>
      <c r="V150" s="67">
        <f t="shared" si="10"/>
        <v>68.423000000000002</v>
      </c>
      <c r="W150" s="67">
        <f t="shared" si="11"/>
        <v>0.20499999999999999</v>
      </c>
      <c r="AA150" s="64"/>
      <c r="AB150" s="52"/>
      <c r="AC150" s="54"/>
      <c r="AD150" s="79" t="s">
        <v>820</v>
      </c>
      <c r="AE150" s="52"/>
      <c r="AF150" s="52"/>
      <c r="AH150" s="71" t="s">
        <v>427</v>
      </c>
      <c r="AI150" s="73"/>
    </row>
    <row r="151" spans="20:35">
      <c r="T151" s="70">
        <v>306406</v>
      </c>
      <c r="U151" s="70">
        <v>-115260</v>
      </c>
      <c r="V151" s="67">
        <f t="shared" si="10"/>
        <v>68.923000000000002</v>
      </c>
      <c r="W151" s="67">
        <f t="shared" si="11"/>
        <v>0.20899999999999999</v>
      </c>
      <c r="AA151" s="64"/>
      <c r="AB151" s="52"/>
      <c r="AC151" s="54"/>
      <c r="AD151" s="79" t="s">
        <v>821</v>
      </c>
      <c r="AE151" s="52"/>
      <c r="AF151" s="52"/>
      <c r="AH151" s="71" t="s">
        <v>432</v>
      </c>
      <c r="AI151" s="73"/>
    </row>
    <row r="152" spans="20:35">
      <c r="T152" s="70">
        <v>306905</v>
      </c>
      <c r="U152" s="70">
        <v>-115295</v>
      </c>
      <c r="V152" s="67">
        <f t="shared" si="10"/>
        <v>69.421999999999997</v>
      </c>
      <c r="W152" s="67">
        <f t="shared" si="11"/>
        <v>0.17399999999999999</v>
      </c>
      <c r="AA152" s="64"/>
      <c r="AB152" s="52"/>
      <c r="AC152" s="54"/>
      <c r="AD152" s="79" t="s">
        <v>610</v>
      </c>
      <c r="AE152" s="52"/>
      <c r="AF152" s="52"/>
      <c r="AH152" s="71" t="s">
        <v>437</v>
      </c>
      <c r="AI152" s="73"/>
    </row>
    <row r="153" spans="20:35">
      <c r="T153" s="70">
        <v>307405</v>
      </c>
      <c r="U153" s="70">
        <v>-115296</v>
      </c>
      <c r="V153" s="67">
        <f t="shared" si="10"/>
        <v>69.921999999999997</v>
      </c>
      <c r="W153" s="67">
        <f t="shared" si="11"/>
        <v>0.17299999999999999</v>
      </c>
      <c r="AA153" s="64"/>
      <c r="AB153" s="52"/>
      <c r="AC153" s="54"/>
      <c r="AD153" s="79" t="s">
        <v>822</v>
      </c>
      <c r="AE153" s="52"/>
      <c r="AF153" s="52"/>
      <c r="AH153" s="71" t="s">
        <v>439</v>
      </c>
      <c r="AI153" s="73"/>
    </row>
    <row r="154" spans="20:35">
      <c r="T154" s="70">
        <v>307905</v>
      </c>
      <c r="U154" s="70">
        <v>-115316</v>
      </c>
      <c r="V154" s="67">
        <f t="shared" si="10"/>
        <v>70.421999999999997</v>
      </c>
      <c r="W154" s="67">
        <f t="shared" si="11"/>
        <v>0.153</v>
      </c>
      <c r="AA154" s="64"/>
      <c r="AB154" s="52"/>
      <c r="AC154" s="54"/>
      <c r="AD154" s="79" t="s">
        <v>823</v>
      </c>
      <c r="AE154" s="52"/>
      <c r="AF154" s="52"/>
      <c r="AH154" s="71" t="s">
        <v>332</v>
      </c>
      <c r="AI154" s="73"/>
    </row>
    <row r="155" spans="20:35">
      <c r="T155" s="70">
        <v>308404</v>
      </c>
      <c r="U155" s="70">
        <v>-115351</v>
      </c>
      <c r="V155" s="67">
        <f t="shared" si="10"/>
        <v>70.921000000000006</v>
      </c>
      <c r="W155" s="67">
        <f t="shared" si="11"/>
        <v>0.11799999999999999</v>
      </c>
      <c r="AA155" s="64"/>
      <c r="AB155" s="52"/>
      <c r="AC155" s="54"/>
      <c r="AD155" s="79" t="s">
        <v>824</v>
      </c>
      <c r="AE155" s="52"/>
      <c r="AF155" s="52"/>
      <c r="AH155" s="71" t="s">
        <v>334</v>
      </c>
      <c r="AI155" s="73"/>
    </row>
    <row r="156" spans="20:35">
      <c r="T156" s="70">
        <v>308901</v>
      </c>
      <c r="U156" s="70">
        <v>-115431</v>
      </c>
      <c r="V156" s="67">
        <f t="shared" si="10"/>
        <v>71.418000000000006</v>
      </c>
      <c r="W156" s="67">
        <f t="shared" si="11"/>
        <v>3.7999999999999999E-2</v>
      </c>
      <c r="AA156" s="64"/>
      <c r="AB156" s="52"/>
      <c r="AC156" s="54"/>
      <c r="AD156" s="79" t="s">
        <v>825</v>
      </c>
      <c r="AE156" s="52"/>
      <c r="AF156" s="52"/>
      <c r="AH156" s="71" t="s">
        <v>335</v>
      </c>
      <c r="AI156" s="73"/>
    </row>
    <row r="157" spans="20:35">
      <c r="T157" s="70">
        <v>309400</v>
      </c>
      <c r="U157" s="70">
        <v>-115469</v>
      </c>
      <c r="V157" s="67">
        <f t="shared" si="10"/>
        <v>71.917000000000002</v>
      </c>
      <c r="W157" s="67">
        <f t="shared" si="11"/>
        <v>0</v>
      </c>
      <c r="AA157" s="64"/>
      <c r="AB157" s="52"/>
      <c r="AC157" s="54"/>
      <c r="AD157" s="79" t="s">
        <v>826</v>
      </c>
      <c r="AE157" s="52"/>
      <c r="AF157" s="52"/>
      <c r="AH157" s="71" t="s">
        <v>385</v>
      </c>
      <c r="AI157" s="73"/>
    </row>
    <row r="158" spans="20:35">
      <c r="T158" s="70">
        <v>309901</v>
      </c>
      <c r="U158" s="70">
        <v>-115455</v>
      </c>
      <c r="V158" s="67">
        <f t="shared" si="10"/>
        <v>72.418000000000006</v>
      </c>
      <c r="W158" s="67">
        <f t="shared" si="11"/>
        <v>1.4E-2</v>
      </c>
      <c r="AA158" s="64"/>
      <c r="AB158" s="52"/>
      <c r="AC158" s="54"/>
      <c r="AD158" s="79" t="s">
        <v>827</v>
      </c>
      <c r="AE158" s="52"/>
      <c r="AF158" s="52"/>
      <c r="AH158" s="71" t="s">
        <v>139</v>
      </c>
      <c r="AI158" s="73"/>
    </row>
    <row r="159" spans="20:35">
      <c r="T159" s="70">
        <v>310402</v>
      </c>
      <c r="U159" s="70">
        <v>-115451</v>
      </c>
      <c r="V159" s="67">
        <f t="shared" si="10"/>
        <v>72.918999999999997</v>
      </c>
      <c r="W159" s="67">
        <f t="shared" si="11"/>
        <v>1.7999999999999999E-2</v>
      </c>
      <c r="AA159" s="64"/>
      <c r="AB159" s="52"/>
      <c r="AC159" s="54"/>
      <c r="AD159" s="79" t="s">
        <v>828</v>
      </c>
      <c r="AE159" s="52"/>
      <c r="AF159" s="52"/>
      <c r="AH159" s="71" t="s">
        <v>333</v>
      </c>
      <c r="AI159" s="73"/>
    </row>
    <row r="160" spans="20:35">
      <c r="T160" s="70">
        <v>310905</v>
      </c>
      <c r="U160" s="70">
        <v>-115377</v>
      </c>
      <c r="V160" s="67">
        <f t="shared" si="10"/>
        <v>73.421999999999997</v>
      </c>
      <c r="W160" s="67">
        <f t="shared" si="11"/>
        <v>9.1999999999999998E-2</v>
      </c>
      <c r="AA160" s="64"/>
      <c r="AB160" s="52"/>
      <c r="AC160" s="54"/>
      <c r="AD160" s="79" t="s">
        <v>829</v>
      </c>
      <c r="AE160" s="52"/>
      <c r="AF160" s="52"/>
      <c r="AH160" s="71" t="s">
        <v>337</v>
      </c>
      <c r="AI160" s="73"/>
    </row>
    <row r="161" spans="20:35">
      <c r="T161" s="70">
        <v>311407</v>
      </c>
      <c r="U161" s="70">
        <v>-115327</v>
      </c>
      <c r="V161" s="67">
        <f t="shared" si="10"/>
        <v>73.924000000000007</v>
      </c>
      <c r="W161" s="67">
        <f t="shared" si="11"/>
        <v>0.14199999999999999</v>
      </c>
      <c r="AA161" s="64"/>
      <c r="AB161" s="52"/>
      <c r="AC161" s="54"/>
      <c r="AD161" s="79" t="s">
        <v>830</v>
      </c>
      <c r="AE161" s="52"/>
      <c r="AF161" s="52"/>
      <c r="AH161" s="71" t="s">
        <v>338</v>
      </c>
      <c r="AI161" s="73"/>
    </row>
    <row r="162" spans="20:35">
      <c r="T162" s="70">
        <v>311908</v>
      </c>
      <c r="U162" s="70">
        <v>-115308</v>
      </c>
      <c r="V162" s="67">
        <f t="shared" si="10"/>
        <v>74.424999999999997</v>
      </c>
      <c r="W162" s="67">
        <f t="shared" si="11"/>
        <v>0.161</v>
      </c>
      <c r="AA162" s="64"/>
      <c r="AB162" s="52"/>
      <c r="AC162" s="54"/>
      <c r="AD162" s="79" t="s">
        <v>831</v>
      </c>
      <c r="AE162" s="52"/>
      <c r="AF162" s="52"/>
      <c r="AH162" s="71" t="s">
        <v>339</v>
      </c>
      <c r="AI162" s="73"/>
    </row>
    <row r="163" spans="20:35">
      <c r="T163" s="70">
        <v>312410</v>
      </c>
      <c r="U163" s="70">
        <v>-115264</v>
      </c>
      <c r="V163" s="67">
        <f t="shared" si="10"/>
        <v>74.927000000000007</v>
      </c>
      <c r="W163" s="67">
        <f t="shared" si="11"/>
        <v>0.20499999999999999</v>
      </c>
      <c r="AA163" s="64"/>
      <c r="AB163" s="52"/>
      <c r="AC163" s="54"/>
      <c r="AD163" s="79" t="s">
        <v>832</v>
      </c>
      <c r="AE163" s="52"/>
      <c r="AF163" s="52"/>
      <c r="AH163" s="71" t="s">
        <v>340</v>
      </c>
      <c r="AI163" s="73"/>
    </row>
    <row r="164" spans="20:35">
      <c r="T164" s="70">
        <v>312912</v>
      </c>
      <c r="U164" s="70">
        <v>-115224</v>
      </c>
      <c r="V164" s="67">
        <f t="shared" si="10"/>
        <v>75.429000000000002</v>
      </c>
      <c r="W164" s="67">
        <f t="shared" si="11"/>
        <v>0.245</v>
      </c>
      <c r="AA164" s="64"/>
      <c r="AB164" s="52"/>
      <c r="AC164" s="54"/>
      <c r="AD164" s="79" t="s">
        <v>833</v>
      </c>
      <c r="AE164" s="52"/>
      <c r="AF164" s="52"/>
      <c r="AH164" s="71" t="s">
        <v>336</v>
      </c>
      <c r="AI164" s="73"/>
    </row>
    <row r="165" spans="20:35">
      <c r="T165" s="70">
        <v>313413</v>
      </c>
      <c r="U165" s="70">
        <v>-115194</v>
      </c>
      <c r="V165" s="67">
        <f t="shared" si="10"/>
        <v>75.930000000000007</v>
      </c>
      <c r="W165" s="67">
        <f t="shared" si="11"/>
        <v>0.27500000000000002</v>
      </c>
      <c r="AA165" s="64"/>
      <c r="AB165" s="52"/>
      <c r="AC165" s="54"/>
      <c r="AD165" s="79" t="s">
        <v>834</v>
      </c>
      <c r="AE165" s="52"/>
      <c r="AF165" s="52"/>
      <c r="AH165" s="71" t="s">
        <v>341</v>
      </c>
      <c r="AI165" s="73"/>
    </row>
    <row r="166" spans="20:35">
      <c r="T166" s="70">
        <v>313916</v>
      </c>
      <c r="U166" s="70">
        <v>-115123</v>
      </c>
      <c r="V166" s="67">
        <f t="shared" si="10"/>
        <v>76.433000000000007</v>
      </c>
      <c r="W166" s="67">
        <f t="shared" si="11"/>
        <v>0.34599999999999997</v>
      </c>
      <c r="AA166" s="64"/>
      <c r="AB166" s="52"/>
      <c r="AC166" s="54"/>
      <c r="AD166" s="79" t="s">
        <v>835</v>
      </c>
      <c r="AE166" s="52"/>
      <c r="AF166" s="52"/>
      <c r="AH166" s="71" t="s">
        <v>258</v>
      </c>
      <c r="AI166" s="73"/>
    </row>
    <row r="167" spans="20:35">
      <c r="T167" s="70">
        <v>314421</v>
      </c>
      <c r="U167" s="70">
        <v>-114998</v>
      </c>
      <c r="V167" s="67">
        <f t="shared" si="10"/>
        <v>76.938000000000002</v>
      </c>
      <c r="W167" s="67">
        <f t="shared" si="11"/>
        <v>0.47099999999999997</v>
      </c>
      <c r="AA167" s="64"/>
      <c r="AB167" s="52"/>
      <c r="AC167" s="54"/>
      <c r="AD167" s="79" t="s">
        <v>836</v>
      </c>
      <c r="AE167" s="52"/>
      <c r="AF167" s="52"/>
      <c r="AH167" s="71" t="s">
        <v>260</v>
      </c>
      <c r="AI167" s="73"/>
    </row>
    <row r="168" spans="20:35">
      <c r="T168" s="70">
        <v>314928</v>
      </c>
      <c r="U168" s="70">
        <v>-114840</v>
      </c>
      <c r="V168" s="67">
        <f t="shared" si="10"/>
        <v>77.444999999999993</v>
      </c>
      <c r="W168" s="67">
        <f t="shared" si="11"/>
        <v>0.629</v>
      </c>
      <c r="AA168" s="64"/>
      <c r="AB168" s="52"/>
      <c r="AC168" s="54"/>
      <c r="AD168" s="79" t="s">
        <v>837</v>
      </c>
      <c r="AE168" s="52"/>
      <c r="AF168" s="52"/>
      <c r="AH168" s="71" t="s">
        <v>140</v>
      </c>
      <c r="AI168" s="73"/>
    </row>
    <row r="169" spans="20:35">
      <c r="T169" s="70">
        <v>315433</v>
      </c>
      <c r="U169" s="70">
        <v>-114700</v>
      </c>
      <c r="V169" s="67">
        <f t="shared" si="10"/>
        <v>77.95</v>
      </c>
      <c r="W169" s="67">
        <f t="shared" si="11"/>
        <v>0.76900000000000002</v>
      </c>
      <c r="AA169" s="64"/>
      <c r="AB169" s="52"/>
      <c r="AC169" s="54"/>
      <c r="AD169" s="79" t="s">
        <v>838</v>
      </c>
      <c r="AE169" s="52"/>
      <c r="AF169" s="52"/>
      <c r="AH169" s="71" t="s">
        <v>386</v>
      </c>
      <c r="AI169" s="73"/>
    </row>
    <row r="170" spans="20:35">
      <c r="T170" s="70">
        <v>315933</v>
      </c>
      <c r="U170" s="70">
        <v>-114709</v>
      </c>
      <c r="V170" s="67">
        <f t="shared" si="10"/>
        <v>78.45</v>
      </c>
      <c r="W170" s="67">
        <f t="shared" si="11"/>
        <v>0.76</v>
      </c>
      <c r="AA170" s="64"/>
      <c r="AB170" s="52"/>
      <c r="AC170" s="54"/>
      <c r="AD170" s="79" t="s">
        <v>839</v>
      </c>
      <c r="AE170" s="52"/>
      <c r="AF170" s="52"/>
      <c r="AH170" s="71" t="s">
        <v>461</v>
      </c>
      <c r="AI170" s="73"/>
    </row>
    <row r="171" spans="20:35">
      <c r="T171" s="70">
        <v>316434</v>
      </c>
      <c r="U171" s="70">
        <v>-114686</v>
      </c>
      <c r="V171" s="67">
        <f t="shared" si="10"/>
        <v>78.950999999999993</v>
      </c>
      <c r="W171" s="67">
        <f t="shared" si="11"/>
        <v>0.78300000000000003</v>
      </c>
      <c r="AA171" s="64"/>
      <c r="AB171" s="52"/>
      <c r="AC171" s="54"/>
      <c r="AD171" s="79" t="s">
        <v>840</v>
      </c>
      <c r="AE171" s="52"/>
      <c r="AF171" s="52"/>
      <c r="AH171" s="71" t="s">
        <v>462</v>
      </c>
      <c r="AI171" s="73"/>
    </row>
    <row r="172" spans="20:35">
      <c r="T172" s="70">
        <v>316942</v>
      </c>
      <c r="U172" s="70">
        <v>-114506</v>
      </c>
      <c r="V172" s="67">
        <f t="shared" si="10"/>
        <v>79.459000000000003</v>
      </c>
      <c r="W172" s="67">
        <f t="shared" si="11"/>
        <v>0.96299999999999997</v>
      </c>
      <c r="AA172" s="64"/>
      <c r="AB172" s="52"/>
      <c r="AC172" s="54"/>
      <c r="AD172" s="79" t="s">
        <v>841</v>
      </c>
      <c r="AE172" s="52"/>
      <c r="AF172" s="52"/>
      <c r="AH172" s="71" t="s">
        <v>463</v>
      </c>
      <c r="AI172" s="73"/>
    </row>
    <row r="173" spans="20:35">
      <c r="T173" s="70">
        <v>317443</v>
      </c>
      <c r="U173" s="70">
        <v>-114474</v>
      </c>
      <c r="V173" s="67">
        <f t="shared" si="10"/>
        <v>79.959999999999994</v>
      </c>
      <c r="W173" s="67">
        <f t="shared" si="11"/>
        <v>0.995</v>
      </c>
      <c r="AA173" s="64"/>
      <c r="AB173" s="52"/>
      <c r="AC173" s="54"/>
      <c r="AD173" s="79" t="s">
        <v>842</v>
      </c>
      <c r="AE173" s="52"/>
      <c r="AF173" s="52"/>
      <c r="AH173" s="71" t="s">
        <v>469</v>
      </c>
      <c r="AI173" s="73"/>
    </row>
    <row r="174" spans="20:35">
      <c r="T174" s="70">
        <v>317945</v>
      </c>
      <c r="U174" s="70">
        <v>-114427</v>
      </c>
      <c r="V174" s="67">
        <f t="shared" si="10"/>
        <v>80.462000000000003</v>
      </c>
      <c r="W174" s="67">
        <f t="shared" si="11"/>
        <v>1.042</v>
      </c>
      <c r="AA174" s="64"/>
      <c r="AB174" s="52"/>
      <c r="AC174" s="54"/>
      <c r="AD174" s="79" t="s">
        <v>843</v>
      </c>
      <c r="AE174" s="52"/>
      <c r="AF174" s="52"/>
      <c r="AH174" s="71" t="s">
        <v>470</v>
      </c>
      <c r="AI174" s="73"/>
    </row>
    <row r="175" spans="20:35">
      <c r="T175" s="70">
        <v>318447</v>
      </c>
      <c r="U175" s="70">
        <v>-114390</v>
      </c>
      <c r="V175" s="67">
        <f t="shared" si="10"/>
        <v>80.963999999999999</v>
      </c>
      <c r="W175" s="67">
        <f t="shared" si="11"/>
        <v>1.079</v>
      </c>
      <c r="AA175" s="64"/>
      <c r="AB175" s="52"/>
      <c r="AC175" s="54"/>
      <c r="AD175" s="79" t="s">
        <v>844</v>
      </c>
      <c r="AE175" s="52"/>
      <c r="AF175" s="52"/>
      <c r="AH175" s="71" t="s">
        <v>141</v>
      </c>
      <c r="AI175" s="73"/>
    </row>
    <row r="176" spans="20:35">
      <c r="T176" s="70">
        <v>318951</v>
      </c>
      <c r="U176" s="70">
        <v>-114284</v>
      </c>
      <c r="V176" s="67">
        <f t="shared" si="10"/>
        <v>81.468000000000004</v>
      </c>
      <c r="W176" s="67">
        <f t="shared" si="11"/>
        <v>1.1850000000000001</v>
      </c>
      <c r="AA176" s="64"/>
      <c r="AB176" s="52"/>
      <c r="AC176" s="54"/>
      <c r="AD176" s="79" t="s">
        <v>845</v>
      </c>
      <c r="AE176" s="52"/>
      <c r="AF176" s="52"/>
      <c r="AH176" s="71" t="s">
        <v>319</v>
      </c>
      <c r="AI176" s="73"/>
    </row>
    <row r="177" spans="20:35">
      <c r="T177" s="70">
        <v>319456</v>
      </c>
      <c r="U177" s="70">
        <v>-114165</v>
      </c>
      <c r="V177" s="67">
        <f t="shared" si="10"/>
        <v>81.972999999999999</v>
      </c>
      <c r="W177" s="67">
        <f t="shared" si="11"/>
        <v>1.304</v>
      </c>
      <c r="AA177" s="64"/>
      <c r="AB177" s="52"/>
      <c r="AC177" s="54"/>
      <c r="AD177" s="79" t="s">
        <v>846</v>
      </c>
      <c r="AE177" s="52"/>
      <c r="AF177" s="52"/>
      <c r="AH177" s="71" t="s">
        <v>442</v>
      </c>
      <c r="AI177" s="73"/>
    </row>
    <row r="178" spans="20:35">
      <c r="T178" s="70">
        <v>319963</v>
      </c>
      <c r="U178" s="70">
        <v>-113991</v>
      </c>
      <c r="V178" s="67">
        <f t="shared" si="10"/>
        <v>82.48</v>
      </c>
      <c r="W178" s="67">
        <f t="shared" si="11"/>
        <v>1.478</v>
      </c>
      <c r="AA178" s="64"/>
      <c r="AB178" s="52"/>
      <c r="AC178" s="54"/>
      <c r="AD178" s="79" t="s">
        <v>847</v>
      </c>
      <c r="AE178" s="52"/>
      <c r="AF178" s="52"/>
      <c r="AH178" s="71" t="s">
        <v>375</v>
      </c>
      <c r="AI178" s="73"/>
    </row>
    <row r="179" spans="20:35">
      <c r="T179" s="70">
        <v>320450</v>
      </c>
      <c r="U179" s="70">
        <v>-114348</v>
      </c>
      <c r="V179" s="67">
        <f t="shared" si="10"/>
        <v>82.966999999999999</v>
      </c>
      <c r="W179" s="67">
        <f t="shared" si="11"/>
        <v>1.121</v>
      </c>
      <c r="AA179" s="64"/>
      <c r="AB179" s="52"/>
      <c r="AC179" s="54"/>
      <c r="AD179" s="79" t="s">
        <v>848</v>
      </c>
      <c r="AE179" s="52"/>
      <c r="AF179" s="52"/>
      <c r="AH179" s="71" t="s">
        <v>359</v>
      </c>
      <c r="AI179" s="73"/>
    </row>
    <row r="180" spans="20:35">
      <c r="T180" s="70">
        <v>320942</v>
      </c>
      <c r="U180" s="70">
        <v>-114579</v>
      </c>
      <c r="V180" s="67">
        <f t="shared" si="10"/>
        <v>83.459000000000003</v>
      </c>
      <c r="W180" s="67">
        <f t="shared" si="11"/>
        <v>0.89</v>
      </c>
      <c r="AA180" s="64"/>
      <c r="AB180" s="52"/>
      <c r="AC180" s="54"/>
      <c r="AD180" s="79" t="s">
        <v>849</v>
      </c>
      <c r="AE180" s="52"/>
      <c r="AF180" s="52"/>
      <c r="AH180" s="71" t="s">
        <v>350</v>
      </c>
      <c r="AI180" s="73"/>
    </row>
    <row r="181" spans="20:35">
      <c r="T181" s="70">
        <v>321439</v>
      </c>
      <c r="U181" s="70">
        <v>-114666</v>
      </c>
      <c r="V181" s="67">
        <f t="shared" si="10"/>
        <v>83.956000000000003</v>
      </c>
      <c r="W181" s="67">
        <f t="shared" si="11"/>
        <v>0.80300000000000005</v>
      </c>
      <c r="AA181" s="64"/>
      <c r="AB181" s="52"/>
      <c r="AC181" s="54"/>
      <c r="AD181" s="79" t="s">
        <v>850</v>
      </c>
      <c r="AE181" s="52"/>
      <c r="AF181" s="52"/>
      <c r="AH181" s="71" t="s">
        <v>351</v>
      </c>
      <c r="AI181" s="73"/>
    </row>
    <row r="182" spans="20:35">
      <c r="T182" s="70">
        <v>321741</v>
      </c>
      <c r="U182" s="70">
        <v>-114643</v>
      </c>
      <c r="V182" s="67">
        <f t="shared" si="10"/>
        <v>84.257999999999996</v>
      </c>
      <c r="W182" s="67">
        <f t="shared" si="11"/>
        <v>0.82599999999999996</v>
      </c>
      <c r="AA182" s="64"/>
      <c r="AB182" s="52"/>
      <c r="AC182" s="54"/>
      <c r="AD182" s="79" t="s">
        <v>913</v>
      </c>
      <c r="AE182" s="52"/>
      <c r="AF182" s="52"/>
      <c r="AH182" s="71" t="s">
        <v>369</v>
      </c>
      <c r="AI182" s="73"/>
    </row>
    <row r="183" spans="20:35">
      <c r="T183" s="70">
        <v>322001</v>
      </c>
      <c r="U183" s="70">
        <v>-114703</v>
      </c>
      <c r="V183" s="67">
        <f t="shared" si="10"/>
        <v>84.518000000000001</v>
      </c>
      <c r="W183" s="67">
        <f t="shared" si="11"/>
        <v>0.76600000000000001</v>
      </c>
      <c r="AA183" s="64"/>
      <c r="AB183" s="52"/>
      <c r="AC183" s="54"/>
      <c r="AD183" s="79" t="s">
        <v>914</v>
      </c>
      <c r="AE183" s="52"/>
      <c r="AF183" s="52"/>
      <c r="AH183" s="71" t="s">
        <v>311</v>
      </c>
      <c r="AI183" s="73"/>
    </row>
    <row r="184" spans="20:35">
      <c r="T184" s="70">
        <v>322489</v>
      </c>
      <c r="U184" s="70">
        <v>-114632</v>
      </c>
      <c r="V184" s="67">
        <f t="shared" si="10"/>
        <v>85.006</v>
      </c>
      <c r="W184" s="67">
        <f t="shared" si="11"/>
        <v>0.83699999999999997</v>
      </c>
      <c r="AA184" s="64"/>
      <c r="AB184" s="52"/>
      <c r="AC184" s="54"/>
      <c r="AD184" s="79" t="s">
        <v>915</v>
      </c>
      <c r="AE184" s="52"/>
      <c r="AF184" s="52"/>
      <c r="AH184" s="71" t="s">
        <v>313</v>
      </c>
      <c r="AI184" s="73"/>
    </row>
    <row r="185" spans="20:35">
      <c r="T185" s="70">
        <v>322989</v>
      </c>
      <c r="U185" s="70">
        <v>-114601</v>
      </c>
      <c r="V185" s="67">
        <f t="shared" si="10"/>
        <v>85.506</v>
      </c>
      <c r="W185" s="67">
        <f t="shared" si="11"/>
        <v>0.86799999999999999</v>
      </c>
      <c r="AA185" s="64"/>
      <c r="AB185" s="52"/>
      <c r="AC185" s="54"/>
      <c r="AD185" s="79" t="s">
        <v>916</v>
      </c>
      <c r="AE185" s="52"/>
      <c r="AF185" s="52"/>
      <c r="AH185" s="71" t="s">
        <v>218</v>
      </c>
      <c r="AI185" s="73"/>
    </row>
    <row r="186" spans="20:35">
      <c r="T186" s="70">
        <v>323488</v>
      </c>
      <c r="U186" s="70">
        <v>-114546</v>
      </c>
      <c r="V186" s="67">
        <f t="shared" si="10"/>
        <v>86.004999999999995</v>
      </c>
      <c r="W186" s="67">
        <f t="shared" si="11"/>
        <v>0.92300000000000004</v>
      </c>
      <c r="AA186" s="64"/>
      <c r="AB186" s="52"/>
      <c r="AC186" s="54"/>
      <c r="AD186" s="79" t="s">
        <v>917</v>
      </c>
      <c r="AE186" s="52"/>
      <c r="AF186" s="52"/>
      <c r="AH186" s="71" t="s">
        <v>215</v>
      </c>
      <c r="AI186" s="73"/>
    </row>
    <row r="187" spans="20:35">
      <c r="T187" s="70">
        <v>324000</v>
      </c>
      <c r="U187" s="70">
        <v>-114559</v>
      </c>
      <c r="V187" s="67">
        <f t="shared" si="10"/>
        <v>86.516999999999996</v>
      </c>
      <c r="W187" s="67">
        <f t="shared" si="11"/>
        <v>0.91</v>
      </c>
      <c r="AA187" s="64"/>
      <c r="AB187" s="52"/>
      <c r="AC187" s="54"/>
      <c r="AD187" s="79" t="s">
        <v>918</v>
      </c>
      <c r="AE187" s="52"/>
      <c r="AF187" s="52"/>
      <c r="AH187" s="71" t="s">
        <v>475</v>
      </c>
      <c r="AI187" s="73"/>
    </row>
    <row r="188" spans="20:35">
      <c r="T188" s="70">
        <v>324507</v>
      </c>
      <c r="U188" s="70">
        <v>-114545</v>
      </c>
      <c r="V188" s="67">
        <f t="shared" si="10"/>
        <v>87.024000000000001</v>
      </c>
      <c r="W188" s="67">
        <f t="shared" si="11"/>
        <v>0.92400000000000004</v>
      </c>
      <c r="AA188" s="64"/>
      <c r="AB188" s="52"/>
      <c r="AC188" s="54"/>
      <c r="AD188" s="79" t="s">
        <v>919</v>
      </c>
      <c r="AE188" s="52"/>
      <c r="AF188" s="52"/>
      <c r="AH188" s="71" t="s">
        <v>447</v>
      </c>
      <c r="AI188" s="73"/>
    </row>
    <row r="189" spans="20:35">
      <c r="T189" s="70">
        <v>325010</v>
      </c>
      <c r="U189" s="70">
        <v>-114514</v>
      </c>
      <c r="V189" s="67">
        <f t="shared" si="10"/>
        <v>87.527000000000001</v>
      </c>
      <c r="W189" s="67">
        <f t="shared" si="11"/>
        <v>0.95499999999999996</v>
      </c>
      <c r="AA189" s="64"/>
      <c r="AB189" s="52"/>
      <c r="AC189" s="54"/>
      <c r="AD189" s="79" t="s">
        <v>920</v>
      </c>
      <c r="AE189" s="52"/>
      <c r="AF189" s="52"/>
      <c r="AH189" s="71" t="s">
        <v>192</v>
      </c>
      <c r="AI189" s="73"/>
    </row>
    <row r="190" spans="20:35">
      <c r="T190" s="70">
        <v>325505</v>
      </c>
      <c r="U190" s="70">
        <v>-114440</v>
      </c>
      <c r="V190" s="67">
        <f t="shared" si="10"/>
        <v>88.022000000000006</v>
      </c>
      <c r="W190" s="67">
        <f t="shared" si="11"/>
        <v>1.0289999999999999</v>
      </c>
      <c r="AA190" s="64"/>
      <c r="AB190" s="52"/>
      <c r="AC190" s="54"/>
      <c r="AD190" s="79" t="s">
        <v>921</v>
      </c>
      <c r="AE190" s="52"/>
      <c r="AF190" s="52"/>
      <c r="AH190" s="71" t="s">
        <v>308</v>
      </c>
      <c r="AI190" s="73"/>
    </row>
    <row r="191" spans="20:35">
      <c r="T191" s="70">
        <v>325986</v>
      </c>
      <c r="U191" s="70">
        <v>-114293</v>
      </c>
      <c r="V191" s="67">
        <f t="shared" si="10"/>
        <v>88.503</v>
      </c>
      <c r="W191" s="67">
        <f t="shared" si="11"/>
        <v>1.1759999999999999</v>
      </c>
      <c r="AA191" s="64"/>
      <c r="AB191" s="52"/>
      <c r="AC191" s="54"/>
      <c r="AD191" s="79" t="s">
        <v>922</v>
      </c>
      <c r="AE191" s="52"/>
      <c r="AF191" s="52"/>
      <c r="AH191" s="71" t="s">
        <v>467</v>
      </c>
      <c r="AI191" s="73"/>
    </row>
    <row r="192" spans="20:35">
      <c r="T192" s="70">
        <v>326479</v>
      </c>
      <c r="U192" s="70">
        <v>-114207</v>
      </c>
      <c r="V192" s="67">
        <f t="shared" si="10"/>
        <v>88.995999999999995</v>
      </c>
      <c r="W192" s="67">
        <f t="shared" si="11"/>
        <v>1.262</v>
      </c>
      <c r="AA192" s="64"/>
      <c r="AB192" s="52"/>
      <c r="AC192" s="54"/>
      <c r="AD192" s="79" t="s">
        <v>923</v>
      </c>
      <c r="AE192" s="52"/>
      <c r="AF192" s="52"/>
      <c r="AH192" s="71" t="s">
        <v>466</v>
      </c>
      <c r="AI192" s="73"/>
    </row>
    <row r="193" spans="20:35">
      <c r="T193" s="70">
        <v>326976</v>
      </c>
      <c r="U193" s="70">
        <v>-114143</v>
      </c>
      <c r="V193" s="67">
        <f t="shared" si="10"/>
        <v>89.492999999999995</v>
      </c>
      <c r="W193" s="67">
        <f t="shared" si="11"/>
        <v>1.3260000000000001</v>
      </c>
      <c r="AA193" s="64"/>
      <c r="AB193" s="52"/>
      <c r="AC193" s="54"/>
      <c r="AD193" s="79" t="s">
        <v>924</v>
      </c>
      <c r="AE193" s="52"/>
      <c r="AF193" s="52"/>
      <c r="AH193" s="71" t="s">
        <v>468</v>
      </c>
      <c r="AI193" s="73"/>
    </row>
    <row r="194" spans="20:35">
      <c r="T194" s="70">
        <v>327469</v>
      </c>
      <c r="U194" s="70">
        <v>-114062</v>
      </c>
      <c r="V194" s="67">
        <f t="shared" si="10"/>
        <v>89.986000000000004</v>
      </c>
      <c r="W194" s="67">
        <f t="shared" si="11"/>
        <v>1.407</v>
      </c>
      <c r="AA194" s="64"/>
      <c r="AB194" s="52"/>
      <c r="AC194" s="54"/>
      <c r="AD194" s="79" t="s">
        <v>925</v>
      </c>
      <c r="AE194" s="52"/>
      <c r="AF194" s="52"/>
      <c r="AH194" s="71" t="s">
        <v>142</v>
      </c>
      <c r="AI194" s="73"/>
    </row>
    <row r="195" spans="20:35">
      <c r="T195" s="70">
        <v>327962</v>
      </c>
      <c r="U195" s="70">
        <v>-113979</v>
      </c>
      <c r="V195" s="67">
        <f t="shared" ref="V195:V258" si="12">ABS(T195-$V$1)/1000</f>
        <v>90.478999999999999</v>
      </c>
      <c r="W195" s="67">
        <f t="shared" ref="W195:W258" si="13">(U195-$W$1)/1000</f>
        <v>1.49</v>
      </c>
      <c r="AA195" s="64"/>
      <c r="AB195" s="52"/>
      <c r="AC195" s="54"/>
      <c r="AD195" s="79" t="s">
        <v>926</v>
      </c>
      <c r="AE195" s="52"/>
      <c r="AF195" s="52"/>
      <c r="AH195" s="71" t="s">
        <v>181</v>
      </c>
      <c r="AI195" s="73"/>
    </row>
    <row r="196" spans="20:35">
      <c r="T196" s="70">
        <v>328457</v>
      </c>
      <c r="U196" s="70">
        <v>-113903</v>
      </c>
      <c r="V196" s="67">
        <f t="shared" si="12"/>
        <v>90.974000000000004</v>
      </c>
      <c r="W196" s="67">
        <f t="shared" si="13"/>
        <v>1.5660000000000001</v>
      </c>
      <c r="AA196" s="64"/>
      <c r="AB196" s="52"/>
      <c r="AC196" s="54"/>
      <c r="AD196" s="79" t="s">
        <v>927</v>
      </c>
      <c r="AE196" s="52"/>
      <c r="AF196" s="52"/>
      <c r="AH196" s="71" t="s">
        <v>464</v>
      </c>
      <c r="AI196" s="73"/>
    </row>
    <row r="197" spans="20:35">
      <c r="T197" s="70">
        <v>328955</v>
      </c>
      <c r="U197" s="70">
        <v>-113844</v>
      </c>
      <c r="V197" s="67">
        <f t="shared" si="12"/>
        <v>91.471999999999994</v>
      </c>
      <c r="W197" s="67">
        <f t="shared" si="13"/>
        <v>1.625</v>
      </c>
      <c r="AA197" s="64"/>
      <c r="AB197" s="52"/>
      <c r="AC197" s="54"/>
      <c r="AD197" s="79" t="s">
        <v>928</v>
      </c>
      <c r="AE197" s="52"/>
      <c r="AF197" s="52"/>
      <c r="AH197" s="71" t="s">
        <v>197</v>
      </c>
      <c r="AI197" s="73"/>
    </row>
    <row r="198" spans="20:35">
      <c r="T198" s="70">
        <v>329453</v>
      </c>
      <c r="U198" s="70">
        <v>-113786</v>
      </c>
      <c r="V198" s="67">
        <f t="shared" si="12"/>
        <v>91.97</v>
      </c>
      <c r="W198" s="67">
        <f t="shared" si="13"/>
        <v>1.6830000000000001</v>
      </c>
      <c r="AA198" s="64"/>
      <c r="AB198" s="52"/>
      <c r="AC198" s="54"/>
      <c r="AD198" s="79" t="s">
        <v>929</v>
      </c>
      <c r="AE198" s="52"/>
      <c r="AF198" s="52"/>
      <c r="AH198" s="75" t="s">
        <v>1025</v>
      </c>
      <c r="AI198" s="73"/>
    </row>
    <row r="199" spans="20:35">
      <c r="T199" s="70">
        <v>329935</v>
      </c>
      <c r="U199" s="70">
        <v>-113643</v>
      </c>
      <c r="V199" s="67">
        <f t="shared" si="12"/>
        <v>92.451999999999998</v>
      </c>
      <c r="W199" s="67">
        <f t="shared" si="13"/>
        <v>1.8260000000000001</v>
      </c>
      <c r="AA199" s="64"/>
      <c r="AB199" s="52"/>
      <c r="AC199" s="54"/>
      <c r="AD199" s="79" t="s">
        <v>930</v>
      </c>
      <c r="AE199" s="52"/>
      <c r="AF199" s="52"/>
      <c r="AH199" s="71" t="s">
        <v>465</v>
      </c>
      <c r="AI199" s="73"/>
    </row>
    <row r="200" spans="20:35">
      <c r="T200" s="70">
        <v>330408</v>
      </c>
      <c r="U200" s="70">
        <v>-113461</v>
      </c>
      <c r="V200" s="67">
        <f t="shared" si="12"/>
        <v>92.924999999999997</v>
      </c>
      <c r="W200" s="67">
        <f t="shared" si="13"/>
        <v>2.008</v>
      </c>
      <c r="AA200" s="64"/>
      <c r="AB200" s="52"/>
      <c r="AC200" s="54"/>
      <c r="AD200" s="79" t="s">
        <v>931</v>
      </c>
      <c r="AE200" s="52"/>
      <c r="AF200" s="52"/>
      <c r="AH200" s="71" t="s">
        <v>143</v>
      </c>
      <c r="AI200" s="73"/>
    </row>
    <row r="201" spans="20:35">
      <c r="T201" s="70">
        <v>330893</v>
      </c>
      <c r="U201" s="70">
        <v>-113331</v>
      </c>
      <c r="V201" s="67">
        <f t="shared" si="12"/>
        <v>93.41</v>
      </c>
      <c r="W201" s="67">
        <f t="shared" si="13"/>
        <v>2.1379999999999999</v>
      </c>
      <c r="AA201" s="64"/>
      <c r="AB201" s="52"/>
      <c r="AC201" s="54"/>
      <c r="AD201" s="79" t="s">
        <v>932</v>
      </c>
      <c r="AE201" s="52"/>
      <c r="AF201" s="52"/>
      <c r="AH201" s="71" t="s">
        <v>144</v>
      </c>
      <c r="AI201" s="73"/>
    </row>
    <row r="202" spans="20:35">
      <c r="T202" s="70">
        <v>331366</v>
      </c>
      <c r="U202" s="70">
        <v>-113146</v>
      </c>
      <c r="V202" s="67">
        <f t="shared" si="12"/>
        <v>93.882999999999996</v>
      </c>
      <c r="W202" s="67">
        <f t="shared" si="13"/>
        <v>2.323</v>
      </c>
      <c r="AA202" s="64"/>
      <c r="AB202" s="52"/>
      <c r="AC202" s="54"/>
      <c r="AD202" s="79" t="s">
        <v>933</v>
      </c>
      <c r="AE202" s="52"/>
      <c r="AF202" s="52"/>
      <c r="AH202" s="71" t="s">
        <v>145</v>
      </c>
      <c r="AI202" s="73"/>
    </row>
    <row r="203" spans="20:35">
      <c r="T203" s="70">
        <v>331840</v>
      </c>
      <c r="U203" s="70">
        <v>-112969</v>
      </c>
      <c r="V203" s="67">
        <f t="shared" si="12"/>
        <v>94.356999999999999</v>
      </c>
      <c r="W203" s="67">
        <f t="shared" si="13"/>
        <v>2.5</v>
      </c>
      <c r="AA203" s="64"/>
      <c r="AB203" s="52"/>
      <c r="AC203" s="54"/>
      <c r="AD203" s="79" t="s">
        <v>934</v>
      </c>
      <c r="AE203" s="52"/>
      <c r="AF203" s="52"/>
      <c r="AH203" s="71" t="s">
        <v>146</v>
      </c>
      <c r="AI203" s="73"/>
    </row>
    <row r="204" spans="20:35">
      <c r="T204" s="70">
        <v>332322</v>
      </c>
      <c r="U204" s="70">
        <v>-112826</v>
      </c>
      <c r="V204" s="67">
        <f t="shared" si="12"/>
        <v>94.838999999999999</v>
      </c>
      <c r="W204" s="67">
        <f t="shared" si="13"/>
        <v>2.6429999999999998</v>
      </c>
      <c r="AA204" s="64"/>
      <c r="AB204" s="52"/>
      <c r="AC204" s="54"/>
      <c r="AD204" s="79" t="s">
        <v>935</v>
      </c>
      <c r="AE204" s="52"/>
      <c r="AF204" s="52"/>
      <c r="AH204" s="71" t="s">
        <v>147</v>
      </c>
      <c r="AI204" s="73"/>
    </row>
    <row r="205" spans="20:35">
      <c r="T205" s="70">
        <v>332789</v>
      </c>
      <c r="U205" s="70">
        <v>-112611</v>
      </c>
      <c r="V205" s="67">
        <f t="shared" si="12"/>
        <v>95.305999999999997</v>
      </c>
      <c r="W205" s="67">
        <f t="shared" si="13"/>
        <v>2.8580000000000001</v>
      </c>
      <c r="AA205" s="64"/>
      <c r="AB205" s="52"/>
      <c r="AC205" s="54"/>
      <c r="AD205" s="79" t="s">
        <v>936</v>
      </c>
      <c r="AE205" s="52"/>
      <c r="AF205" s="52"/>
      <c r="AH205" s="71" t="s">
        <v>148</v>
      </c>
      <c r="AI205" s="73"/>
    </row>
    <row r="206" spans="20:35">
      <c r="T206" s="70">
        <v>333270</v>
      </c>
      <c r="U206" s="70">
        <v>-112465</v>
      </c>
      <c r="V206" s="67">
        <f t="shared" si="12"/>
        <v>95.787000000000006</v>
      </c>
      <c r="W206" s="67">
        <f t="shared" si="13"/>
        <v>3.004</v>
      </c>
      <c r="AA206" s="64"/>
      <c r="AB206" s="52"/>
      <c r="AC206" s="54"/>
      <c r="AD206" s="79" t="s">
        <v>937</v>
      </c>
      <c r="AE206" s="52"/>
      <c r="AF206" s="52"/>
      <c r="AH206" s="71" t="s">
        <v>149</v>
      </c>
      <c r="AI206" s="73"/>
    </row>
    <row r="207" spans="20:35">
      <c r="T207" s="70">
        <v>333740</v>
      </c>
      <c r="U207" s="70">
        <v>-112263</v>
      </c>
      <c r="V207" s="67">
        <f t="shared" si="12"/>
        <v>96.257000000000005</v>
      </c>
      <c r="W207" s="67">
        <f t="shared" si="13"/>
        <v>3.206</v>
      </c>
      <c r="AA207" s="64"/>
      <c r="AB207" s="52"/>
      <c r="AC207" s="54"/>
      <c r="AD207" s="79" t="s">
        <v>938</v>
      </c>
      <c r="AE207" s="52"/>
      <c r="AF207" s="52"/>
      <c r="AH207" s="71" t="s">
        <v>150</v>
      </c>
      <c r="AI207" s="73"/>
    </row>
    <row r="208" spans="20:35">
      <c r="T208" s="70">
        <v>334212</v>
      </c>
      <c r="U208" s="70">
        <v>-112073</v>
      </c>
      <c r="V208" s="67">
        <f t="shared" si="12"/>
        <v>96.728999999999999</v>
      </c>
      <c r="W208" s="67">
        <f t="shared" si="13"/>
        <v>3.3959999999999999</v>
      </c>
      <c r="AA208" s="64"/>
      <c r="AB208" s="52"/>
      <c r="AC208" s="54"/>
      <c r="AD208" s="79" t="s">
        <v>939</v>
      </c>
      <c r="AE208" s="52"/>
      <c r="AF208" s="52"/>
      <c r="AH208" s="75" t="s">
        <v>994</v>
      </c>
      <c r="AI208" s="73"/>
    </row>
    <row r="209" spans="20:35">
      <c r="T209" s="70">
        <v>334686</v>
      </c>
      <c r="U209" s="70">
        <v>-111895</v>
      </c>
      <c r="V209" s="67">
        <f t="shared" si="12"/>
        <v>97.203000000000003</v>
      </c>
      <c r="W209" s="67">
        <f t="shared" si="13"/>
        <v>3.5739999999999998</v>
      </c>
      <c r="AA209" s="64"/>
      <c r="AB209" s="52"/>
      <c r="AC209" s="54"/>
      <c r="AD209" s="79" t="s">
        <v>940</v>
      </c>
      <c r="AE209" s="52"/>
      <c r="AF209" s="52"/>
      <c r="AH209" s="71" t="s">
        <v>191</v>
      </c>
      <c r="AI209" s="73"/>
    </row>
    <row r="210" spans="20:35">
      <c r="T210" s="70">
        <v>335158</v>
      </c>
      <c r="U210" s="70">
        <v>-111703</v>
      </c>
      <c r="V210" s="67">
        <f t="shared" si="12"/>
        <v>97.674999999999997</v>
      </c>
      <c r="W210" s="67">
        <f t="shared" si="13"/>
        <v>3.766</v>
      </c>
      <c r="AA210" s="64"/>
      <c r="AB210" s="52"/>
      <c r="AC210" s="54"/>
      <c r="AD210" s="79" t="s">
        <v>941</v>
      </c>
      <c r="AE210" s="52"/>
      <c r="AF210" s="52"/>
      <c r="AH210" s="71" t="s">
        <v>231</v>
      </c>
      <c r="AI210" s="73"/>
    </row>
    <row r="211" spans="20:35">
      <c r="T211" s="70">
        <v>335630</v>
      </c>
      <c r="U211" s="70">
        <v>-111511</v>
      </c>
      <c r="V211" s="67">
        <f t="shared" si="12"/>
        <v>98.147000000000006</v>
      </c>
      <c r="W211" s="67">
        <f t="shared" si="13"/>
        <v>3.9580000000000002</v>
      </c>
      <c r="AA211" s="64"/>
      <c r="AB211" s="52"/>
      <c r="AC211" s="54"/>
      <c r="AD211" s="79" t="s">
        <v>942</v>
      </c>
      <c r="AE211" s="52"/>
      <c r="AF211" s="52"/>
      <c r="AH211" s="71" t="s">
        <v>415</v>
      </c>
      <c r="AI211" s="73"/>
    </row>
    <row r="212" spans="20:35">
      <c r="T212" s="70">
        <v>336090</v>
      </c>
      <c r="U212" s="70">
        <v>-111261</v>
      </c>
      <c r="V212" s="67">
        <f t="shared" si="12"/>
        <v>98.606999999999999</v>
      </c>
      <c r="W212" s="67">
        <f t="shared" si="13"/>
        <v>4.2080000000000002</v>
      </c>
      <c r="AA212" s="64"/>
      <c r="AB212" s="52"/>
      <c r="AC212" s="54"/>
      <c r="AD212" s="79" t="s">
        <v>609</v>
      </c>
      <c r="AE212" s="52"/>
      <c r="AF212" s="52"/>
      <c r="AH212" s="71" t="s">
        <v>412</v>
      </c>
      <c r="AI212" s="73"/>
    </row>
    <row r="213" spans="20:35">
      <c r="T213" s="70">
        <v>336571</v>
      </c>
      <c r="U213" s="70">
        <v>-111115</v>
      </c>
      <c r="V213" s="67">
        <f t="shared" si="12"/>
        <v>99.087999999999994</v>
      </c>
      <c r="W213" s="67">
        <f t="shared" si="13"/>
        <v>4.3540000000000001</v>
      </c>
      <c r="AA213" s="64"/>
      <c r="AB213" s="52"/>
      <c r="AC213" s="54"/>
      <c r="AD213" s="79" t="s">
        <v>943</v>
      </c>
      <c r="AE213" s="52"/>
      <c r="AF213" s="52"/>
      <c r="AH213" s="71" t="s">
        <v>414</v>
      </c>
      <c r="AI213" s="73"/>
    </row>
    <row r="214" spans="20:35">
      <c r="T214" s="70">
        <v>337034</v>
      </c>
      <c r="U214" s="70">
        <v>-110876</v>
      </c>
      <c r="V214" s="67">
        <f t="shared" si="12"/>
        <v>99.551000000000002</v>
      </c>
      <c r="W214" s="67">
        <f t="shared" si="13"/>
        <v>4.593</v>
      </c>
      <c r="AA214" s="64"/>
      <c r="AB214" s="52"/>
      <c r="AC214" s="54"/>
      <c r="AD214" s="79" t="s">
        <v>944</v>
      </c>
      <c r="AE214" s="52"/>
      <c r="AF214" s="52"/>
      <c r="AH214" s="71" t="s">
        <v>205</v>
      </c>
      <c r="AI214" s="73"/>
    </row>
    <row r="215" spans="20:35">
      <c r="T215" s="70">
        <v>337505</v>
      </c>
      <c r="U215" s="70">
        <v>-110684</v>
      </c>
      <c r="V215" s="67">
        <f t="shared" si="12"/>
        <v>100.02200000000001</v>
      </c>
      <c r="W215" s="67">
        <f t="shared" si="13"/>
        <v>4.7850000000000001</v>
      </c>
      <c r="AA215" s="64"/>
      <c r="AB215" s="52"/>
      <c r="AC215" s="54"/>
      <c r="AD215" s="79" t="s">
        <v>945</v>
      </c>
      <c r="AE215" s="52"/>
      <c r="AF215" s="52"/>
      <c r="AH215" s="71" t="s">
        <v>347</v>
      </c>
      <c r="AI215" s="73"/>
    </row>
    <row r="216" spans="20:35">
      <c r="T216" s="70">
        <v>337971</v>
      </c>
      <c r="U216" s="70">
        <v>-110460</v>
      </c>
      <c r="V216" s="67">
        <f t="shared" si="12"/>
        <v>100.488</v>
      </c>
      <c r="W216" s="67">
        <f t="shared" si="13"/>
        <v>5.0090000000000003</v>
      </c>
      <c r="AA216" s="64"/>
      <c r="AB216" s="52"/>
      <c r="AC216" s="54"/>
      <c r="AD216" s="79" t="s">
        <v>851</v>
      </c>
      <c r="AE216" s="52"/>
      <c r="AF216" s="52"/>
      <c r="AH216" s="71" t="s">
        <v>353</v>
      </c>
      <c r="AI216" s="73"/>
    </row>
    <row r="217" spans="20:35">
      <c r="T217" s="70">
        <v>338445</v>
      </c>
      <c r="U217" s="70">
        <v>-110280</v>
      </c>
      <c r="V217" s="67">
        <f t="shared" si="12"/>
        <v>100.962</v>
      </c>
      <c r="W217" s="67">
        <f t="shared" si="13"/>
        <v>5.1890000000000001</v>
      </c>
      <c r="AA217" s="64"/>
      <c r="AB217" s="52"/>
      <c r="AC217" s="54"/>
      <c r="AD217" s="79" t="s">
        <v>946</v>
      </c>
      <c r="AE217" s="52"/>
      <c r="AF217" s="52"/>
      <c r="AH217" s="71" t="s">
        <v>349</v>
      </c>
      <c r="AI217" s="73"/>
    </row>
    <row r="218" spans="20:35">
      <c r="T218" s="70">
        <v>338914</v>
      </c>
      <c r="U218" s="70">
        <v>-110073</v>
      </c>
      <c r="V218" s="67">
        <f t="shared" si="12"/>
        <v>101.431</v>
      </c>
      <c r="W218" s="67">
        <f t="shared" si="13"/>
        <v>5.3959999999999999</v>
      </c>
      <c r="AA218" s="64"/>
      <c r="AB218" s="52"/>
      <c r="AC218" s="54"/>
      <c r="AD218" s="79" t="s">
        <v>947</v>
      </c>
      <c r="AE218" s="52"/>
      <c r="AF218" s="52"/>
      <c r="AH218" s="71" t="s">
        <v>352</v>
      </c>
      <c r="AI218" s="73"/>
    </row>
    <row r="219" spans="20:35">
      <c r="T219" s="70">
        <v>339307</v>
      </c>
      <c r="U219" s="70">
        <v>-109859</v>
      </c>
      <c r="V219" s="67">
        <f t="shared" si="12"/>
        <v>101.824</v>
      </c>
      <c r="W219" s="67">
        <f t="shared" si="13"/>
        <v>5.61</v>
      </c>
      <c r="AA219" s="64"/>
      <c r="AB219" s="52"/>
      <c r="AC219" s="54"/>
      <c r="AD219" s="79" t="s">
        <v>948</v>
      </c>
      <c r="AE219" s="52"/>
      <c r="AF219" s="52"/>
      <c r="AH219" s="71" t="s">
        <v>185</v>
      </c>
      <c r="AI219" s="73"/>
    </row>
    <row r="220" spans="20:35">
      <c r="T220" s="70">
        <v>339582</v>
      </c>
      <c r="U220" s="70">
        <v>-109760</v>
      </c>
      <c r="V220" s="67">
        <f t="shared" si="12"/>
        <v>102.099</v>
      </c>
      <c r="W220" s="67">
        <f t="shared" si="13"/>
        <v>5.7089999999999996</v>
      </c>
      <c r="AA220" s="64"/>
      <c r="AB220" s="52"/>
      <c r="AC220" s="54"/>
      <c r="AD220" s="79" t="s">
        <v>949</v>
      </c>
      <c r="AE220" s="52"/>
      <c r="AF220" s="52"/>
      <c r="AH220" s="71" t="s">
        <v>186</v>
      </c>
      <c r="AI220" s="73"/>
    </row>
    <row r="221" spans="20:35">
      <c r="T221" s="70">
        <v>340021</v>
      </c>
      <c r="U221" s="70">
        <v>-109518</v>
      </c>
      <c r="V221" s="67">
        <f t="shared" si="12"/>
        <v>102.538</v>
      </c>
      <c r="W221" s="67">
        <f t="shared" si="13"/>
        <v>5.9509999999999996</v>
      </c>
      <c r="AA221" s="64"/>
      <c r="AB221" s="52"/>
      <c r="AC221" s="54"/>
      <c r="AD221" s="79" t="s">
        <v>950</v>
      </c>
      <c r="AE221" s="52"/>
      <c r="AF221" s="52"/>
      <c r="AH221" s="71" t="s">
        <v>189</v>
      </c>
      <c r="AI221" s="73"/>
    </row>
    <row r="222" spans="20:35">
      <c r="T222" s="70">
        <v>340105</v>
      </c>
      <c r="U222" s="70">
        <v>-108740</v>
      </c>
      <c r="V222" s="67">
        <f t="shared" si="12"/>
        <v>102.622</v>
      </c>
      <c r="W222" s="67">
        <f t="shared" si="13"/>
        <v>6.7290000000000001</v>
      </c>
      <c r="AA222" s="64"/>
      <c r="AB222" s="52"/>
      <c r="AC222" s="54"/>
      <c r="AD222" s="79" t="s">
        <v>951</v>
      </c>
      <c r="AE222" s="52"/>
      <c r="AF222" s="52"/>
      <c r="AH222" s="71" t="s">
        <v>312</v>
      </c>
      <c r="AI222" s="73"/>
    </row>
    <row r="223" spans="20:35">
      <c r="T223" s="70">
        <v>340282</v>
      </c>
      <c r="U223" s="70">
        <v>-108102</v>
      </c>
      <c r="V223" s="67">
        <f t="shared" si="12"/>
        <v>102.79900000000001</v>
      </c>
      <c r="W223" s="67">
        <f t="shared" si="13"/>
        <v>7.367</v>
      </c>
      <c r="AA223" s="64"/>
      <c r="AB223" s="52"/>
      <c r="AC223" s="54"/>
      <c r="AD223" s="79" t="s">
        <v>952</v>
      </c>
      <c r="AE223" s="52"/>
      <c r="AF223" s="52"/>
      <c r="AH223" s="71" t="s">
        <v>310</v>
      </c>
      <c r="AI223" s="73"/>
    </row>
    <row r="224" spans="20:35">
      <c r="T224" s="70">
        <v>340617</v>
      </c>
      <c r="U224" s="70">
        <v>-107704</v>
      </c>
      <c r="V224" s="67">
        <f t="shared" si="12"/>
        <v>103.134</v>
      </c>
      <c r="W224" s="67">
        <f t="shared" si="13"/>
        <v>7.7649999999999997</v>
      </c>
      <c r="AA224" s="64"/>
      <c r="AB224" s="52"/>
      <c r="AC224" s="54"/>
      <c r="AD224" s="79" t="s">
        <v>953</v>
      </c>
      <c r="AE224" s="52"/>
      <c r="AF224" s="52"/>
      <c r="AH224" s="77" t="s">
        <v>1019</v>
      </c>
      <c r="AI224" s="73"/>
    </row>
    <row r="225" spans="20:35">
      <c r="T225" s="70">
        <v>341007</v>
      </c>
      <c r="U225" s="70">
        <v>-107387</v>
      </c>
      <c r="V225" s="67">
        <f t="shared" si="12"/>
        <v>103.524</v>
      </c>
      <c r="W225" s="67">
        <f t="shared" si="13"/>
        <v>8.0820000000000007</v>
      </c>
      <c r="AA225" s="64"/>
      <c r="AB225" s="52"/>
      <c r="AC225" s="54"/>
      <c r="AD225" s="79" t="s">
        <v>954</v>
      </c>
      <c r="AE225" s="52"/>
      <c r="AF225" s="52"/>
      <c r="AH225" s="71" t="s">
        <v>237</v>
      </c>
      <c r="AI225" s="73"/>
    </row>
    <row r="226" spans="20:35">
      <c r="T226" s="70">
        <v>341475</v>
      </c>
      <c r="U226" s="70">
        <v>-107189</v>
      </c>
      <c r="V226" s="67">
        <f t="shared" si="12"/>
        <v>103.992</v>
      </c>
      <c r="W226" s="67">
        <f t="shared" si="13"/>
        <v>8.2799999999999994</v>
      </c>
      <c r="AA226" s="64"/>
      <c r="AB226" s="52"/>
      <c r="AC226" s="54"/>
      <c r="AD226" s="79" t="s">
        <v>955</v>
      </c>
      <c r="AE226" s="52"/>
      <c r="AF226" s="52"/>
      <c r="AH226" s="71" t="s">
        <v>234</v>
      </c>
      <c r="AI226" s="73"/>
    </row>
    <row r="227" spans="20:35">
      <c r="T227" s="70">
        <v>341913</v>
      </c>
      <c r="U227" s="70">
        <v>-106944</v>
      </c>
      <c r="V227" s="67">
        <f t="shared" si="12"/>
        <v>104.43</v>
      </c>
      <c r="W227" s="67">
        <f t="shared" si="13"/>
        <v>8.5250000000000004</v>
      </c>
      <c r="AA227" s="64"/>
      <c r="AB227" s="52"/>
      <c r="AC227" s="54"/>
      <c r="AD227" s="79" t="s">
        <v>956</v>
      </c>
      <c r="AE227" s="52"/>
      <c r="AF227" s="52"/>
      <c r="AH227" s="71" t="s">
        <v>440</v>
      </c>
      <c r="AI227" s="73"/>
    </row>
    <row r="228" spans="20:35">
      <c r="T228" s="70">
        <v>342379</v>
      </c>
      <c r="U228" s="70">
        <v>-106741</v>
      </c>
      <c r="V228" s="67">
        <f t="shared" si="12"/>
        <v>104.896</v>
      </c>
      <c r="W228" s="67">
        <f t="shared" si="13"/>
        <v>8.7279999999999998</v>
      </c>
      <c r="AA228" s="64"/>
      <c r="AB228" s="52"/>
      <c r="AC228" s="54"/>
      <c r="AD228" s="79" t="s">
        <v>957</v>
      </c>
      <c r="AE228" s="52"/>
      <c r="AF228" s="52"/>
      <c r="AH228" s="71" t="s">
        <v>307</v>
      </c>
      <c r="AI228" s="73"/>
    </row>
    <row r="229" spans="20:35">
      <c r="T229" s="70">
        <v>342831</v>
      </c>
      <c r="U229" s="70">
        <v>-106518</v>
      </c>
      <c r="V229" s="67">
        <f t="shared" si="12"/>
        <v>105.348</v>
      </c>
      <c r="W229" s="67">
        <f t="shared" si="13"/>
        <v>8.9510000000000005</v>
      </c>
      <c r="AA229" s="64"/>
      <c r="AB229" s="52"/>
      <c r="AC229" s="54"/>
      <c r="AD229" s="79" t="s">
        <v>958</v>
      </c>
      <c r="AE229" s="52"/>
      <c r="AF229" s="52"/>
      <c r="AH229" s="73" t="s">
        <v>1005</v>
      </c>
      <c r="AI229" s="73"/>
    </row>
    <row r="230" spans="20:35">
      <c r="T230" s="70">
        <v>343270</v>
      </c>
      <c r="U230" s="70">
        <v>-106276</v>
      </c>
      <c r="V230" s="67">
        <f t="shared" si="12"/>
        <v>105.78700000000001</v>
      </c>
      <c r="W230" s="67">
        <f t="shared" si="13"/>
        <v>9.1929999999999996</v>
      </c>
      <c r="AA230" s="64"/>
      <c r="AB230" s="52"/>
      <c r="AC230" s="54"/>
      <c r="AD230" s="79" t="s">
        <v>959</v>
      </c>
      <c r="AE230" s="52"/>
      <c r="AF230" s="52"/>
      <c r="AH230" s="71" t="s">
        <v>306</v>
      </c>
      <c r="AI230" s="73"/>
    </row>
    <row r="231" spans="20:35">
      <c r="T231" s="70">
        <v>343726</v>
      </c>
      <c r="U231" s="70">
        <v>-106058</v>
      </c>
      <c r="V231" s="67">
        <f t="shared" si="12"/>
        <v>106.24299999999999</v>
      </c>
      <c r="W231" s="67">
        <f t="shared" si="13"/>
        <v>9.4109999999999996</v>
      </c>
      <c r="AA231" s="64"/>
      <c r="AB231" s="52"/>
      <c r="AC231" s="54"/>
      <c r="AD231" s="79" t="s">
        <v>960</v>
      </c>
      <c r="AE231" s="52"/>
      <c r="AF231" s="52"/>
      <c r="AH231" s="71" t="s">
        <v>314</v>
      </c>
      <c r="AI231" s="73"/>
    </row>
    <row r="232" spans="20:35">
      <c r="T232" s="70">
        <v>344185</v>
      </c>
      <c r="U232" s="70">
        <v>-105845</v>
      </c>
      <c r="V232" s="67">
        <f t="shared" si="12"/>
        <v>106.702</v>
      </c>
      <c r="W232" s="67">
        <f t="shared" si="13"/>
        <v>9.6240000000000006</v>
      </c>
      <c r="AA232" s="64"/>
      <c r="AB232" s="52"/>
      <c r="AC232" s="54"/>
      <c r="AD232" s="79" t="s">
        <v>961</v>
      </c>
      <c r="AE232" s="52"/>
      <c r="AF232" s="52"/>
      <c r="AH232" s="71" t="s">
        <v>309</v>
      </c>
      <c r="AI232" s="73"/>
    </row>
    <row r="233" spans="20:35">
      <c r="T233" s="70">
        <v>344636</v>
      </c>
      <c r="U233" s="70">
        <v>-105621</v>
      </c>
      <c r="V233" s="67">
        <f t="shared" si="12"/>
        <v>107.15300000000001</v>
      </c>
      <c r="W233" s="67">
        <f t="shared" si="13"/>
        <v>9.8480000000000008</v>
      </c>
      <c r="AA233" s="64"/>
      <c r="AB233" s="52"/>
      <c r="AC233" s="54"/>
      <c r="AD233" s="79" t="s">
        <v>962</v>
      </c>
      <c r="AE233" s="52"/>
      <c r="AF233" s="52"/>
      <c r="AH233" s="71" t="s">
        <v>315</v>
      </c>
      <c r="AI233" s="73"/>
    </row>
    <row r="234" spans="20:35">
      <c r="T234" s="70">
        <v>345071</v>
      </c>
      <c r="U234" s="70">
        <v>-105372</v>
      </c>
      <c r="V234" s="67">
        <f t="shared" si="12"/>
        <v>107.58799999999999</v>
      </c>
      <c r="W234" s="67">
        <f t="shared" si="13"/>
        <v>10.097</v>
      </c>
      <c r="AA234" s="64"/>
      <c r="AB234" s="52"/>
      <c r="AC234" s="54"/>
      <c r="AD234" s="79" t="s">
        <v>963</v>
      </c>
      <c r="AE234" s="52"/>
      <c r="AF234" s="52"/>
      <c r="AH234" s="71" t="s">
        <v>322</v>
      </c>
      <c r="AI234" s="73"/>
    </row>
    <row r="235" spans="20:35">
      <c r="T235" s="70">
        <v>345520</v>
      </c>
      <c r="U235" s="70">
        <v>-105145</v>
      </c>
      <c r="V235" s="67">
        <f t="shared" si="12"/>
        <v>108.03700000000001</v>
      </c>
      <c r="W235" s="67">
        <f t="shared" si="13"/>
        <v>10.324</v>
      </c>
      <c r="AA235" s="64"/>
      <c r="AB235" s="52"/>
      <c r="AC235" s="54"/>
      <c r="AD235" s="79" t="s">
        <v>964</v>
      </c>
      <c r="AE235" s="52"/>
      <c r="AF235" s="52"/>
      <c r="AH235" s="71" t="s">
        <v>323</v>
      </c>
      <c r="AI235" s="73"/>
    </row>
    <row r="236" spans="20:35">
      <c r="T236" s="70">
        <v>345953</v>
      </c>
      <c r="U236" s="70">
        <v>-104893</v>
      </c>
      <c r="V236" s="67">
        <f t="shared" si="12"/>
        <v>108.47</v>
      </c>
      <c r="W236" s="67">
        <f t="shared" si="13"/>
        <v>10.576000000000001</v>
      </c>
      <c r="AA236" s="64"/>
      <c r="AB236" s="52"/>
      <c r="AC236" s="54"/>
      <c r="AD236" s="79" t="s">
        <v>965</v>
      </c>
      <c r="AE236" s="52"/>
      <c r="AF236" s="52"/>
      <c r="AH236" s="71" t="s">
        <v>324</v>
      </c>
      <c r="AI236" s="73"/>
    </row>
    <row r="237" spans="20:35">
      <c r="T237" s="70">
        <v>346410</v>
      </c>
      <c r="U237" s="70">
        <v>-104678</v>
      </c>
      <c r="V237" s="67">
        <f t="shared" si="12"/>
        <v>108.92700000000001</v>
      </c>
      <c r="W237" s="67">
        <f t="shared" si="13"/>
        <v>10.791</v>
      </c>
      <c r="AA237" s="64"/>
      <c r="AB237" s="52"/>
      <c r="AC237" s="54"/>
      <c r="AD237" s="79" t="s">
        <v>966</v>
      </c>
      <c r="AE237" s="52"/>
      <c r="AF237" s="52"/>
      <c r="AH237" s="71" t="s">
        <v>182</v>
      </c>
      <c r="AI237" s="73"/>
    </row>
    <row r="238" spans="20:35">
      <c r="T238" s="70">
        <v>346829</v>
      </c>
      <c r="U238" s="70">
        <v>-104404</v>
      </c>
      <c r="V238" s="67">
        <f t="shared" si="12"/>
        <v>109.346</v>
      </c>
      <c r="W238" s="67">
        <f t="shared" si="13"/>
        <v>11.065</v>
      </c>
      <c r="AA238" s="64"/>
      <c r="AB238" s="52"/>
      <c r="AC238" s="54"/>
      <c r="AD238" s="79" t="s">
        <v>967</v>
      </c>
      <c r="AE238" s="52"/>
      <c r="AF238" s="52"/>
      <c r="AH238" s="71" t="s">
        <v>183</v>
      </c>
      <c r="AI238" s="73"/>
    </row>
    <row r="239" spans="20:35">
      <c r="T239" s="70">
        <v>347277</v>
      </c>
      <c r="U239" s="70">
        <v>-104176</v>
      </c>
      <c r="V239" s="67">
        <f t="shared" si="12"/>
        <v>109.794</v>
      </c>
      <c r="W239" s="67">
        <f t="shared" si="13"/>
        <v>11.292999999999999</v>
      </c>
      <c r="AA239" s="64"/>
      <c r="AB239" s="52"/>
      <c r="AC239" s="54"/>
      <c r="AD239" s="79" t="s">
        <v>968</v>
      </c>
      <c r="AE239" s="52"/>
      <c r="AF239" s="52"/>
      <c r="AH239" s="73" t="s">
        <v>1006</v>
      </c>
      <c r="AI239" s="73"/>
    </row>
    <row r="240" spans="20:35">
      <c r="T240" s="70">
        <v>347759</v>
      </c>
      <c r="U240" s="70">
        <v>-103997</v>
      </c>
      <c r="V240" s="67">
        <f t="shared" si="12"/>
        <v>110.276</v>
      </c>
      <c r="W240" s="67">
        <f t="shared" si="13"/>
        <v>11.472</v>
      </c>
      <c r="AA240" s="64"/>
      <c r="AB240" s="52"/>
      <c r="AC240" s="54"/>
      <c r="AD240" s="79" t="s">
        <v>969</v>
      </c>
      <c r="AE240" s="52"/>
      <c r="AF240" s="52"/>
      <c r="AH240" s="71" t="s">
        <v>303</v>
      </c>
      <c r="AI240" s="73"/>
    </row>
    <row r="241" spans="20:35">
      <c r="T241" s="70">
        <v>348355</v>
      </c>
      <c r="U241" s="70">
        <v>-103992</v>
      </c>
      <c r="V241" s="67">
        <f t="shared" si="12"/>
        <v>110.872</v>
      </c>
      <c r="W241" s="67">
        <f t="shared" si="13"/>
        <v>11.477</v>
      </c>
      <c r="AA241" s="64"/>
      <c r="AB241" s="52"/>
      <c r="AC241" s="54"/>
      <c r="AD241" s="79" t="s">
        <v>970</v>
      </c>
      <c r="AE241" s="52"/>
      <c r="AF241" s="52"/>
      <c r="AH241" s="71" t="s">
        <v>300</v>
      </c>
      <c r="AI241" s="73"/>
    </row>
    <row r="242" spans="20:35">
      <c r="T242" s="70">
        <v>348858</v>
      </c>
      <c r="U242" s="70">
        <v>-103845</v>
      </c>
      <c r="V242" s="67">
        <f t="shared" si="12"/>
        <v>111.375</v>
      </c>
      <c r="W242" s="67">
        <f t="shared" si="13"/>
        <v>11.624000000000001</v>
      </c>
      <c r="AA242" s="64"/>
      <c r="AB242" s="52"/>
      <c r="AC242" s="54"/>
      <c r="AD242" s="81" t="s">
        <v>1014</v>
      </c>
      <c r="AE242" s="52"/>
      <c r="AF242" s="52"/>
      <c r="AH242" s="71" t="s">
        <v>151</v>
      </c>
      <c r="AI242" s="73"/>
    </row>
    <row r="243" spans="20:35">
      <c r="T243" s="70">
        <v>349251</v>
      </c>
      <c r="U243" s="70">
        <v>-103533</v>
      </c>
      <c r="V243" s="67">
        <f t="shared" si="12"/>
        <v>111.768</v>
      </c>
      <c r="W243" s="67">
        <f t="shared" si="13"/>
        <v>11.936</v>
      </c>
      <c r="AA243" s="64"/>
      <c r="AB243" s="52"/>
      <c r="AC243" s="54"/>
      <c r="AD243" s="79">
        <v>0</v>
      </c>
      <c r="AE243" s="52"/>
      <c r="AF243" s="52"/>
      <c r="AH243" s="71" t="s">
        <v>152</v>
      </c>
      <c r="AI243" s="73"/>
    </row>
    <row r="244" spans="20:35">
      <c r="T244" s="70">
        <v>349404</v>
      </c>
      <c r="U244" s="70">
        <v>-102859</v>
      </c>
      <c r="V244" s="67">
        <f t="shared" si="12"/>
        <v>111.92100000000001</v>
      </c>
      <c r="W244" s="67">
        <f t="shared" si="13"/>
        <v>12.61</v>
      </c>
      <c r="AA244" s="64"/>
      <c r="AB244" s="52"/>
      <c r="AC244" s="54"/>
      <c r="AD244" s="79">
        <v>1</v>
      </c>
      <c r="AE244" s="52"/>
      <c r="AF244" s="52"/>
      <c r="AH244" s="71" t="s">
        <v>417</v>
      </c>
      <c r="AI244" s="73"/>
    </row>
    <row r="245" spans="20:35">
      <c r="T245" s="70">
        <v>349789</v>
      </c>
      <c r="U245" s="70">
        <v>-102536</v>
      </c>
      <c r="V245" s="67">
        <f t="shared" si="12"/>
        <v>112.306</v>
      </c>
      <c r="W245" s="67">
        <f t="shared" si="13"/>
        <v>12.933</v>
      </c>
      <c r="AA245" s="64"/>
      <c r="AB245" s="52"/>
      <c r="AC245" s="54"/>
      <c r="AD245" s="79">
        <v>2</v>
      </c>
      <c r="AE245" s="52"/>
      <c r="AF245" s="52"/>
      <c r="AH245" s="71" t="s">
        <v>419</v>
      </c>
      <c r="AI245" s="73"/>
    </row>
    <row r="246" spans="20:35">
      <c r="T246" s="70">
        <v>350222</v>
      </c>
      <c r="U246" s="70">
        <v>-102283</v>
      </c>
      <c r="V246" s="67">
        <f t="shared" si="12"/>
        <v>112.739</v>
      </c>
      <c r="W246" s="67">
        <f t="shared" si="13"/>
        <v>13.186</v>
      </c>
      <c r="AA246" s="64"/>
      <c r="AB246" s="52"/>
      <c r="AC246" s="54"/>
      <c r="AD246" s="79">
        <v>3</v>
      </c>
      <c r="AE246" s="52"/>
      <c r="AF246" s="52"/>
      <c r="AH246" s="71" t="s">
        <v>381</v>
      </c>
      <c r="AI246" s="73"/>
    </row>
    <row r="247" spans="20:35">
      <c r="T247" s="70">
        <v>350598</v>
      </c>
      <c r="U247" s="70">
        <v>-101945</v>
      </c>
      <c r="V247" s="67">
        <f t="shared" si="12"/>
        <v>113.11499999999999</v>
      </c>
      <c r="W247" s="67">
        <f t="shared" si="13"/>
        <v>13.523999999999999</v>
      </c>
      <c r="AA247" s="64"/>
      <c r="AB247" s="52"/>
      <c r="AC247" s="54"/>
      <c r="AD247" s="79">
        <v>4</v>
      </c>
      <c r="AE247" s="52"/>
      <c r="AF247" s="52"/>
      <c r="AH247" s="71" t="s">
        <v>380</v>
      </c>
      <c r="AI247" s="73"/>
    </row>
    <row r="248" spans="20:35">
      <c r="T248" s="70">
        <v>350930</v>
      </c>
      <c r="U248" s="70">
        <v>-101542</v>
      </c>
      <c r="V248" s="67">
        <f t="shared" si="12"/>
        <v>113.447</v>
      </c>
      <c r="W248" s="67">
        <f t="shared" si="13"/>
        <v>13.927</v>
      </c>
      <c r="AA248" s="64"/>
      <c r="AB248" s="52"/>
      <c r="AC248" s="54"/>
      <c r="AD248" s="79">
        <v>5</v>
      </c>
      <c r="AE248" s="52"/>
      <c r="AF248" s="52"/>
      <c r="AH248" s="71" t="s">
        <v>379</v>
      </c>
      <c r="AI248" s="73"/>
    </row>
    <row r="249" spans="20:35">
      <c r="T249" s="70">
        <v>351384</v>
      </c>
      <c r="U249" s="70">
        <v>-101321</v>
      </c>
      <c r="V249" s="67">
        <f t="shared" si="12"/>
        <v>113.901</v>
      </c>
      <c r="W249" s="67">
        <f t="shared" si="13"/>
        <v>14.148</v>
      </c>
      <c r="AA249" s="64"/>
      <c r="AB249" s="52"/>
      <c r="AC249" s="54"/>
      <c r="AD249" s="79">
        <v>6</v>
      </c>
      <c r="AE249" s="52"/>
      <c r="AF249" s="52"/>
      <c r="AH249" s="71" t="s">
        <v>452</v>
      </c>
      <c r="AI249" s="73"/>
    </row>
    <row r="250" spans="20:35">
      <c r="T250" s="70">
        <v>351830</v>
      </c>
      <c r="U250" s="70">
        <v>-101090</v>
      </c>
      <c r="V250" s="67">
        <f t="shared" si="12"/>
        <v>114.34699999999999</v>
      </c>
      <c r="W250" s="67">
        <f t="shared" si="13"/>
        <v>14.379</v>
      </c>
      <c r="AA250" s="64"/>
      <c r="AB250" s="52"/>
      <c r="AC250" s="54"/>
      <c r="AD250" s="79">
        <v>7</v>
      </c>
      <c r="AE250" s="52"/>
      <c r="AF250" s="52"/>
      <c r="AH250" s="71" t="s">
        <v>418</v>
      </c>
      <c r="AI250" s="73"/>
    </row>
    <row r="251" spans="20:35">
      <c r="T251" s="70">
        <v>352199</v>
      </c>
      <c r="U251" s="70">
        <v>-100741</v>
      </c>
      <c r="V251" s="67">
        <f t="shared" si="12"/>
        <v>114.71599999999999</v>
      </c>
      <c r="W251" s="67">
        <f t="shared" si="13"/>
        <v>14.728</v>
      </c>
      <c r="AA251" s="64"/>
      <c r="AB251" s="52"/>
      <c r="AC251" s="54"/>
      <c r="AD251" s="79">
        <v>8</v>
      </c>
      <c r="AE251" s="52"/>
      <c r="AF251" s="52"/>
      <c r="AH251" s="71" t="s">
        <v>445</v>
      </c>
      <c r="AI251" s="73"/>
    </row>
    <row r="252" spans="20:35">
      <c r="T252" s="70">
        <v>352572</v>
      </c>
      <c r="U252" s="70">
        <v>-100399</v>
      </c>
      <c r="V252" s="67">
        <f t="shared" si="12"/>
        <v>115.089</v>
      </c>
      <c r="W252" s="67">
        <f t="shared" si="13"/>
        <v>15.07</v>
      </c>
      <c r="AA252" s="64"/>
      <c r="AB252" s="52"/>
      <c r="AC252" s="54"/>
      <c r="AD252" s="79">
        <v>9</v>
      </c>
      <c r="AE252" s="52"/>
      <c r="AF252" s="52"/>
      <c r="AH252" s="71" t="s">
        <v>450</v>
      </c>
      <c r="AI252" s="73"/>
    </row>
    <row r="253" spans="20:35">
      <c r="T253" s="70">
        <v>353025</v>
      </c>
      <c r="U253" s="70">
        <v>-100177</v>
      </c>
      <c r="V253" s="67">
        <f t="shared" si="12"/>
        <v>115.542</v>
      </c>
      <c r="W253" s="67">
        <f t="shared" si="13"/>
        <v>15.292</v>
      </c>
      <c r="AA253" s="64"/>
      <c r="AB253" s="52"/>
      <c r="AC253" s="54"/>
      <c r="AD253" s="79">
        <v>10</v>
      </c>
      <c r="AE253" s="52"/>
      <c r="AF253" s="52"/>
      <c r="AH253" s="71" t="s">
        <v>446</v>
      </c>
      <c r="AI253" s="73"/>
    </row>
    <row r="254" spans="20:35">
      <c r="T254" s="70">
        <v>353473</v>
      </c>
      <c r="U254" s="70">
        <v>-99949</v>
      </c>
      <c r="V254" s="67">
        <f t="shared" si="12"/>
        <v>115.99</v>
      </c>
      <c r="W254" s="67">
        <f t="shared" si="13"/>
        <v>15.52</v>
      </c>
      <c r="AA254" s="64"/>
      <c r="AB254" s="52"/>
      <c r="AC254" s="54"/>
      <c r="AD254" s="79">
        <v>11</v>
      </c>
      <c r="AE254" s="52"/>
      <c r="AF254" s="52"/>
      <c r="AH254" s="71" t="s">
        <v>230</v>
      </c>
      <c r="AI254" s="73"/>
    </row>
    <row r="255" spans="20:35">
      <c r="T255" s="70">
        <v>353810</v>
      </c>
      <c r="U255" s="70">
        <v>-99553</v>
      </c>
      <c r="V255" s="67">
        <f t="shared" si="12"/>
        <v>116.327</v>
      </c>
      <c r="W255" s="67">
        <f t="shared" si="13"/>
        <v>15.916</v>
      </c>
      <c r="AA255" s="64"/>
      <c r="AB255" s="52"/>
      <c r="AC255" s="54"/>
      <c r="AD255" s="79">
        <v>12</v>
      </c>
      <c r="AE255" s="52"/>
      <c r="AF255" s="52"/>
      <c r="AH255" s="71" t="s">
        <v>229</v>
      </c>
      <c r="AI255" s="73"/>
    </row>
    <row r="256" spans="20:35">
      <c r="T256" s="70">
        <v>354210</v>
      </c>
      <c r="U256" s="70">
        <v>-99250</v>
      </c>
      <c r="V256" s="67">
        <f t="shared" si="12"/>
        <v>116.727</v>
      </c>
      <c r="W256" s="67">
        <f t="shared" si="13"/>
        <v>16.219000000000001</v>
      </c>
      <c r="AA256" s="64"/>
      <c r="AB256" s="52"/>
      <c r="AC256" s="54"/>
      <c r="AD256" s="79">
        <v>13</v>
      </c>
      <c r="AE256" s="52"/>
      <c r="AF256" s="52"/>
      <c r="AH256" s="71" t="s">
        <v>408</v>
      </c>
      <c r="AI256" s="73"/>
    </row>
    <row r="257" spans="20:35">
      <c r="T257" s="70">
        <v>354689</v>
      </c>
      <c r="U257" s="70">
        <v>-99068</v>
      </c>
      <c r="V257" s="67">
        <f t="shared" si="12"/>
        <v>117.206</v>
      </c>
      <c r="W257" s="67">
        <f t="shared" si="13"/>
        <v>16.401</v>
      </c>
      <c r="AA257" s="64"/>
      <c r="AB257" s="52"/>
      <c r="AC257" s="54"/>
      <c r="AD257" s="79">
        <v>14</v>
      </c>
      <c r="AE257" s="52"/>
      <c r="AF257" s="52"/>
      <c r="AH257" s="71" t="s">
        <v>409</v>
      </c>
      <c r="AI257" s="73"/>
    </row>
    <row r="258" spans="20:35">
      <c r="T258" s="70">
        <v>355145</v>
      </c>
      <c r="U258" s="70">
        <v>-98850</v>
      </c>
      <c r="V258" s="67">
        <f t="shared" si="12"/>
        <v>117.66200000000001</v>
      </c>
      <c r="W258" s="67">
        <f t="shared" si="13"/>
        <v>16.619</v>
      </c>
      <c r="AA258" s="64"/>
      <c r="AB258" s="52"/>
      <c r="AC258" s="54"/>
      <c r="AD258" s="79">
        <v>15</v>
      </c>
      <c r="AE258" s="52"/>
      <c r="AF258" s="52"/>
      <c r="AH258" s="71" t="s">
        <v>317</v>
      </c>
      <c r="AI258" s="73"/>
    </row>
    <row r="259" spans="20:35">
      <c r="T259" s="70">
        <v>355462</v>
      </c>
      <c r="U259" s="70">
        <v>-98424</v>
      </c>
      <c r="V259" s="67">
        <f t="shared" ref="V259:V322" si="14">ABS(T259-$V$1)/1000</f>
        <v>117.979</v>
      </c>
      <c r="W259" s="67">
        <f t="shared" ref="W259:W322" si="15">(U259-$W$1)/1000</f>
        <v>17.045000000000002</v>
      </c>
      <c r="AA259" s="64"/>
      <c r="AB259" s="52"/>
      <c r="AC259" s="54"/>
      <c r="AD259" s="79">
        <v>16</v>
      </c>
      <c r="AE259" s="52"/>
      <c r="AF259" s="52"/>
      <c r="AH259" s="71" t="s">
        <v>327</v>
      </c>
      <c r="AI259" s="73"/>
    </row>
    <row r="260" spans="20:35">
      <c r="T260" s="70">
        <v>355878</v>
      </c>
      <c r="U260" s="70">
        <v>-98147</v>
      </c>
      <c r="V260" s="67">
        <f t="shared" si="14"/>
        <v>118.395</v>
      </c>
      <c r="W260" s="67">
        <f t="shared" si="15"/>
        <v>17.321999999999999</v>
      </c>
      <c r="AA260" s="64"/>
      <c r="AB260" s="52"/>
      <c r="AC260" s="54"/>
      <c r="AD260" s="79">
        <v>17</v>
      </c>
      <c r="AE260" s="52"/>
      <c r="AF260" s="52"/>
      <c r="AH260" s="71" t="s">
        <v>326</v>
      </c>
      <c r="AI260" s="73"/>
    </row>
    <row r="261" spans="20:35">
      <c r="T261" s="70">
        <v>356366</v>
      </c>
      <c r="U261" s="70">
        <v>-97978</v>
      </c>
      <c r="V261" s="67">
        <f t="shared" si="14"/>
        <v>118.883</v>
      </c>
      <c r="W261" s="67">
        <f t="shared" si="15"/>
        <v>17.491</v>
      </c>
      <c r="AA261" s="64"/>
      <c r="AB261" s="52"/>
      <c r="AC261" s="54"/>
      <c r="AD261" s="79">
        <v>18</v>
      </c>
      <c r="AE261" s="52"/>
      <c r="AF261" s="52"/>
      <c r="AH261" s="71" t="s">
        <v>325</v>
      </c>
      <c r="AI261" s="73"/>
    </row>
    <row r="262" spans="20:35">
      <c r="T262" s="70">
        <v>356852</v>
      </c>
      <c r="U262" s="70">
        <v>-97805</v>
      </c>
      <c r="V262" s="67">
        <f t="shared" si="14"/>
        <v>119.369</v>
      </c>
      <c r="W262" s="67">
        <f t="shared" si="15"/>
        <v>17.664000000000001</v>
      </c>
      <c r="AA262" s="64"/>
      <c r="AB262" s="52"/>
      <c r="AC262" s="54"/>
      <c r="AD262" s="79">
        <v>19</v>
      </c>
      <c r="AE262" s="52"/>
      <c r="AF262" s="52"/>
      <c r="AH262" s="71" t="s">
        <v>328</v>
      </c>
      <c r="AI262" s="73"/>
    </row>
    <row r="263" spans="20:35">
      <c r="T263" s="70">
        <v>357116</v>
      </c>
      <c r="U263" s="70">
        <v>-97299</v>
      </c>
      <c r="V263" s="67">
        <f t="shared" si="14"/>
        <v>119.633</v>
      </c>
      <c r="W263" s="67">
        <f t="shared" si="15"/>
        <v>18.170000000000002</v>
      </c>
      <c r="AA263" s="64"/>
      <c r="AB263" s="52"/>
      <c r="AC263" s="54"/>
      <c r="AD263" s="79">
        <v>20</v>
      </c>
      <c r="AE263" s="52"/>
      <c r="AF263" s="52"/>
      <c r="AH263" s="71" t="s">
        <v>426</v>
      </c>
      <c r="AI263" s="73"/>
    </row>
    <row r="264" spans="20:35">
      <c r="T264" s="70">
        <v>357573</v>
      </c>
      <c r="U264" s="70">
        <v>-97084</v>
      </c>
      <c r="V264" s="67">
        <f t="shared" si="14"/>
        <v>120.09</v>
      </c>
      <c r="W264" s="67">
        <f t="shared" si="15"/>
        <v>18.385000000000002</v>
      </c>
      <c r="AA264" s="64"/>
      <c r="AB264" s="52"/>
      <c r="AC264" s="54"/>
      <c r="AD264" s="79">
        <v>21</v>
      </c>
      <c r="AE264" s="52"/>
      <c r="AF264" s="52"/>
      <c r="AH264" s="71" t="s">
        <v>153</v>
      </c>
      <c r="AI264" s="73"/>
    </row>
    <row r="265" spans="20:35">
      <c r="T265" s="70">
        <v>358076</v>
      </c>
      <c r="U265" s="70">
        <v>-96937</v>
      </c>
      <c r="V265" s="67">
        <f t="shared" si="14"/>
        <v>120.593</v>
      </c>
      <c r="W265" s="67">
        <f t="shared" si="15"/>
        <v>18.532</v>
      </c>
      <c r="AA265" s="64"/>
      <c r="AB265" s="52"/>
      <c r="AC265" s="54"/>
      <c r="AD265" s="79">
        <v>22</v>
      </c>
      <c r="AE265" s="52"/>
      <c r="AF265" s="52"/>
      <c r="AH265" s="71" t="s">
        <v>154</v>
      </c>
      <c r="AI265" s="73"/>
    </row>
    <row r="266" spans="20:35">
      <c r="T266" s="70">
        <v>358505</v>
      </c>
      <c r="U266" s="70">
        <v>-96680</v>
      </c>
      <c r="V266" s="67">
        <f t="shared" si="14"/>
        <v>121.02200000000001</v>
      </c>
      <c r="W266" s="67">
        <f t="shared" si="15"/>
        <v>18.789000000000001</v>
      </c>
      <c r="AA266" s="64"/>
      <c r="AB266" s="52"/>
      <c r="AC266" s="54"/>
      <c r="AD266" s="79">
        <v>23</v>
      </c>
      <c r="AE266" s="52"/>
      <c r="AF266" s="52"/>
      <c r="AH266" s="71" t="s">
        <v>996</v>
      </c>
      <c r="AI266" s="73"/>
    </row>
    <row r="267" spans="20:35">
      <c r="T267" s="70">
        <v>358801</v>
      </c>
      <c r="U267" s="70">
        <v>-96221</v>
      </c>
      <c r="V267" s="67">
        <f t="shared" si="14"/>
        <v>121.318</v>
      </c>
      <c r="W267" s="67">
        <f t="shared" si="15"/>
        <v>19.248000000000001</v>
      </c>
      <c r="AA267" s="64"/>
      <c r="AB267" s="52"/>
      <c r="AC267" s="54"/>
      <c r="AD267" s="79">
        <v>24</v>
      </c>
      <c r="AE267" s="52"/>
      <c r="AF267" s="52"/>
      <c r="AH267" s="71" t="s">
        <v>261</v>
      </c>
      <c r="AI267" s="73"/>
    </row>
    <row r="268" spans="20:35">
      <c r="T268" s="70">
        <v>359268</v>
      </c>
      <c r="U268" s="70">
        <v>-96021</v>
      </c>
      <c r="V268" s="67">
        <f t="shared" si="14"/>
        <v>121.785</v>
      </c>
      <c r="W268" s="67">
        <f t="shared" si="15"/>
        <v>19.448</v>
      </c>
      <c r="AA268" s="64"/>
      <c r="AB268" s="52"/>
      <c r="AC268" s="54"/>
      <c r="AD268" s="79">
        <v>25</v>
      </c>
      <c r="AE268" s="52"/>
      <c r="AF268" s="52"/>
      <c r="AH268" s="71" t="s">
        <v>262</v>
      </c>
      <c r="AI268" s="73"/>
    </row>
    <row r="269" spans="20:35">
      <c r="T269" s="70">
        <v>359793</v>
      </c>
      <c r="U269" s="70">
        <v>-95907</v>
      </c>
      <c r="V269" s="67">
        <f t="shared" si="14"/>
        <v>122.31</v>
      </c>
      <c r="W269" s="67">
        <f t="shared" si="15"/>
        <v>19.562000000000001</v>
      </c>
      <c r="AA269" s="64"/>
      <c r="AB269" s="52"/>
      <c r="AC269" s="54"/>
      <c r="AD269" s="79">
        <v>26</v>
      </c>
      <c r="AE269" s="52"/>
      <c r="AF269" s="52"/>
      <c r="AH269" s="71" t="s">
        <v>474</v>
      </c>
      <c r="AI269" s="73"/>
    </row>
    <row r="270" spans="20:35">
      <c r="T270" s="70">
        <v>360243</v>
      </c>
      <c r="U270" s="70">
        <v>-95682</v>
      </c>
      <c r="V270" s="67">
        <f t="shared" si="14"/>
        <v>122.76</v>
      </c>
      <c r="W270" s="67">
        <f t="shared" si="15"/>
        <v>19.786999999999999</v>
      </c>
      <c r="AA270" s="64"/>
      <c r="AB270" s="52"/>
      <c r="AC270" s="54"/>
      <c r="AD270" s="79">
        <v>27</v>
      </c>
      <c r="AE270" s="52"/>
      <c r="AF270" s="52"/>
      <c r="AH270" s="71" t="s">
        <v>473</v>
      </c>
      <c r="AI270" s="73"/>
    </row>
    <row r="271" spans="20:35">
      <c r="T271" s="70">
        <v>360500</v>
      </c>
      <c r="U271" s="70">
        <v>-95164</v>
      </c>
      <c r="V271" s="67">
        <f t="shared" si="14"/>
        <v>123.017</v>
      </c>
      <c r="W271" s="67">
        <f t="shared" si="15"/>
        <v>20.305</v>
      </c>
      <c r="AA271" s="64"/>
      <c r="AB271" s="52"/>
      <c r="AC271" s="54"/>
      <c r="AD271" s="79">
        <v>28</v>
      </c>
      <c r="AE271" s="52"/>
      <c r="AF271" s="52"/>
      <c r="AH271" s="71" t="s">
        <v>482</v>
      </c>
      <c r="AI271" s="73"/>
    </row>
    <row r="272" spans="20:35">
      <c r="T272" s="70">
        <v>361011</v>
      </c>
      <c r="U272" s="70">
        <v>-95031</v>
      </c>
      <c r="V272" s="67">
        <f t="shared" si="14"/>
        <v>123.52800000000001</v>
      </c>
      <c r="W272" s="67">
        <f t="shared" si="15"/>
        <v>20.437999999999999</v>
      </c>
      <c r="AA272" s="64"/>
      <c r="AB272" s="52"/>
      <c r="AC272" s="54"/>
      <c r="AD272" s="79">
        <v>29</v>
      </c>
      <c r="AE272" s="52"/>
      <c r="AF272" s="52"/>
      <c r="AH272" s="71" t="s">
        <v>476</v>
      </c>
      <c r="AI272" s="73"/>
    </row>
    <row r="273" spans="20:35">
      <c r="T273" s="70">
        <v>361526</v>
      </c>
      <c r="U273" s="70">
        <v>-94902</v>
      </c>
      <c r="V273" s="67">
        <f t="shared" si="14"/>
        <v>124.04300000000001</v>
      </c>
      <c r="W273" s="67">
        <f t="shared" si="15"/>
        <v>20.567</v>
      </c>
      <c r="AA273" s="64"/>
      <c r="AB273" s="52"/>
      <c r="AC273" s="54"/>
      <c r="AD273" s="79">
        <v>30</v>
      </c>
      <c r="AE273" s="52"/>
      <c r="AF273" s="52"/>
      <c r="AH273" s="71" t="s">
        <v>348</v>
      </c>
      <c r="AI273" s="73"/>
    </row>
    <row r="274" spans="20:35">
      <c r="T274" s="70">
        <v>361910</v>
      </c>
      <c r="U274" s="70">
        <v>-94577</v>
      </c>
      <c r="V274" s="67">
        <f t="shared" si="14"/>
        <v>124.42700000000001</v>
      </c>
      <c r="W274" s="67">
        <f t="shared" si="15"/>
        <v>20.891999999999999</v>
      </c>
      <c r="AA274" s="64"/>
      <c r="AB274" s="52"/>
      <c r="AC274" s="54"/>
      <c r="AD274" s="79">
        <v>31</v>
      </c>
      <c r="AE274" s="52"/>
      <c r="AF274" s="52"/>
      <c r="AH274" s="71" t="s">
        <v>374</v>
      </c>
      <c r="AI274" s="73"/>
    </row>
    <row r="275" spans="20:35">
      <c r="T275" s="70">
        <v>362347</v>
      </c>
      <c r="U275" s="70">
        <v>-94332</v>
      </c>
      <c r="V275" s="67">
        <f t="shared" si="14"/>
        <v>124.864</v>
      </c>
      <c r="W275" s="67">
        <f t="shared" si="15"/>
        <v>21.137</v>
      </c>
      <c r="AA275" s="64"/>
      <c r="AB275" s="52"/>
      <c r="AC275" s="54"/>
      <c r="AD275" s="79">
        <v>32</v>
      </c>
      <c r="AE275" s="52"/>
      <c r="AF275" s="52"/>
      <c r="AH275" s="71" t="s">
        <v>378</v>
      </c>
      <c r="AI275" s="73"/>
    </row>
    <row r="276" spans="20:35">
      <c r="T276" s="70">
        <v>362947</v>
      </c>
      <c r="U276" s="70">
        <v>-94331</v>
      </c>
      <c r="V276" s="67">
        <f t="shared" si="14"/>
        <v>125.464</v>
      </c>
      <c r="W276" s="67">
        <f t="shared" si="15"/>
        <v>21.138000000000002</v>
      </c>
      <c r="AA276" s="64"/>
      <c r="AB276" s="52"/>
      <c r="AC276" s="54"/>
      <c r="AD276" s="79">
        <v>33</v>
      </c>
      <c r="AE276" s="52"/>
      <c r="AF276" s="52"/>
      <c r="AH276" s="71" t="s">
        <v>383</v>
      </c>
      <c r="AI276" s="73"/>
    </row>
    <row r="277" spans="20:35">
      <c r="T277" s="70">
        <v>363607</v>
      </c>
      <c r="U277" s="70">
        <v>-94421</v>
      </c>
      <c r="V277" s="67">
        <f t="shared" si="14"/>
        <v>126.124</v>
      </c>
      <c r="W277" s="67">
        <f t="shared" si="15"/>
        <v>21.047999999999998</v>
      </c>
      <c r="AA277" s="64"/>
      <c r="AB277" s="52"/>
      <c r="AC277" s="54"/>
      <c r="AD277" s="79">
        <v>34</v>
      </c>
      <c r="AE277" s="52"/>
      <c r="AF277" s="52"/>
      <c r="AH277" s="71" t="s">
        <v>318</v>
      </c>
      <c r="AI277" s="73"/>
    </row>
    <row r="278" spans="20:35">
      <c r="T278" s="70">
        <v>364246</v>
      </c>
      <c r="U278" s="70">
        <v>-94479</v>
      </c>
      <c r="V278" s="67">
        <f t="shared" si="14"/>
        <v>126.76300000000001</v>
      </c>
      <c r="W278" s="67">
        <f t="shared" si="15"/>
        <v>20.99</v>
      </c>
      <c r="AA278" s="64"/>
      <c r="AB278" s="52"/>
      <c r="AC278" s="54"/>
      <c r="AD278" s="79">
        <v>35</v>
      </c>
      <c r="AE278" s="52"/>
      <c r="AF278" s="52"/>
      <c r="AH278" s="71" t="s">
        <v>263</v>
      </c>
      <c r="AI278" s="73"/>
    </row>
    <row r="279" spans="20:35">
      <c r="T279" s="70">
        <v>364716</v>
      </c>
      <c r="U279" s="70">
        <v>-94283</v>
      </c>
      <c r="V279" s="67">
        <f t="shared" si="14"/>
        <v>127.233</v>
      </c>
      <c r="W279" s="67">
        <f t="shared" si="15"/>
        <v>21.186</v>
      </c>
      <c r="AA279" s="64"/>
      <c r="AB279" s="52"/>
      <c r="AC279" s="54"/>
      <c r="AD279" s="79">
        <v>36</v>
      </c>
      <c r="AE279" s="52"/>
      <c r="AF279" s="52"/>
      <c r="AH279" s="71" t="s">
        <v>264</v>
      </c>
      <c r="AI279" s="73"/>
    </row>
    <row r="280" spans="20:35">
      <c r="T280" s="70">
        <v>365146</v>
      </c>
      <c r="U280" s="70">
        <v>-94027</v>
      </c>
      <c r="V280" s="67">
        <f t="shared" si="14"/>
        <v>127.663</v>
      </c>
      <c r="W280" s="67">
        <f t="shared" si="15"/>
        <v>21.442</v>
      </c>
      <c r="AA280" s="64"/>
      <c r="AB280" s="52"/>
      <c r="AC280" s="54"/>
      <c r="AD280" s="79">
        <v>37</v>
      </c>
      <c r="AE280" s="52"/>
      <c r="AF280" s="52"/>
      <c r="AH280" s="71" t="s">
        <v>155</v>
      </c>
      <c r="AI280" s="73"/>
    </row>
    <row r="281" spans="20:35">
      <c r="T281" s="70">
        <v>365593</v>
      </c>
      <c r="U281" s="70">
        <v>-93796</v>
      </c>
      <c r="V281" s="67">
        <f t="shared" si="14"/>
        <v>128.11000000000001</v>
      </c>
      <c r="W281" s="67">
        <f t="shared" si="15"/>
        <v>21.672999999999998</v>
      </c>
      <c r="AA281" s="64"/>
      <c r="AB281" s="52"/>
      <c r="AC281" s="54"/>
      <c r="AD281" s="79">
        <v>38</v>
      </c>
      <c r="AE281" s="52"/>
      <c r="AF281" s="52"/>
      <c r="AH281" s="71" t="s">
        <v>979</v>
      </c>
      <c r="AI281" s="73"/>
    </row>
    <row r="282" spans="20:35">
      <c r="T282" s="70">
        <v>366018</v>
      </c>
      <c r="U282" s="70">
        <v>-93532</v>
      </c>
      <c r="V282" s="67">
        <f t="shared" si="14"/>
        <v>128.535</v>
      </c>
      <c r="W282" s="67">
        <f t="shared" si="15"/>
        <v>21.937000000000001</v>
      </c>
      <c r="AA282" s="64"/>
      <c r="AB282" s="52"/>
      <c r="AC282" s="54"/>
      <c r="AD282" s="79">
        <v>39</v>
      </c>
      <c r="AE282" s="52"/>
      <c r="AF282" s="52"/>
      <c r="AH282" s="71" t="s">
        <v>156</v>
      </c>
      <c r="AI282" s="73"/>
    </row>
    <row r="283" spans="20:35">
      <c r="T283" s="70">
        <v>366376</v>
      </c>
      <c r="U283" s="70">
        <v>-93168</v>
      </c>
      <c r="V283" s="67">
        <f t="shared" si="14"/>
        <v>128.893</v>
      </c>
      <c r="W283" s="67">
        <f t="shared" si="15"/>
        <v>22.300999999999998</v>
      </c>
      <c r="AA283" s="64"/>
      <c r="AB283" s="52"/>
      <c r="AC283" s="54"/>
      <c r="AD283" s="79">
        <v>40</v>
      </c>
      <c r="AE283" s="52"/>
      <c r="AF283" s="52"/>
      <c r="AH283" s="71" t="s">
        <v>978</v>
      </c>
      <c r="AI283" s="73"/>
    </row>
    <row r="284" spans="20:35">
      <c r="T284" s="70">
        <v>366664</v>
      </c>
      <c r="U284" s="70">
        <v>-92698</v>
      </c>
      <c r="V284" s="67">
        <f t="shared" si="14"/>
        <v>129.18100000000001</v>
      </c>
      <c r="W284" s="67">
        <f t="shared" si="15"/>
        <v>22.771000000000001</v>
      </c>
      <c r="AA284" s="64"/>
      <c r="AB284" s="52"/>
      <c r="AC284" s="54"/>
      <c r="AD284" s="79">
        <v>41</v>
      </c>
      <c r="AE284" s="52"/>
      <c r="AF284" s="52"/>
      <c r="AH284" s="71" t="s">
        <v>268</v>
      </c>
      <c r="AI284" s="73"/>
    </row>
    <row r="285" spans="20:35">
      <c r="T285" s="70">
        <v>367023</v>
      </c>
      <c r="U285" s="70">
        <v>-92335</v>
      </c>
      <c r="V285" s="67">
        <f t="shared" si="14"/>
        <v>129.54</v>
      </c>
      <c r="W285" s="67">
        <f t="shared" si="15"/>
        <v>23.134</v>
      </c>
      <c r="AA285" s="64"/>
      <c r="AB285" s="52"/>
      <c r="AC285" s="54"/>
      <c r="AD285" s="79">
        <v>42</v>
      </c>
      <c r="AE285" s="52"/>
      <c r="AF285" s="52"/>
      <c r="AH285" s="71" t="s">
        <v>269</v>
      </c>
      <c r="AI285" s="73"/>
    </row>
    <row r="286" spans="20:35">
      <c r="T286" s="70">
        <v>367370</v>
      </c>
      <c r="U286" s="70">
        <v>-91953</v>
      </c>
      <c r="V286" s="67">
        <f t="shared" si="14"/>
        <v>129.887</v>
      </c>
      <c r="W286" s="67">
        <f t="shared" si="15"/>
        <v>23.515999999999998</v>
      </c>
      <c r="AA286" s="64"/>
      <c r="AB286" s="52"/>
      <c r="AC286" s="54"/>
      <c r="AD286" s="79">
        <v>43</v>
      </c>
      <c r="AE286" s="52"/>
      <c r="AF286" s="52"/>
      <c r="AH286" s="71" t="s">
        <v>270</v>
      </c>
      <c r="AI286" s="73"/>
    </row>
    <row r="287" spans="20:35">
      <c r="T287" s="70">
        <v>367722</v>
      </c>
      <c r="U287" s="70">
        <v>-91579</v>
      </c>
      <c r="V287" s="67">
        <f t="shared" si="14"/>
        <v>130.239</v>
      </c>
      <c r="W287" s="67">
        <f t="shared" si="15"/>
        <v>23.89</v>
      </c>
      <c r="AA287" s="64"/>
      <c r="AB287" s="52"/>
      <c r="AC287" s="54"/>
      <c r="AD287" s="79">
        <v>44</v>
      </c>
      <c r="AE287" s="52"/>
      <c r="AF287" s="52"/>
      <c r="AH287" s="71" t="s">
        <v>271</v>
      </c>
      <c r="AI287" s="73"/>
    </row>
    <row r="288" spans="20:35">
      <c r="T288" s="70">
        <v>368105</v>
      </c>
      <c r="U288" s="70">
        <v>-91252</v>
      </c>
      <c r="V288" s="67">
        <f t="shared" si="14"/>
        <v>130.62200000000001</v>
      </c>
      <c r="W288" s="67">
        <f t="shared" si="15"/>
        <v>24.216999999999999</v>
      </c>
      <c r="AA288" s="64"/>
      <c r="AB288" s="52"/>
      <c r="AC288" s="54"/>
      <c r="AD288" s="79">
        <v>45</v>
      </c>
      <c r="AE288" s="52"/>
      <c r="AF288" s="52"/>
      <c r="AH288" s="71" t="s">
        <v>273</v>
      </c>
      <c r="AI288" s="73"/>
    </row>
    <row r="289" spans="20:35">
      <c r="T289" s="70">
        <v>368505</v>
      </c>
      <c r="U289" s="70">
        <v>-90951</v>
      </c>
      <c r="V289" s="67">
        <f t="shared" si="14"/>
        <v>131.02199999999999</v>
      </c>
      <c r="W289" s="67">
        <f t="shared" si="15"/>
        <v>24.518000000000001</v>
      </c>
      <c r="AA289" s="64"/>
      <c r="AB289" s="52"/>
      <c r="AC289" s="54"/>
      <c r="AD289" s="79">
        <v>46</v>
      </c>
      <c r="AE289" s="52"/>
      <c r="AF289" s="52"/>
      <c r="AH289" s="71" t="s">
        <v>272</v>
      </c>
      <c r="AI289" s="73"/>
    </row>
    <row r="290" spans="20:35">
      <c r="T290" s="70">
        <v>368913</v>
      </c>
      <c r="U290" s="70">
        <v>-90661</v>
      </c>
      <c r="V290" s="67">
        <f t="shared" si="14"/>
        <v>131.43</v>
      </c>
      <c r="W290" s="67">
        <f t="shared" si="15"/>
        <v>24.808</v>
      </c>
      <c r="AA290" s="64"/>
      <c r="AB290" s="52"/>
      <c r="AC290" s="54"/>
      <c r="AD290" s="79">
        <v>47</v>
      </c>
      <c r="AE290" s="52"/>
      <c r="AF290" s="52"/>
      <c r="AH290" s="71" t="s">
        <v>274</v>
      </c>
      <c r="AI290" s="73"/>
    </row>
    <row r="291" spans="20:35">
      <c r="T291" s="70">
        <v>369324</v>
      </c>
      <c r="U291" s="70">
        <v>-90377</v>
      </c>
      <c r="V291" s="67">
        <f t="shared" si="14"/>
        <v>131.84100000000001</v>
      </c>
      <c r="W291" s="67">
        <f t="shared" si="15"/>
        <v>25.091999999999999</v>
      </c>
      <c r="AA291" s="64"/>
      <c r="AB291" s="52"/>
      <c r="AC291" s="54"/>
      <c r="AD291" s="79">
        <v>48</v>
      </c>
      <c r="AE291" s="52"/>
      <c r="AF291" s="52"/>
      <c r="AH291" s="71" t="s">
        <v>275</v>
      </c>
      <c r="AI291" s="73"/>
    </row>
    <row r="292" spans="20:35">
      <c r="T292" s="70">
        <v>369777</v>
      </c>
      <c r="U292" s="70">
        <v>-90154</v>
      </c>
      <c r="V292" s="67">
        <f t="shared" si="14"/>
        <v>132.29400000000001</v>
      </c>
      <c r="W292" s="67">
        <f t="shared" si="15"/>
        <v>25.315000000000001</v>
      </c>
      <c r="AA292" s="64"/>
      <c r="AB292" s="52"/>
      <c r="AC292" s="54"/>
      <c r="AD292" s="79">
        <v>49</v>
      </c>
      <c r="AE292" s="52"/>
      <c r="AF292" s="52"/>
      <c r="AH292" s="71" t="s">
        <v>276</v>
      </c>
      <c r="AI292" s="73"/>
    </row>
    <row r="293" spans="20:35">
      <c r="T293" s="70">
        <v>370236</v>
      </c>
      <c r="U293" s="70">
        <v>-89942</v>
      </c>
      <c r="V293" s="67">
        <f t="shared" si="14"/>
        <v>132.75299999999999</v>
      </c>
      <c r="W293" s="67">
        <f t="shared" si="15"/>
        <v>25.527000000000001</v>
      </c>
      <c r="AA293" s="64"/>
      <c r="AB293" s="52"/>
      <c r="AC293" s="54"/>
      <c r="AD293" s="79">
        <v>50</v>
      </c>
      <c r="AE293" s="52"/>
      <c r="AF293" s="52"/>
      <c r="AH293" s="71" t="s">
        <v>277</v>
      </c>
      <c r="AI293" s="73"/>
    </row>
    <row r="294" spans="20:35">
      <c r="T294" s="70">
        <v>370695</v>
      </c>
      <c r="U294" s="70">
        <v>-89729</v>
      </c>
      <c r="V294" s="67">
        <f t="shared" si="14"/>
        <v>133.21199999999999</v>
      </c>
      <c r="W294" s="67">
        <f t="shared" si="15"/>
        <v>25.74</v>
      </c>
      <c r="AA294" s="64"/>
      <c r="AB294" s="52"/>
      <c r="AC294" s="54"/>
      <c r="AD294" s="79">
        <v>51</v>
      </c>
      <c r="AE294" s="52"/>
      <c r="AF294" s="52"/>
      <c r="AH294" s="71" t="s">
        <v>278</v>
      </c>
      <c r="AI294" s="73"/>
    </row>
    <row r="295" spans="20:35">
      <c r="T295" s="70">
        <v>371179</v>
      </c>
      <c r="U295" s="70">
        <v>-89555</v>
      </c>
      <c r="V295" s="67">
        <f t="shared" si="14"/>
        <v>133.696</v>
      </c>
      <c r="W295" s="67">
        <f t="shared" si="15"/>
        <v>25.914000000000001</v>
      </c>
      <c r="AA295" s="64"/>
      <c r="AB295" s="52"/>
      <c r="AC295" s="54"/>
      <c r="AD295" s="79">
        <v>52</v>
      </c>
      <c r="AE295" s="52"/>
      <c r="AF295" s="52"/>
      <c r="AH295" s="71" t="s">
        <v>279</v>
      </c>
      <c r="AI295" s="73"/>
    </row>
    <row r="296" spans="20:35">
      <c r="T296" s="70">
        <v>371675</v>
      </c>
      <c r="U296" s="70">
        <v>-89397</v>
      </c>
      <c r="V296" s="67">
        <f t="shared" si="14"/>
        <v>134.19200000000001</v>
      </c>
      <c r="W296" s="67">
        <f t="shared" si="15"/>
        <v>26.071999999999999</v>
      </c>
      <c r="AA296" s="64"/>
      <c r="AB296" s="52"/>
      <c r="AC296" s="54"/>
      <c r="AD296" s="79">
        <v>53</v>
      </c>
      <c r="AE296" s="52"/>
      <c r="AF296" s="52"/>
      <c r="AH296" s="71" t="s">
        <v>280</v>
      </c>
      <c r="AI296" s="73"/>
    </row>
    <row r="297" spans="20:35">
      <c r="T297" s="70">
        <v>372188</v>
      </c>
      <c r="U297" s="70">
        <v>-89266</v>
      </c>
      <c r="V297" s="67">
        <f t="shared" si="14"/>
        <v>134.70500000000001</v>
      </c>
      <c r="W297" s="67">
        <f t="shared" si="15"/>
        <v>26.202999999999999</v>
      </c>
      <c r="AA297" s="64"/>
      <c r="AB297" s="52"/>
      <c r="AC297" s="54"/>
      <c r="AD297" s="79">
        <v>54</v>
      </c>
      <c r="AE297" s="52"/>
      <c r="AF297" s="52"/>
      <c r="AH297" s="71" t="s">
        <v>286</v>
      </c>
      <c r="AI297" s="73"/>
    </row>
    <row r="298" spans="20:35">
      <c r="T298" s="70">
        <v>372725</v>
      </c>
      <c r="U298" s="70">
        <v>-89171</v>
      </c>
      <c r="V298" s="67">
        <f t="shared" si="14"/>
        <v>135.24199999999999</v>
      </c>
      <c r="W298" s="67">
        <f t="shared" si="15"/>
        <v>26.297999999999998</v>
      </c>
      <c r="AA298" s="64"/>
      <c r="AB298" s="52"/>
      <c r="AC298" s="54"/>
      <c r="AD298" s="79">
        <v>55</v>
      </c>
      <c r="AE298" s="52"/>
      <c r="AF298" s="52"/>
      <c r="AH298" s="71" t="s">
        <v>281</v>
      </c>
      <c r="AI298" s="73"/>
    </row>
    <row r="299" spans="20:35">
      <c r="T299" s="70">
        <v>373278</v>
      </c>
      <c r="U299" s="70">
        <v>-89101</v>
      </c>
      <c r="V299" s="67">
        <f t="shared" si="14"/>
        <v>135.79499999999999</v>
      </c>
      <c r="W299" s="67">
        <f t="shared" si="15"/>
        <v>26.367999999999999</v>
      </c>
      <c r="AA299" s="64"/>
      <c r="AB299" s="52"/>
      <c r="AC299" s="54"/>
      <c r="AD299" s="79">
        <v>56</v>
      </c>
      <c r="AE299" s="52"/>
      <c r="AF299" s="52"/>
      <c r="AH299" s="71" t="s">
        <v>282</v>
      </c>
      <c r="AI299" s="73"/>
    </row>
    <row r="300" spans="20:35">
      <c r="T300" s="70">
        <v>373848</v>
      </c>
      <c r="U300" s="70">
        <v>-89055</v>
      </c>
      <c r="V300" s="67">
        <f t="shared" si="14"/>
        <v>136.36500000000001</v>
      </c>
      <c r="W300" s="67">
        <f t="shared" si="15"/>
        <v>26.414000000000001</v>
      </c>
      <c r="AA300" s="64"/>
      <c r="AB300" s="52"/>
      <c r="AC300" s="54"/>
      <c r="AD300" s="79">
        <v>57</v>
      </c>
      <c r="AE300" s="52"/>
      <c r="AF300" s="52"/>
      <c r="AH300" s="71" t="s">
        <v>265</v>
      </c>
      <c r="AI300" s="73"/>
    </row>
    <row r="301" spans="20:35">
      <c r="T301" s="70">
        <v>374426</v>
      </c>
      <c r="U301" s="70">
        <v>-89021</v>
      </c>
      <c r="V301" s="67">
        <f t="shared" si="14"/>
        <v>136.94300000000001</v>
      </c>
      <c r="W301" s="67">
        <f t="shared" si="15"/>
        <v>26.448</v>
      </c>
      <c r="AA301" s="64"/>
      <c r="AB301" s="52"/>
      <c r="AC301" s="54"/>
      <c r="AD301" s="79">
        <v>58</v>
      </c>
      <c r="AE301" s="52"/>
      <c r="AF301" s="52"/>
      <c r="AH301" s="71" t="s">
        <v>266</v>
      </c>
      <c r="AI301" s="73"/>
    </row>
    <row r="302" spans="20:35">
      <c r="T302" s="70">
        <v>374908</v>
      </c>
      <c r="U302" s="70">
        <v>-88843</v>
      </c>
      <c r="V302" s="67">
        <f t="shared" si="14"/>
        <v>137.42500000000001</v>
      </c>
      <c r="W302" s="67">
        <f t="shared" si="15"/>
        <v>26.626000000000001</v>
      </c>
      <c r="AA302" s="64"/>
      <c r="AB302" s="52"/>
      <c r="AC302" s="54"/>
      <c r="AD302" s="79">
        <v>59</v>
      </c>
      <c r="AE302" s="52"/>
      <c r="AF302" s="52"/>
      <c r="AH302" s="71" t="s">
        <v>157</v>
      </c>
      <c r="AI302" s="73"/>
    </row>
    <row r="303" spans="20:35">
      <c r="T303" s="70">
        <v>375367</v>
      </c>
      <c r="U303" s="70">
        <v>-88631</v>
      </c>
      <c r="V303" s="67">
        <f t="shared" si="14"/>
        <v>137.88399999999999</v>
      </c>
      <c r="W303" s="67">
        <f t="shared" si="15"/>
        <v>26.838000000000001</v>
      </c>
      <c r="AA303" s="64"/>
      <c r="AB303" s="52"/>
      <c r="AC303" s="54"/>
      <c r="AD303" s="79">
        <v>60</v>
      </c>
      <c r="AE303" s="52"/>
      <c r="AF303" s="52"/>
      <c r="AH303" s="75" t="s">
        <v>997</v>
      </c>
      <c r="AI303" s="73"/>
    </row>
    <row r="304" spans="20:35">
      <c r="T304" s="70">
        <v>375817</v>
      </c>
      <c r="U304" s="70">
        <v>-88404</v>
      </c>
      <c r="V304" s="67">
        <f t="shared" si="14"/>
        <v>138.334</v>
      </c>
      <c r="W304" s="67">
        <f t="shared" si="15"/>
        <v>27.065000000000001</v>
      </c>
      <c r="AA304" s="64"/>
      <c r="AB304" s="52"/>
      <c r="AC304" s="54"/>
      <c r="AD304" s="79" t="s">
        <v>611</v>
      </c>
      <c r="AE304" s="52"/>
      <c r="AF304" s="52"/>
      <c r="AH304" s="71" t="s">
        <v>158</v>
      </c>
      <c r="AI304" s="73"/>
    </row>
    <row r="305" spans="20:35">
      <c r="T305" s="70">
        <v>376264</v>
      </c>
      <c r="U305" s="70">
        <v>-88173</v>
      </c>
      <c r="V305" s="67">
        <f t="shared" si="14"/>
        <v>138.78100000000001</v>
      </c>
      <c r="W305" s="67">
        <f t="shared" si="15"/>
        <v>27.295999999999999</v>
      </c>
      <c r="AA305" s="64"/>
      <c r="AB305" s="52"/>
      <c r="AC305" s="54"/>
      <c r="AD305" s="79" t="s">
        <v>612</v>
      </c>
      <c r="AE305" s="52"/>
      <c r="AF305" s="52"/>
      <c r="AH305" s="71" t="s">
        <v>212</v>
      </c>
      <c r="AI305" s="73"/>
    </row>
    <row r="306" spans="20:35">
      <c r="T306" s="70">
        <v>376645</v>
      </c>
      <c r="U306" s="70">
        <v>-87956</v>
      </c>
      <c r="V306" s="67">
        <f t="shared" si="14"/>
        <v>139.16200000000001</v>
      </c>
      <c r="W306" s="67">
        <f t="shared" si="15"/>
        <v>27.513000000000002</v>
      </c>
      <c r="AA306" s="64"/>
      <c r="AB306" s="52"/>
      <c r="AC306" s="54"/>
      <c r="AD306" s="79" t="s">
        <v>613</v>
      </c>
      <c r="AE306" s="52"/>
      <c r="AF306" s="52"/>
      <c r="AH306" s="71" t="s">
        <v>216</v>
      </c>
      <c r="AI306" s="73"/>
    </row>
    <row r="307" spans="20:35">
      <c r="T307" s="70">
        <v>377033</v>
      </c>
      <c r="U307" s="70">
        <v>-87781</v>
      </c>
      <c r="V307" s="67">
        <f t="shared" si="14"/>
        <v>139.55000000000001</v>
      </c>
      <c r="W307" s="67">
        <f t="shared" si="15"/>
        <v>27.687999999999999</v>
      </c>
      <c r="AA307" s="64"/>
      <c r="AB307" s="52"/>
      <c r="AC307" s="54"/>
      <c r="AD307" s="79" t="s">
        <v>614</v>
      </c>
      <c r="AE307" s="52"/>
      <c r="AF307" s="52"/>
      <c r="AH307" s="71" t="s">
        <v>211</v>
      </c>
      <c r="AI307" s="73"/>
    </row>
    <row r="308" spans="20:35">
      <c r="T308" s="70">
        <v>377419</v>
      </c>
      <c r="U308" s="70">
        <v>-87463</v>
      </c>
      <c r="V308" s="67">
        <f t="shared" si="14"/>
        <v>139.93600000000001</v>
      </c>
      <c r="W308" s="67">
        <f t="shared" si="15"/>
        <v>28.006</v>
      </c>
      <c r="AA308" s="64"/>
      <c r="AB308" s="52"/>
      <c r="AC308" s="54"/>
      <c r="AD308" s="79" t="s">
        <v>615</v>
      </c>
      <c r="AE308" s="52"/>
      <c r="AF308" s="52"/>
      <c r="AH308" s="71" t="s">
        <v>299</v>
      </c>
      <c r="AI308" s="73"/>
    </row>
    <row r="309" spans="20:35">
      <c r="T309" s="70">
        <v>377770</v>
      </c>
      <c r="U309" s="70">
        <v>-87107</v>
      </c>
      <c r="V309" s="67">
        <f t="shared" si="14"/>
        <v>140.28700000000001</v>
      </c>
      <c r="W309" s="67">
        <f t="shared" si="15"/>
        <v>28.361999999999998</v>
      </c>
      <c r="AA309" s="64"/>
      <c r="AB309" s="52"/>
      <c r="AC309" s="54"/>
      <c r="AD309" s="79" t="s">
        <v>616</v>
      </c>
      <c r="AE309" s="52"/>
      <c r="AF309" s="52"/>
      <c r="AH309" s="71" t="s">
        <v>159</v>
      </c>
      <c r="AI309" s="73"/>
    </row>
    <row r="310" spans="20:35">
      <c r="T310" s="70">
        <v>377965</v>
      </c>
      <c r="U310" s="70">
        <v>-86595</v>
      </c>
      <c r="V310" s="67">
        <f t="shared" si="14"/>
        <v>140.482</v>
      </c>
      <c r="W310" s="67">
        <f t="shared" si="15"/>
        <v>28.873999999999999</v>
      </c>
      <c r="AA310" s="64"/>
      <c r="AB310" s="52"/>
      <c r="AC310" s="54"/>
      <c r="AD310" s="79" t="s">
        <v>617</v>
      </c>
      <c r="AE310" s="52"/>
      <c r="AF310" s="52"/>
      <c r="AH310" s="71" t="s">
        <v>160</v>
      </c>
      <c r="AI310" s="73"/>
    </row>
    <row r="311" spans="20:35">
      <c r="T311" s="70">
        <v>378198</v>
      </c>
      <c r="U311" s="70">
        <v>-86123</v>
      </c>
      <c r="V311" s="67">
        <f t="shared" si="14"/>
        <v>140.715</v>
      </c>
      <c r="W311" s="67">
        <f t="shared" si="15"/>
        <v>29.346</v>
      </c>
      <c r="AA311" s="64"/>
      <c r="AB311" s="52"/>
      <c r="AC311" s="54"/>
      <c r="AD311" s="79" t="s">
        <v>618</v>
      </c>
      <c r="AE311" s="52"/>
      <c r="AF311" s="52"/>
      <c r="AH311" s="71" t="s">
        <v>161</v>
      </c>
      <c r="AI311" s="73"/>
    </row>
    <row r="312" spans="20:35">
      <c r="T312" s="70">
        <v>378384</v>
      </c>
      <c r="U312" s="70">
        <v>-85795</v>
      </c>
      <c r="V312" s="67">
        <f t="shared" si="14"/>
        <v>140.90100000000001</v>
      </c>
      <c r="W312" s="67">
        <f t="shared" si="15"/>
        <v>29.673999999999999</v>
      </c>
      <c r="AA312" s="64"/>
      <c r="AB312" s="52"/>
      <c r="AC312" s="54"/>
      <c r="AD312" s="79" t="s">
        <v>619</v>
      </c>
      <c r="AE312" s="52"/>
      <c r="AF312" s="52"/>
      <c r="AH312" s="71" t="s">
        <v>983</v>
      </c>
      <c r="AI312" s="73"/>
    </row>
    <row r="313" spans="20:35">
      <c r="T313" s="70">
        <v>378568</v>
      </c>
      <c r="U313" s="70">
        <v>-85240</v>
      </c>
      <c r="V313" s="67">
        <f t="shared" si="14"/>
        <v>141.08500000000001</v>
      </c>
      <c r="W313" s="67">
        <f t="shared" si="15"/>
        <v>30.228999999999999</v>
      </c>
      <c r="AA313" s="64"/>
      <c r="AB313" s="52"/>
      <c r="AC313" s="54"/>
      <c r="AD313" s="79" t="s">
        <v>620</v>
      </c>
      <c r="AE313" s="52"/>
      <c r="AF313" s="52"/>
      <c r="AH313" s="71" t="s">
        <v>238</v>
      </c>
      <c r="AI313" s="73"/>
    </row>
    <row r="314" spans="20:35">
      <c r="T314" s="70">
        <v>378832</v>
      </c>
      <c r="U314" s="70">
        <v>-84798</v>
      </c>
      <c r="V314" s="67">
        <f t="shared" si="14"/>
        <v>141.34899999999999</v>
      </c>
      <c r="W314" s="67">
        <f t="shared" si="15"/>
        <v>30.670999999999999</v>
      </c>
      <c r="AA314" s="64"/>
      <c r="AB314" s="52"/>
      <c r="AC314" s="54"/>
      <c r="AD314" s="79" t="s">
        <v>621</v>
      </c>
      <c r="AE314" s="52"/>
      <c r="AF314" s="52"/>
      <c r="AH314" s="71" t="s">
        <v>236</v>
      </c>
      <c r="AI314" s="73"/>
    </row>
    <row r="315" spans="20:35">
      <c r="T315" s="70">
        <v>378981</v>
      </c>
      <c r="U315" s="70">
        <v>-84321</v>
      </c>
      <c r="V315" s="67">
        <f t="shared" si="14"/>
        <v>141.49799999999999</v>
      </c>
      <c r="W315" s="67">
        <f t="shared" si="15"/>
        <v>31.148</v>
      </c>
      <c r="AA315" s="64"/>
      <c r="AB315" s="52"/>
      <c r="AC315" s="54"/>
      <c r="AD315" s="79" t="s">
        <v>622</v>
      </c>
      <c r="AE315" s="52"/>
      <c r="AF315" s="52"/>
      <c r="AH315" s="71" t="s">
        <v>232</v>
      </c>
      <c r="AI315" s="73"/>
    </row>
    <row r="316" spans="20:35">
      <c r="T316" s="70">
        <v>379151</v>
      </c>
      <c r="U316" s="70">
        <v>-83849</v>
      </c>
      <c r="V316" s="67">
        <f t="shared" si="14"/>
        <v>141.66800000000001</v>
      </c>
      <c r="W316" s="67">
        <f t="shared" si="15"/>
        <v>31.62</v>
      </c>
      <c r="AA316" s="64"/>
      <c r="AB316" s="52"/>
      <c r="AC316" s="54"/>
      <c r="AD316" s="79" t="s">
        <v>623</v>
      </c>
      <c r="AE316" s="52"/>
      <c r="AF316" s="52"/>
      <c r="AH316" s="71" t="s">
        <v>241</v>
      </c>
      <c r="AI316" s="73"/>
    </row>
    <row r="317" spans="20:35">
      <c r="T317" s="70">
        <v>379348</v>
      </c>
      <c r="U317" s="70">
        <v>-83387</v>
      </c>
      <c r="V317" s="67">
        <f t="shared" si="14"/>
        <v>141.86500000000001</v>
      </c>
      <c r="W317" s="67">
        <f t="shared" si="15"/>
        <v>32.082000000000001</v>
      </c>
      <c r="AA317" s="64"/>
      <c r="AB317" s="52"/>
      <c r="AC317" s="54"/>
      <c r="AD317" s="79" t="s">
        <v>624</v>
      </c>
      <c r="AE317" s="52"/>
      <c r="AF317" s="52"/>
      <c r="AH317" s="71" t="s">
        <v>239</v>
      </c>
      <c r="AI317" s="73"/>
    </row>
    <row r="318" spans="20:35">
      <c r="T318" s="70">
        <v>379491</v>
      </c>
      <c r="U318" s="70">
        <v>-82908</v>
      </c>
      <c r="V318" s="67">
        <f t="shared" si="14"/>
        <v>142.00800000000001</v>
      </c>
      <c r="W318" s="67">
        <f t="shared" si="15"/>
        <v>32.561</v>
      </c>
      <c r="AA318" s="64"/>
      <c r="AB318" s="52"/>
      <c r="AC318" s="54"/>
      <c r="AD318" s="79" t="s">
        <v>625</v>
      </c>
      <c r="AE318" s="52"/>
      <c r="AF318" s="52"/>
      <c r="AH318" s="71" t="s">
        <v>233</v>
      </c>
      <c r="AI318" s="73"/>
    </row>
    <row r="319" spans="20:35">
      <c r="T319" s="70">
        <v>379720</v>
      </c>
      <c r="U319" s="70">
        <v>-82454</v>
      </c>
      <c r="V319" s="67">
        <f t="shared" si="14"/>
        <v>142.23699999999999</v>
      </c>
      <c r="W319" s="67">
        <f t="shared" si="15"/>
        <v>33.015000000000001</v>
      </c>
      <c r="AA319" s="64"/>
      <c r="AB319" s="52"/>
      <c r="AC319" s="54"/>
      <c r="AD319" s="79" t="s">
        <v>626</v>
      </c>
      <c r="AE319" s="52"/>
      <c r="AF319" s="52"/>
      <c r="AH319" s="71" t="s">
        <v>162</v>
      </c>
      <c r="AI319" s="73"/>
    </row>
    <row r="320" spans="20:35">
      <c r="T320" s="70">
        <v>379855</v>
      </c>
      <c r="U320" s="70">
        <v>-81973</v>
      </c>
      <c r="V320" s="67">
        <f t="shared" si="14"/>
        <v>142.37200000000001</v>
      </c>
      <c r="W320" s="67">
        <f t="shared" si="15"/>
        <v>33.496000000000002</v>
      </c>
      <c r="AA320" s="64"/>
      <c r="AB320" s="52"/>
      <c r="AC320" s="54"/>
      <c r="AD320" s="79" t="s">
        <v>627</v>
      </c>
      <c r="AE320" s="52"/>
      <c r="AF320" s="52"/>
      <c r="AH320" s="71" t="s">
        <v>204</v>
      </c>
      <c r="AI320" s="73"/>
    </row>
    <row r="321" spans="20:35">
      <c r="T321" s="70">
        <v>380029</v>
      </c>
      <c r="U321" s="70">
        <v>-81503</v>
      </c>
      <c r="V321" s="67">
        <f t="shared" si="14"/>
        <v>142.54599999999999</v>
      </c>
      <c r="W321" s="67">
        <f t="shared" si="15"/>
        <v>33.966000000000001</v>
      </c>
      <c r="AA321" s="64"/>
      <c r="AB321" s="52"/>
      <c r="AC321" s="54"/>
      <c r="AD321" s="79" t="s">
        <v>628</v>
      </c>
      <c r="AE321" s="52"/>
      <c r="AF321" s="52"/>
      <c r="AH321" s="71" t="s">
        <v>217</v>
      </c>
      <c r="AI321" s="73"/>
    </row>
    <row r="322" spans="20:35">
      <c r="T322" s="70">
        <v>380153</v>
      </c>
      <c r="U322" s="70">
        <v>-81018</v>
      </c>
      <c r="V322" s="67">
        <f t="shared" si="14"/>
        <v>142.66999999999999</v>
      </c>
      <c r="W322" s="67">
        <f t="shared" si="15"/>
        <v>34.451000000000001</v>
      </c>
      <c r="AA322" s="64"/>
      <c r="AB322" s="52"/>
      <c r="AC322" s="54"/>
      <c r="AD322" s="79" t="s">
        <v>629</v>
      </c>
      <c r="AE322" s="52"/>
      <c r="AF322" s="52"/>
      <c r="AH322" s="71" t="s">
        <v>472</v>
      </c>
      <c r="AI322" s="73"/>
    </row>
    <row r="323" spans="20:35">
      <c r="T323" s="70">
        <v>380330</v>
      </c>
      <c r="U323" s="70">
        <v>-80549</v>
      </c>
      <c r="V323" s="67">
        <f t="shared" ref="V323:V386" si="16">ABS(T323-$V$1)/1000</f>
        <v>142.84700000000001</v>
      </c>
      <c r="W323" s="67">
        <f t="shared" ref="W323:W386" si="17">(U323-$W$1)/1000</f>
        <v>34.92</v>
      </c>
      <c r="AA323" s="64"/>
      <c r="AB323" s="52"/>
      <c r="AC323" s="54"/>
      <c r="AD323" s="79" t="s">
        <v>630</v>
      </c>
      <c r="AE323" s="52"/>
      <c r="AF323" s="52"/>
      <c r="AH323" s="71" t="s">
        <v>287</v>
      </c>
      <c r="AI323" s="73"/>
    </row>
    <row r="324" spans="20:35">
      <c r="T324" s="70">
        <v>380484</v>
      </c>
      <c r="U324" s="70">
        <v>-80073</v>
      </c>
      <c r="V324" s="67">
        <f t="shared" si="16"/>
        <v>143.001</v>
      </c>
      <c r="W324" s="67">
        <f t="shared" si="17"/>
        <v>35.396000000000001</v>
      </c>
      <c r="AA324" s="64"/>
      <c r="AB324" s="52"/>
      <c r="AC324" s="54"/>
      <c r="AD324" s="79" t="s">
        <v>631</v>
      </c>
      <c r="AE324" s="52"/>
      <c r="AF324" s="52"/>
      <c r="AH324" s="71" t="s">
        <v>290</v>
      </c>
      <c r="AI324" s="73"/>
    </row>
    <row r="325" spans="20:35">
      <c r="T325" s="70">
        <v>380647</v>
      </c>
      <c r="U325" s="70">
        <v>-79601</v>
      </c>
      <c r="V325" s="67">
        <f t="shared" si="16"/>
        <v>143.16399999999999</v>
      </c>
      <c r="W325" s="67">
        <f t="shared" si="17"/>
        <v>35.868000000000002</v>
      </c>
      <c r="AA325" s="64"/>
      <c r="AB325" s="52"/>
      <c r="AC325" s="54"/>
      <c r="AD325" s="79" t="s">
        <v>632</v>
      </c>
      <c r="AE325" s="52"/>
      <c r="AF325" s="52"/>
      <c r="AH325" s="71" t="s">
        <v>288</v>
      </c>
      <c r="AI325" s="73"/>
    </row>
    <row r="326" spans="20:35">
      <c r="T326" s="70">
        <v>380851</v>
      </c>
      <c r="U326" s="70">
        <v>-79140</v>
      </c>
      <c r="V326" s="67">
        <f t="shared" si="16"/>
        <v>143.36799999999999</v>
      </c>
      <c r="W326" s="67">
        <f t="shared" si="17"/>
        <v>36.329000000000001</v>
      </c>
      <c r="AA326" s="64"/>
      <c r="AB326" s="52"/>
      <c r="AC326" s="54"/>
      <c r="AD326" s="79" t="s">
        <v>633</v>
      </c>
      <c r="AE326" s="52"/>
      <c r="AF326" s="52"/>
      <c r="AH326" s="71" t="s">
        <v>292</v>
      </c>
      <c r="AI326" s="73"/>
    </row>
    <row r="327" spans="20:35">
      <c r="T327" s="70">
        <v>380989</v>
      </c>
      <c r="U327" s="70">
        <v>-78659</v>
      </c>
      <c r="V327" s="67">
        <f t="shared" si="16"/>
        <v>143.506</v>
      </c>
      <c r="W327" s="67">
        <f t="shared" si="17"/>
        <v>36.81</v>
      </c>
      <c r="AA327" s="64"/>
      <c r="AB327" s="52"/>
      <c r="AC327" s="54"/>
      <c r="AD327" s="79" t="s">
        <v>634</v>
      </c>
      <c r="AE327" s="52"/>
      <c r="AF327" s="52"/>
      <c r="AH327" s="71" t="s">
        <v>289</v>
      </c>
      <c r="AI327" s="73"/>
    </row>
    <row r="328" spans="20:35">
      <c r="T328" s="70">
        <v>381219</v>
      </c>
      <c r="U328" s="70">
        <v>-78206</v>
      </c>
      <c r="V328" s="67">
        <f t="shared" si="16"/>
        <v>143.73599999999999</v>
      </c>
      <c r="W328" s="67">
        <f t="shared" si="17"/>
        <v>37.262999999999998</v>
      </c>
      <c r="AA328" s="64"/>
      <c r="AB328" s="52"/>
      <c r="AC328" s="54"/>
      <c r="AD328" s="79" t="s">
        <v>635</v>
      </c>
      <c r="AE328" s="52"/>
      <c r="AF328" s="52"/>
      <c r="AH328" s="71" t="s">
        <v>295</v>
      </c>
      <c r="AI328" s="73"/>
    </row>
    <row r="329" spans="20:35">
      <c r="T329" s="70">
        <v>381323</v>
      </c>
      <c r="U329" s="70">
        <v>-77716</v>
      </c>
      <c r="V329" s="67">
        <f t="shared" si="16"/>
        <v>143.84</v>
      </c>
      <c r="W329" s="67">
        <f t="shared" si="17"/>
        <v>37.753</v>
      </c>
      <c r="AA329" s="64"/>
      <c r="AB329" s="52"/>
      <c r="AC329" s="54"/>
      <c r="AD329" s="79" t="s">
        <v>636</v>
      </c>
      <c r="AE329" s="52"/>
      <c r="AF329" s="52"/>
      <c r="AH329" s="71" t="s">
        <v>293</v>
      </c>
      <c r="AI329" s="73"/>
    </row>
    <row r="330" spans="20:35">
      <c r="T330" s="70">
        <v>381539</v>
      </c>
      <c r="U330" s="70">
        <v>-77258</v>
      </c>
      <c r="V330" s="67">
        <f t="shared" si="16"/>
        <v>144.05600000000001</v>
      </c>
      <c r="W330" s="67">
        <f t="shared" si="17"/>
        <v>38.210999999999999</v>
      </c>
      <c r="AA330" s="64"/>
      <c r="AB330" s="52"/>
      <c r="AC330" s="54"/>
      <c r="AD330" s="79" t="s">
        <v>637</v>
      </c>
      <c r="AE330" s="52"/>
      <c r="AF330" s="52"/>
      <c r="AH330" s="71" t="s">
        <v>291</v>
      </c>
      <c r="AI330" s="73"/>
    </row>
    <row r="331" spans="20:35">
      <c r="T331" s="70">
        <v>381689</v>
      </c>
      <c r="U331" s="70">
        <v>-76781</v>
      </c>
      <c r="V331" s="67">
        <f t="shared" si="16"/>
        <v>144.20599999999999</v>
      </c>
      <c r="W331" s="67">
        <f t="shared" si="17"/>
        <v>38.688000000000002</v>
      </c>
      <c r="AA331" s="50"/>
      <c r="AB331" s="51"/>
      <c r="AC331" s="69"/>
      <c r="AD331" s="79" t="s">
        <v>638</v>
      </c>
      <c r="AE331" s="51"/>
      <c r="AF331" s="51"/>
      <c r="AH331" s="75" t="s">
        <v>1007</v>
      </c>
      <c r="AI331" s="73"/>
    </row>
    <row r="332" spans="20:35">
      <c r="T332" s="70">
        <v>381855</v>
      </c>
      <c r="U332" s="70">
        <v>-76309</v>
      </c>
      <c r="V332" s="67">
        <f t="shared" si="16"/>
        <v>144.37200000000001</v>
      </c>
      <c r="W332" s="67">
        <f t="shared" si="17"/>
        <v>39.159999999999997</v>
      </c>
      <c r="AA332" s="64"/>
      <c r="AB332" s="52"/>
      <c r="AC332" s="54"/>
      <c r="AD332" s="79" t="s">
        <v>639</v>
      </c>
      <c r="AE332" s="52"/>
      <c r="AF332" s="52"/>
      <c r="AH332" s="75" t="s">
        <v>1011</v>
      </c>
      <c r="AI332" s="73"/>
    </row>
    <row r="333" spans="20:35">
      <c r="T333" s="70">
        <v>382052</v>
      </c>
      <c r="U333" s="70">
        <v>-75846</v>
      </c>
      <c r="V333" s="67">
        <f t="shared" si="16"/>
        <v>144.56899999999999</v>
      </c>
      <c r="W333" s="67">
        <f t="shared" si="17"/>
        <v>39.622999999999998</v>
      </c>
      <c r="AA333" s="64"/>
      <c r="AB333" s="52"/>
      <c r="AC333" s="54"/>
      <c r="AD333" s="79" t="s">
        <v>640</v>
      </c>
      <c r="AE333" s="52"/>
      <c r="AF333" s="52"/>
      <c r="AH333" s="71" t="s">
        <v>362</v>
      </c>
      <c r="AI333" s="73"/>
    </row>
    <row r="334" spans="20:35">
      <c r="T334" s="70">
        <v>382198</v>
      </c>
      <c r="U334" s="70">
        <v>-75368</v>
      </c>
      <c r="V334" s="67">
        <f t="shared" si="16"/>
        <v>144.715</v>
      </c>
      <c r="W334" s="67">
        <f t="shared" si="17"/>
        <v>40.100999999999999</v>
      </c>
      <c r="AA334" s="64"/>
      <c r="AB334" s="52"/>
      <c r="AC334" s="54"/>
      <c r="AD334" s="79" t="s">
        <v>641</v>
      </c>
      <c r="AE334" s="52"/>
      <c r="AF334" s="52"/>
      <c r="AH334" s="71" t="s">
        <v>365</v>
      </c>
      <c r="AI334" s="73"/>
    </row>
    <row r="335" spans="20:35">
      <c r="T335" s="70">
        <v>382386</v>
      </c>
      <c r="U335" s="70">
        <v>-74903</v>
      </c>
      <c r="V335" s="67">
        <f t="shared" si="16"/>
        <v>144.90299999999999</v>
      </c>
      <c r="W335" s="67">
        <f t="shared" si="17"/>
        <v>40.566000000000003</v>
      </c>
      <c r="AA335" s="64"/>
      <c r="AB335" s="52"/>
      <c r="AC335" s="54"/>
      <c r="AD335" s="79" t="s">
        <v>642</v>
      </c>
      <c r="AE335" s="52"/>
      <c r="AF335" s="52"/>
      <c r="AH335" s="71" t="s">
        <v>345</v>
      </c>
      <c r="AI335" s="73"/>
    </row>
    <row r="336" spans="20:35">
      <c r="T336" s="70">
        <v>382489</v>
      </c>
      <c r="U336" s="70">
        <v>-74411</v>
      </c>
      <c r="V336" s="67">
        <f t="shared" si="16"/>
        <v>145.006</v>
      </c>
      <c r="W336" s="67">
        <f t="shared" si="17"/>
        <v>41.058</v>
      </c>
      <c r="AA336" s="64"/>
      <c r="AB336" s="52"/>
      <c r="AC336" s="54"/>
      <c r="AD336" s="79" t="s">
        <v>643</v>
      </c>
      <c r="AE336" s="52"/>
      <c r="AF336" s="52"/>
      <c r="AH336" s="71" t="s">
        <v>346</v>
      </c>
      <c r="AI336" s="73"/>
    </row>
    <row r="337" spans="20:35">
      <c r="T337" s="70">
        <v>382670</v>
      </c>
      <c r="U337" s="70">
        <v>-73944</v>
      </c>
      <c r="V337" s="67">
        <f t="shared" si="16"/>
        <v>145.18700000000001</v>
      </c>
      <c r="W337" s="67">
        <f t="shared" si="17"/>
        <v>41.524999999999999</v>
      </c>
      <c r="AA337" s="64"/>
      <c r="AB337" s="52"/>
      <c r="AC337" s="54"/>
      <c r="AD337" s="79" t="s">
        <v>644</v>
      </c>
      <c r="AE337" s="52"/>
      <c r="AF337" s="52"/>
      <c r="AH337" s="71" t="s">
        <v>342</v>
      </c>
      <c r="AI337" s="73"/>
    </row>
    <row r="338" spans="20:35">
      <c r="T338" s="70">
        <v>382794</v>
      </c>
      <c r="U338" s="70">
        <v>-73459</v>
      </c>
      <c r="V338" s="67">
        <f t="shared" si="16"/>
        <v>145.31100000000001</v>
      </c>
      <c r="W338" s="67">
        <f t="shared" si="17"/>
        <v>42.01</v>
      </c>
      <c r="AA338" s="64"/>
      <c r="AB338" s="52"/>
      <c r="AC338" s="54"/>
      <c r="AD338" s="79" t="s">
        <v>645</v>
      </c>
      <c r="AE338" s="52"/>
      <c r="AF338" s="52"/>
      <c r="AH338" s="71" t="s">
        <v>366</v>
      </c>
      <c r="AI338" s="73"/>
    </row>
    <row r="339" spans="20:35">
      <c r="T339" s="70">
        <v>382973</v>
      </c>
      <c r="U339" s="70">
        <v>-72991</v>
      </c>
      <c r="V339" s="67">
        <f t="shared" si="16"/>
        <v>145.49</v>
      </c>
      <c r="W339" s="67">
        <f t="shared" si="17"/>
        <v>42.478000000000002</v>
      </c>
      <c r="AA339" s="64"/>
      <c r="AB339" s="52"/>
      <c r="AC339" s="54"/>
      <c r="AD339" s="79" t="s">
        <v>646</v>
      </c>
      <c r="AE339" s="52"/>
      <c r="AF339" s="52"/>
      <c r="AH339" s="71" t="s">
        <v>343</v>
      </c>
      <c r="AI339" s="73"/>
    </row>
    <row r="340" spans="20:35">
      <c r="T340" s="70">
        <v>383117</v>
      </c>
      <c r="U340" s="70">
        <v>-72512</v>
      </c>
      <c r="V340" s="67">
        <f t="shared" si="16"/>
        <v>145.63399999999999</v>
      </c>
      <c r="W340" s="67">
        <f t="shared" si="17"/>
        <v>42.957000000000001</v>
      </c>
      <c r="AA340" s="64"/>
      <c r="AB340" s="52"/>
      <c r="AC340" s="54"/>
      <c r="AD340" s="79" t="s">
        <v>647</v>
      </c>
      <c r="AE340" s="52"/>
      <c r="AF340" s="52"/>
      <c r="AH340" s="71" t="s">
        <v>372</v>
      </c>
      <c r="AI340" s="73"/>
    </row>
    <row r="341" spans="20:35">
      <c r="T341" s="70">
        <v>383294</v>
      </c>
      <c r="U341" s="70">
        <v>-72043</v>
      </c>
      <c r="V341" s="67">
        <f t="shared" si="16"/>
        <v>145.81100000000001</v>
      </c>
      <c r="W341" s="67">
        <f t="shared" si="17"/>
        <v>43.426000000000002</v>
      </c>
      <c r="AA341" s="64"/>
      <c r="AB341" s="52"/>
      <c r="AC341" s="54"/>
      <c r="AD341" s="79" t="s">
        <v>648</v>
      </c>
      <c r="AE341" s="52"/>
      <c r="AF341" s="52"/>
      <c r="AH341" s="71" t="s">
        <v>373</v>
      </c>
      <c r="AI341" s="73"/>
    </row>
    <row r="342" spans="20:35">
      <c r="T342" s="70">
        <v>383407</v>
      </c>
      <c r="U342" s="70">
        <v>-71555</v>
      </c>
      <c r="V342" s="67">
        <f t="shared" si="16"/>
        <v>145.92400000000001</v>
      </c>
      <c r="W342" s="67">
        <f t="shared" si="17"/>
        <v>43.914000000000001</v>
      </c>
      <c r="AA342" s="64"/>
      <c r="AB342" s="52"/>
      <c r="AC342" s="54"/>
      <c r="AD342" s="79" t="s">
        <v>649</v>
      </c>
      <c r="AE342" s="52"/>
      <c r="AF342" s="52"/>
      <c r="AH342" s="71" t="s">
        <v>367</v>
      </c>
      <c r="AI342" s="73"/>
    </row>
    <row r="343" spans="20:35">
      <c r="T343" s="70">
        <v>383582</v>
      </c>
      <c r="U343" s="70">
        <v>-71085</v>
      </c>
      <c r="V343" s="67">
        <f t="shared" si="16"/>
        <v>146.09899999999999</v>
      </c>
      <c r="W343" s="67">
        <f t="shared" si="17"/>
        <v>44.384</v>
      </c>
      <c r="AA343" s="64"/>
      <c r="AB343" s="52"/>
      <c r="AC343" s="54"/>
      <c r="AD343" s="79" t="s">
        <v>650</v>
      </c>
      <c r="AE343" s="52"/>
      <c r="AF343" s="52"/>
      <c r="AH343" s="71" t="s">
        <v>363</v>
      </c>
      <c r="AI343" s="73"/>
    </row>
    <row r="344" spans="20:35">
      <c r="T344" s="70">
        <v>383717</v>
      </c>
      <c r="U344" s="70">
        <v>-70604</v>
      </c>
      <c r="V344" s="67">
        <f t="shared" si="16"/>
        <v>146.23400000000001</v>
      </c>
      <c r="W344" s="67">
        <f t="shared" si="17"/>
        <v>44.865000000000002</v>
      </c>
      <c r="AA344" s="64"/>
      <c r="AB344" s="52"/>
      <c r="AC344" s="54"/>
      <c r="AD344" s="79" t="s">
        <v>651</v>
      </c>
      <c r="AE344" s="52"/>
      <c r="AF344" s="52"/>
      <c r="AH344" s="71" t="s">
        <v>344</v>
      </c>
      <c r="AI344" s="73"/>
    </row>
    <row r="345" spans="20:35">
      <c r="T345" s="70">
        <v>383850</v>
      </c>
      <c r="U345" s="70">
        <v>-70122</v>
      </c>
      <c r="V345" s="67">
        <f t="shared" si="16"/>
        <v>146.36699999999999</v>
      </c>
      <c r="W345" s="67">
        <f t="shared" si="17"/>
        <v>45.347000000000001</v>
      </c>
      <c r="AA345" s="64"/>
      <c r="AB345" s="52"/>
      <c r="AC345" s="54"/>
      <c r="AD345" s="79" t="s">
        <v>652</v>
      </c>
      <c r="AE345" s="52"/>
      <c r="AF345" s="52"/>
      <c r="AH345" s="71" t="s">
        <v>355</v>
      </c>
      <c r="AI345" s="73"/>
    </row>
    <row r="346" spans="20:35">
      <c r="T346" s="70">
        <v>384007</v>
      </c>
      <c r="U346" s="70">
        <v>-69647</v>
      </c>
      <c r="V346" s="67">
        <f t="shared" si="16"/>
        <v>146.524</v>
      </c>
      <c r="W346" s="67">
        <f t="shared" si="17"/>
        <v>45.822000000000003</v>
      </c>
      <c r="AA346" s="64"/>
      <c r="AB346" s="52"/>
      <c r="AC346" s="54"/>
      <c r="AD346" s="79" t="s">
        <v>653</v>
      </c>
      <c r="AE346" s="52"/>
      <c r="AF346" s="52"/>
      <c r="AH346" s="71" t="s">
        <v>358</v>
      </c>
      <c r="AI346" s="73"/>
    </row>
    <row r="347" spans="20:35">
      <c r="T347" s="70">
        <v>384172</v>
      </c>
      <c r="U347" s="70">
        <v>-69176</v>
      </c>
      <c r="V347" s="67">
        <f t="shared" si="16"/>
        <v>146.68899999999999</v>
      </c>
      <c r="W347" s="67">
        <f t="shared" si="17"/>
        <v>46.292999999999999</v>
      </c>
      <c r="AA347" s="64"/>
      <c r="AB347" s="52"/>
      <c r="AC347" s="54"/>
      <c r="AD347" s="79" t="s">
        <v>654</v>
      </c>
      <c r="AE347" s="52"/>
      <c r="AF347" s="52"/>
      <c r="AH347" s="71" t="s">
        <v>354</v>
      </c>
      <c r="AI347" s="73"/>
    </row>
    <row r="348" spans="20:35">
      <c r="T348" s="70">
        <v>384272</v>
      </c>
      <c r="U348" s="70">
        <v>-68685</v>
      </c>
      <c r="V348" s="67">
        <f t="shared" si="16"/>
        <v>146.78899999999999</v>
      </c>
      <c r="W348" s="67">
        <f t="shared" si="17"/>
        <v>46.783999999999999</v>
      </c>
      <c r="AA348" s="64"/>
      <c r="AB348" s="52"/>
      <c r="AC348" s="54"/>
      <c r="AD348" s="79" t="s">
        <v>655</v>
      </c>
      <c r="AE348" s="52"/>
      <c r="AF348" s="52"/>
      <c r="AH348" s="71" t="s">
        <v>188</v>
      </c>
      <c r="AI348" s="73"/>
    </row>
    <row r="349" spans="20:35">
      <c r="T349" s="70">
        <v>384465</v>
      </c>
      <c r="U349" s="70">
        <v>-68220</v>
      </c>
      <c r="V349" s="67">
        <f t="shared" si="16"/>
        <v>146.982</v>
      </c>
      <c r="W349" s="67">
        <f t="shared" si="17"/>
        <v>47.249000000000002</v>
      </c>
      <c r="AA349" s="64"/>
      <c r="AB349" s="52"/>
      <c r="AC349" s="54"/>
      <c r="AD349" s="79" t="s">
        <v>656</v>
      </c>
      <c r="AE349" s="52"/>
      <c r="AF349" s="52"/>
      <c r="AH349" s="71" t="s">
        <v>208</v>
      </c>
      <c r="AI349" s="73"/>
    </row>
    <row r="350" spans="20:35">
      <c r="T350" s="70">
        <v>384610</v>
      </c>
      <c r="U350" s="70">
        <v>-67742</v>
      </c>
      <c r="V350" s="67">
        <f t="shared" si="16"/>
        <v>147.12700000000001</v>
      </c>
      <c r="W350" s="67">
        <f t="shared" si="17"/>
        <v>47.726999999999997</v>
      </c>
      <c r="AA350" s="64"/>
      <c r="AB350" s="52"/>
      <c r="AC350" s="54"/>
      <c r="AD350" s="79" t="s">
        <v>657</v>
      </c>
      <c r="AE350" s="52"/>
      <c r="AF350" s="52"/>
      <c r="AH350" s="71" t="s">
        <v>214</v>
      </c>
      <c r="AI350" s="73"/>
    </row>
    <row r="351" spans="20:35">
      <c r="T351" s="70">
        <v>384765</v>
      </c>
      <c r="U351" s="70">
        <v>-67266</v>
      </c>
      <c r="V351" s="67">
        <f t="shared" si="16"/>
        <v>147.28200000000001</v>
      </c>
      <c r="W351" s="67">
        <f t="shared" si="17"/>
        <v>48.203000000000003</v>
      </c>
      <c r="AA351" s="64"/>
      <c r="AB351" s="52"/>
      <c r="AC351" s="54"/>
      <c r="AD351" s="79" t="s">
        <v>658</v>
      </c>
      <c r="AE351" s="52"/>
      <c r="AF351" s="52"/>
      <c r="AH351" s="71" t="s">
        <v>194</v>
      </c>
      <c r="AI351" s="73"/>
    </row>
    <row r="352" spans="20:35">
      <c r="T352" s="70">
        <v>384938</v>
      </c>
      <c r="U352" s="70">
        <v>-66796</v>
      </c>
      <c r="V352" s="67">
        <f t="shared" si="16"/>
        <v>147.45500000000001</v>
      </c>
      <c r="W352" s="67">
        <f t="shared" si="17"/>
        <v>48.673000000000002</v>
      </c>
      <c r="AA352" s="64"/>
      <c r="AB352" s="52"/>
      <c r="AC352" s="54"/>
      <c r="AD352" s="79" t="s">
        <v>659</v>
      </c>
      <c r="AE352" s="52"/>
      <c r="AF352" s="52"/>
      <c r="AH352" s="71" t="s">
        <v>187</v>
      </c>
      <c r="AI352" s="73"/>
    </row>
    <row r="353" spans="20:35">
      <c r="T353" s="70">
        <v>385077</v>
      </c>
      <c r="U353" s="70">
        <v>-66316</v>
      </c>
      <c r="V353" s="67">
        <f t="shared" si="16"/>
        <v>147.59399999999999</v>
      </c>
      <c r="W353" s="67">
        <f t="shared" si="17"/>
        <v>49.152999999999999</v>
      </c>
      <c r="AA353" s="64"/>
      <c r="AB353" s="52"/>
      <c r="AC353" s="54"/>
      <c r="AD353" s="79" t="s">
        <v>660</v>
      </c>
      <c r="AE353" s="52"/>
      <c r="AF353" s="52"/>
      <c r="AH353" s="71" t="s">
        <v>195</v>
      </c>
      <c r="AI353" s="73"/>
    </row>
    <row r="354" spans="20:35">
      <c r="T354" s="70">
        <v>385299</v>
      </c>
      <c r="U354" s="70">
        <v>-65860</v>
      </c>
      <c r="V354" s="67">
        <f t="shared" si="16"/>
        <v>147.816</v>
      </c>
      <c r="W354" s="67">
        <f t="shared" si="17"/>
        <v>49.609000000000002</v>
      </c>
      <c r="AA354" s="64"/>
      <c r="AB354" s="52"/>
      <c r="AC354" s="54"/>
      <c r="AD354" s="79" t="s">
        <v>661</v>
      </c>
      <c r="AE354" s="52"/>
      <c r="AF354" s="52"/>
      <c r="AH354" s="71" t="s">
        <v>201</v>
      </c>
      <c r="AI354" s="73"/>
    </row>
    <row r="355" spans="20:35">
      <c r="T355" s="70">
        <v>385423</v>
      </c>
      <c r="U355" s="70">
        <v>-65377</v>
      </c>
      <c r="V355" s="67">
        <f t="shared" si="16"/>
        <v>147.94</v>
      </c>
      <c r="W355" s="67">
        <f t="shared" si="17"/>
        <v>50.091999999999999</v>
      </c>
      <c r="AA355" s="64"/>
      <c r="AB355" s="52"/>
      <c r="AC355" s="54"/>
      <c r="AD355" s="79" t="s">
        <v>662</v>
      </c>
      <c r="AE355" s="52"/>
      <c r="AF355" s="52"/>
      <c r="AH355" s="71" t="s">
        <v>451</v>
      </c>
      <c r="AI355" s="73"/>
    </row>
    <row r="356" spans="20:35">
      <c r="T356" s="70">
        <v>385590</v>
      </c>
      <c r="U356" s="70">
        <v>-64905</v>
      </c>
      <c r="V356" s="67">
        <f t="shared" si="16"/>
        <v>148.107</v>
      </c>
      <c r="W356" s="67">
        <f t="shared" si="17"/>
        <v>50.564</v>
      </c>
      <c r="AA356" s="64"/>
      <c r="AB356" s="52"/>
      <c r="AC356" s="54"/>
      <c r="AD356" s="79" t="s">
        <v>663</v>
      </c>
      <c r="AE356" s="52"/>
      <c r="AF356" s="52"/>
      <c r="AH356" s="71" t="s">
        <v>454</v>
      </c>
      <c r="AI356" s="73"/>
    </row>
    <row r="357" spans="20:35">
      <c r="T357" s="70">
        <v>385687</v>
      </c>
      <c r="U357" s="70">
        <v>-64412</v>
      </c>
      <c r="V357" s="67">
        <f t="shared" si="16"/>
        <v>148.20400000000001</v>
      </c>
      <c r="W357" s="67">
        <f t="shared" si="17"/>
        <v>51.057000000000002</v>
      </c>
      <c r="AA357" s="64"/>
      <c r="AB357" s="52"/>
      <c r="AC357" s="54"/>
      <c r="AD357" s="79" t="s">
        <v>664</v>
      </c>
      <c r="AE357" s="52"/>
      <c r="AF357" s="52"/>
      <c r="AH357" s="71" t="s">
        <v>453</v>
      </c>
      <c r="AI357" s="73"/>
    </row>
    <row r="358" spans="20:35">
      <c r="T358" s="70">
        <v>385826</v>
      </c>
      <c r="U358" s="70">
        <v>-63932</v>
      </c>
      <c r="V358" s="67">
        <f t="shared" si="16"/>
        <v>148.34299999999999</v>
      </c>
      <c r="W358" s="67">
        <f t="shared" si="17"/>
        <v>51.536999999999999</v>
      </c>
      <c r="AA358" s="64"/>
      <c r="AB358" s="52"/>
      <c r="AC358" s="54"/>
      <c r="AD358" s="79" t="s">
        <v>665</v>
      </c>
      <c r="AE358" s="52"/>
      <c r="AF358" s="52"/>
      <c r="AH358" s="71" t="s">
        <v>441</v>
      </c>
      <c r="AI358" s="73"/>
    </row>
    <row r="359" spans="20:35">
      <c r="T359" s="70">
        <v>385830</v>
      </c>
      <c r="U359" s="70">
        <v>-63416</v>
      </c>
      <c r="V359" s="67">
        <f t="shared" si="16"/>
        <v>148.34700000000001</v>
      </c>
      <c r="W359" s="67">
        <f t="shared" si="17"/>
        <v>52.052999999999997</v>
      </c>
      <c r="AA359" s="64"/>
      <c r="AB359" s="52"/>
      <c r="AC359" s="54"/>
      <c r="AD359" s="79" t="s">
        <v>666</v>
      </c>
      <c r="AE359" s="52"/>
      <c r="AF359" s="52"/>
      <c r="AH359" s="71" t="s">
        <v>479</v>
      </c>
      <c r="AI359" s="73"/>
    </row>
    <row r="360" spans="20:35">
      <c r="T360" s="70">
        <v>385970</v>
      </c>
      <c r="U360" s="70">
        <v>-62936</v>
      </c>
      <c r="V360" s="67">
        <f t="shared" si="16"/>
        <v>148.48699999999999</v>
      </c>
      <c r="W360" s="67">
        <f t="shared" si="17"/>
        <v>52.533000000000001</v>
      </c>
      <c r="AA360" s="64"/>
      <c r="AB360" s="52"/>
      <c r="AC360" s="54"/>
      <c r="AD360" s="79" t="s">
        <v>667</v>
      </c>
      <c r="AE360" s="52"/>
      <c r="AF360" s="52"/>
      <c r="AH360" s="71" t="s">
        <v>485</v>
      </c>
      <c r="AI360" s="73"/>
    </row>
    <row r="361" spans="20:35">
      <c r="T361" s="70">
        <v>386084</v>
      </c>
      <c r="U361" s="70">
        <v>-62470</v>
      </c>
      <c r="V361" s="67">
        <f t="shared" si="16"/>
        <v>148.601</v>
      </c>
      <c r="W361" s="67">
        <f t="shared" si="17"/>
        <v>52.999000000000002</v>
      </c>
      <c r="AA361" s="64"/>
      <c r="AB361" s="52"/>
      <c r="AC361" s="54"/>
      <c r="AD361" s="79" t="s">
        <v>668</v>
      </c>
      <c r="AE361" s="52"/>
      <c r="AF361" s="52"/>
      <c r="AH361" s="71" t="s">
        <v>977</v>
      </c>
      <c r="AI361" s="73"/>
    </row>
    <row r="362" spans="20:35">
      <c r="T362" s="70">
        <v>386184</v>
      </c>
      <c r="U362" s="70">
        <v>-61987</v>
      </c>
      <c r="V362" s="67">
        <f t="shared" si="16"/>
        <v>148.70099999999999</v>
      </c>
      <c r="W362" s="67">
        <f t="shared" si="17"/>
        <v>53.481999999999999</v>
      </c>
      <c r="AA362" s="64"/>
      <c r="AB362" s="52"/>
      <c r="AC362" s="54"/>
      <c r="AD362" s="79" t="s">
        <v>669</v>
      </c>
      <c r="AE362" s="52"/>
      <c r="AF362" s="52"/>
      <c r="AH362" s="71" t="s">
        <v>165</v>
      </c>
      <c r="AI362" s="73"/>
    </row>
    <row r="363" spans="20:35">
      <c r="T363" s="70">
        <v>386320</v>
      </c>
      <c r="U363" s="70">
        <v>-61505</v>
      </c>
      <c r="V363" s="67">
        <f t="shared" si="16"/>
        <v>148.83699999999999</v>
      </c>
      <c r="W363" s="67">
        <f t="shared" si="17"/>
        <v>53.963999999999999</v>
      </c>
      <c r="AA363" s="64"/>
      <c r="AB363" s="52"/>
      <c r="AC363" s="54"/>
      <c r="AD363" s="79" t="s">
        <v>670</v>
      </c>
      <c r="AE363" s="52"/>
      <c r="AF363" s="52"/>
      <c r="AH363" s="71" t="s">
        <v>980</v>
      </c>
      <c r="AI363" s="73"/>
    </row>
    <row r="364" spans="20:35">
      <c r="T364" s="70">
        <v>386481</v>
      </c>
      <c r="U364" s="70">
        <v>-61027</v>
      </c>
      <c r="V364" s="67">
        <f t="shared" si="16"/>
        <v>148.99799999999999</v>
      </c>
      <c r="W364" s="67">
        <f t="shared" si="17"/>
        <v>54.442</v>
      </c>
      <c r="AA364" s="64"/>
      <c r="AB364" s="52"/>
      <c r="AC364" s="54"/>
      <c r="AD364" s="79" t="s">
        <v>671</v>
      </c>
      <c r="AE364" s="52"/>
      <c r="AF364" s="52"/>
      <c r="AH364" s="71" t="s">
        <v>283</v>
      </c>
      <c r="AI364" s="73"/>
    </row>
    <row r="365" spans="20:35">
      <c r="T365" s="70">
        <v>386561</v>
      </c>
      <c r="U365" s="70">
        <v>-60533</v>
      </c>
      <c r="V365" s="67">
        <f t="shared" si="16"/>
        <v>149.078</v>
      </c>
      <c r="W365" s="67">
        <f t="shared" si="17"/>
        <v>54.936</v>
      </c>
      <c r="AA365" s="64"/>
      <c r="AB365" s="52"/>
      <c r="AC365" s="54"/>
      <c r="AD365" s="79" t="s">
        <v>731</v>
      </c>
      <c r="AE365" s="52"/>
      <c r="AF365" s="52"/>
      <c r="AH365" s="71" t="s">
        <v>284</v>
      </c>
      <c r="AI365" s="73"/>
    </row>
    <row r="366" spans="20:35">
      <c r="T366" s="70">
        <v>386667</v>
      </c>
      <c r="U366" s="70">
        <v>-60045</v>
      </c>
      <c r="V366" s="67">
        <f t="shared" si="16"/>
        <v>149.184</v>
      </c>
      <c r="W366" s="67">
        <f t="shared" si="17"/>
        <v>55.423999999999999</v>
      </c>
      <c r="AA366" s="64"/>
      <c r="AB366" s="52"/>
      <c r="AC366" s="54"/>
      <c r="AD366" s="79" t="s">
        <v>732</v>
      </c>
      <c r="AE366" s="52"/>
      <c r="AF366" s="52"/>
      <c r="AH366" s="71" t="s">
        <v>285</v>
      </c>
      <c r="AI366" s="73"/>
    </row>
    <row r="367" spans="20:35">
      <c r="T367" s="70">
        <v>386755</v>
      </c>
      <c r="U367" s="70">
        <v>-59552</v>
      </c>
      <c r="V367" s="67">
        <f t="shared" si="16"/>
        <v>149.27199999999999</v>
      </c>
      <c r="W367" s="67">
        <f t="shared" si="17"/>
        <v>55.917000000000002</v>
      </c>
      <c r="AA367" s="64"/>
      <c r="AB367" s="52"/>
      <c r="AC367" s="54"/>
      <c r="AD367" s="79" t="s">
        <v>733</v>
      </c>
      <c r="AE367" s="52"/>
      <c r="AF367" s="52"/>
      <c r="AH367" s="71" t="s">
        <v>267</v>
      </c>
      <c r="AI367" s="73"/>
    </row>
    <row r="368" spans="20:35">
      <c r="T368" s="70">
        <v>386962</v>
      </c>
      <c r="U368" s="70">
        <v>-59085</v>
      </c>
      <c r="V368" s="67">
        <f t="shared" si="16"/>
        <v>149.47900000000001</v>
      </c>
      <c r="W368" s="67">
        <f t="shared" si="17"/>
        <v>56.384</v>
      </c>
      <c r="AA368" s="64"/>
      <c r="AB368" s="52"/>
      <c r="AC368" s="54"/>
      <c r="AD368" s="79" t="s">
        <v>734</v>
      </c>
      <c r="AE368" s="52"/>
      <c r="AF368" s="52"/>
      <c r="AH368" s="75" t="s">
        <v>1020</v>
      </c>
      <c r="AI368" s="73"/>
    </row>
    <row r="369" spans="20:35">
      <c r="T369" s="70">
        <v>387083</v>
      </c>
      <c r="U369" s="70">
        <v>-58599</v>
      </c>
      <c r="V369" s="67">
        <f t="shared" si="16"/>
        <v>149.6</v>
      </c>
      <c r="W369" s="67">
        <f t="shared" si="17"/>
        <v>56.87</v>
      </c>
      <c r="AA369" s="64"/>
      <c r="AB369" s="52"/>
      <c r="AC369" s="54"/>
      <c r="AD369" s="79" t="s">
        <v>735</v>
      </c>
      <c r="AE369" s="52"/>
      <c r="AF369" s="52"/>
      <c r="AH369" s="71" t="s">
        <v>163</v>
      </c>
      <c r="AI369" s="73"/>
    </row>
    <row r="370" spans="20:35">
      <c r="T370" s="70">
        <v>387193</v>
      </c>
      <c r="U370" s="70">
        <v>-58111</v>
      </c>
      <c r="V370" s="67">
        <f t="shared" si="16"/>
        <v>149.71</v>
      </c>
      <c r="W370" s="67">
        <f t="shared" si="17"/>
        <v>57.357999999999997</v>
      </c>
      <c r="AA370" s="52"/>
      <c r="AC370" s="52"/>
      <c r="AD370" s="79" t="s">
        <v>736</v>
      </c>
      <c r="AH370" s="71" t="s">
        <v>164</v>
      </c>
      <c r="AI370" s="73"/>
    </row>
    <row r="371" spans="20:35">
      <c r="T371" s="70">
        <v>387337</v>
      </c>
      <c r="U371" s="70">
        <v>-57630</v>
      </c>
      <c r="V371" s="67">
        <f t="shared" si="16"/>
        <v>149.85400000000001</v>
      </c>
      <c r="W371" s="67">
        <f t="shared" si="17"/>
        <v>57.838999999999999</v>
      </c>
      <c r="AA371" s="52"/>
      <c r="AC371" s="52"/>
      <c r="AD371" s="79" t="s">
        <v>737</v>
      </c>
      <c r="AH371" s="73" t="s">
        <v>1012</v>
      </c>
      <c r="AI371" s="73"/>
    </row>
    <row r="372" spans="20:35">
      <c r="T372" s="70">
        <v>387405</v>
      </c>
      <c r="U372" s="70">
        <v>-57134</v>
      </c>
      <c r="V372" s="67">
        <f t="shared" si="16"/>
        <v>149.922</v>
      </c>
      <c r="W372" s="67">
        <f t="shared" si="17"/>
        <v>58.335000000000001</v>
      </c>
      <c r="AD372" s="79" t="s">
        <v>738</v>
      </c>
      <c r="AH372" s="71" t="s">
        <v>456</v>
      </c>
      <c r="AI372" s="73"/>
    </row>
    <row r="373" spans="20:35">
      <c r="T373" s="70">
        <v>387153</v>
      </c>
      <c r="U373" s="70">
        <v>-56571</v>
      </c>
      <c r="V373" s="67">
        <f t="shared" si="16"/>
        <v>149.66999999999999</v>
      </c>
      <c r="W373" s="67">
        <f t="shared" si="17"/>
        <v>58.898000000000003</v>
      </c>
      <c r="AD373" s="79" t="s">
        <v>739</v>
      </c>
      <c r="AH373" s="71" t="s">
        <v>395</v>
      </c>
      <c r="AI373" s="73"/>
    </row>
    <row r="374" spans="20:35">
      <c r="T374" s="70">
        <v>386061</v>
      </c>
      <c r="U374" s="70">
        <v>-55834</v>
      </c>
      <c r="V374" s="67">
        <f t="shared" si="16"/>
        <v>148.578</v>
      </c>
      <c r="W374" s="67">
        <f t="shared" si="17"/>
        <v>59.634999999999998</v>
      </c>
      <c r="AD374" s="79" t="s">
        <v>740</v>
      </c>
      <c r="AH374" s="71" t="s">
        <v>403</v>
      </c>
      <c r="AI374" s="73"/>
    </row>
    <row r="375" spans="20:35">
      <c r="T375" s="70">
        <v>385055</v>
      </c>
      <c r="U375" s="70">
        <v>-55115</v>
      </c>
      <c r="V375" s="67">
        <f t="shared" si="16"/>
        <v>147.572</v>
      </c>
      <c r="W375" s="67">
        <f t="shared" si="17"/>
        <v>60.353999999999999</v>
      </c>
      <c r="AD375" s="79" t="s">
        <v>741</v>
      </c>
      <c r="AH375" s="71" t="s">
        <v>404</v>
      </c>
      <c r="AI375" s="73"/>
    </row>
    <row r="376" spans="20:35">
      <c r="T376" s="70">
        <v>384861</v>
      </c>
      <c r="U376" s="70">
        <v>-54564</v>
      </c>
      <c r="V376" s="67">
        <f t="shared" si="16"/>
        <v>147.37799999999999</v>
      </c>
      <c r="W376" s="67">
        <f t="shared" si="17"/>
        <v>60.905000000000001</v>
      </c>
      <c r="AD376" s="79" t="s">
        <v>742</v>
      </c>
      <c r="AH376" s="71" t="s">
        <v>400</v>
      </c>
      <c r="AI376" s="73"/>
    </row>
    <row r="377" spans="20:35">
      <c r="T377" s="70">
        <v>384776</v>
      </c>
      <c r="U377" s="70">
        <v>-54036</v>
      </c>
      <c r="V377" s="67">
        <f t="shared" si="16"/>
        <v>147.29300000000001</v>
      </c>
      <c r="W377" s="67">
        <f t="shared" si="17"/>
        <v>61.433</v>
      </c>
      <c r="AD377" s="79" t="s">
        <v>743</v>
      </c>
      <c r="AH377" s="71" t="s">
        <v>391</v>
      </c>
      <c r="AI377" s="73"/>
    </row>
    <row r="378" spans="20:35">
      <c r="T378" s="70">
        <v>383811</v>
      </c>
      <c r="U378" s="70">
        <v>-53325</v>
      </c>
      <c r="V378" s="67">
        <f t="shared" si="16"/>
        <v>146.328</v>
      </c>
      <c r="W378" s="67">
        <f t="shared" si="17"/>
        <v>62.143999999999998</v>
      </c>
      <c r="AD378" s="79" t="s">
        <v>744</v>
      </c>
      <c r="AH378" s="71" t="s">
        <v>405</v>
      </c>
      <c r="AI378" s="73"/>
    </row>
    <row r="379" spans="20:35">
      <c r="T379" s="70">
        <v>382681</v>
      </c>
      <c r="U379" s="70">
        <v>-52580</v>
      </c>
      <c r="V379" s="67">
        <f t="shared" si="16"/>
        <v>145.19800000000001</v>
      </c>
      <c r="W379" s="67">
        <f t="shared" si="17"/>
        <v>62.889000000000003</v>
      </c>
      <c r="AD379" s="79" t="s">
        <v>745</v>
      </c>
      <c r="AH379" s="71" t="s">
        <v>459</v>
      </c>
      <c r="AI379" s="73"/>
    </row>
    <row r="380" spans="20:35">
      <c r="T380" s="70">
        <v>382368</v>
      </c>
      <c r="U380" s="70">
        <v>-52005</v>
      </c>
      <c r="V380" s="67">
        <f t="shared" si="16"/>
        <v>144.88499999999999</v>
      </c>
      <c r="W380" s="67">
        <f t="shared" si="17"/>
        <v>63.463999999999999</v>
      </c>
      <c r="AD380" s="79" t="s">
        <v>746</v>
      </c>
      <c r="AH380" s="71" t="s">
        <v>457</v>
      </c>
      <c r="AI380" s="73"/>
    </row>
    <row r="381" spans="20:35">
      <c r="T381" s="70">
        <v>382362</v>
      </c>
      <c r="U381" s="70">
        <v>-51493</v>
      </c>
      <c r="V381" s="67">
        <f t="shared" si="16"/>
        <v>144.87899999999999</v>
      </c>
      <c r="W381" s="67">
        <f t="shared" si="17"/>
        <v>63.975999999999999</v>
      </c>
      <c r="AD381" s="79" t="s">
        <v>747</v>
      </c>
      <c r="AH381" s="71" t="s">
        <v>455</v>
      </c>
      <c r="AI381" s="73"/>
    </row>
    <row r="382" spans="20:35">
      <c r="T382" s="70">
        <v>381676</v>
      </c>
      <c r="U382" s="70">
        <v>-50840</v>
      </c>
      <c r="V382" s="67">
        <f t="shared" si="16"/>
        <v>144.19300000000001</v>
      </c>
      <c r="W382" s="67">
        <f t="shared" si="17"/>
        <v>64.629000000000005</v>
      </c>
      <c r="AD382" s="79" t="s">
        <v>748</v>
      </c>
      <c r="AH382" s="71" t="s">
        <v>458</v>
      </c>
      <c r="AI382" s="73"/>
    </row>
    <row r="383" spans="20:35">
      <c r="T383" s="70">
        <v>380796</v>
      </c>
      <c r="U383" s="70">
        <v>-50147</v>
      </c>
      <c r="V383" s="67">
        <f t="shared" si="16"/>
        <v>143.31299999999999</v>
      </c>
      <c r="W383" s="67">
        <f t="shared" si="17"/>
        <v>65.322000000000003</v>
      </c>
      <c r="AD383" s="79" t="s">
        <v>749</v>
      </c>
      <c r="AH383" s="73" t="s">
        <v>460</v>
      </c>
      <c r="AI383" s="73"/>
    </row>
    <row r="384" spans="20:35">
      <c r="T384" s="70">
        <v>380508</v>
      </c>
      <c r="U384" s="70">
        <v>-49577</v>
      </c>
      <c r="V384" s="67">
        <f t="shared" si="16"/>
        <v>143.02500000000001</v>
      </c>
      <c r="W384" s="67">
        <f t="shared" si="17"/>
        <v>65.891999999999996</v>
      </c>
      <c r="AD384" s="79" t="s">
        <v>750</v>
      </c>
      <c r="AH384" s="71" t="s">
        <v>995</v>
      </c>
      <c r="AI384" s="73"/>
    </row>
    <row r="385" spans="20:35">
      <c r="T385" s="70">
        <v>380644</v>
      </c>
      <c r="U385" s="70">
        <v>-49094</v>
      </c>
      <c r="V385" s="67">
        <f t="shared" si="16"/>
        <v>143.161</v>
      </c>
      <c r="W385" s="67">
        <f t="shared" si="17"/>
        <v>66.375</v>
      </c>
      <c r="AD385" s="79" t="s">
        <v>751</v>
      </c>
      <c r="AH385" s="71" t="s">
        <v>198</v>
      </c>
      <c r="AI385" s="73"/>
    </row>
    <row r="386" spans="20:35">
      <c r="T386" s="70">
        <v>380772</v>
      </c>
      <c r="U386" s="70">
        <v>-48610</v>
      </c>
      <c r="V386" s="67">
        <f t="shared" si="16"/>
        <v>143.28899999999999</v>
      </c>
      <c r="W386" s="67">
        <f t="shared" si="17"/>
        <v>66.858999999999995</v>
      </c>
      <c r="AD386" s="79" t="s">
        <v>752</v>
      </c>
      <c r="AH386" s="71" t="s">
        <v>210</v>
      </c>
      <c r="AI386" s="73"/>
    </row>
    <row r="387" spans="20:35">
      <c r="T387" s="70">
        <v>380873</v>
      </c>
      <c r="U387" s="70">
        <v>-48121</v>
      </c>
      <c r="V387" s="67">
        <f t="shared" ref="V387:V450" si="18">ABS(T387-$V$1)/1000</f>
        <v>143.38999999999999</v>
      </c>
      <c r="W387" s="67">
        <f t="shared" ref="W387:W450" si="19">(U387-$W$1)/1000</f>
        <v>67.347999999999999</v>
      </c>
      <c r="AD387" s="79" t="s">
        <v>753</v>
      </c>
      <c r="AH387" s="71" t="s">
        <v>478</v>
      </c>
      <c r="AI387" s="73"/>
    </row>
    <row r="388" spans="20:35">
      <c r="T388" s="70">
        <v>382302</v>
      </c>
      <c r="U388" s="70">
        <v>-45102</v>
      </c>
      <c r="V388" s="67">
        <f t="shared" si="18"/>
        <v>144.81899999999999</v>
      </c>
      <c r="W388" s="67">
        <f t="shared" si="19"/>
        <v>70.367000000000004</v>
      </c>
      <c r="AD388" s="79" t="s">
        <v>754</v>
      </c>
      <c r="AH388" s="71" t="s">
        <v>481</v>
      </c>
      <c r="AI388" s="73"/>
    </row>
    <row r="389" spans="20:35">
      <c r="T389" s="70">
        <v>383978</v>
      </c>
      <c r="U389" s="70">
        <v>-44774</v>
      </c>
      <c r="V389" s="67">
        <f t="shared" si="18"/>
        <v>146.495</v>
      </c>
      <c r="W389" s="67">
        <f t="shared" si="19"/>
        <v>70.694999999999993</v>
      </c>
      <c r="AD389" s="79" t="s">
        <v>755</v>
      </c>
      <c r="AH389" s="71" t="s">
        <v>444</v>
      </c>
      <c r="AI389" s="73"/>
    </row>
    <row r="390" spans="20:35">
      <c r="T390" s="70">
        <v>385590</v>
      </c>
      <c r="U390" s="70">
        <v>-44440</v>
      </c>
      <c r="V390" s="67">
        <f t="shared" si="18"/>
        <v>148.107</v>
      </c>
      <c r="W390" s="67">
        <f t="shared" si="19"/>
        <v>71.028999999999996</v>
      </c>
      <c r="AD390" s="79" t="s">
        <v>756</v>
      </c>
      <c r="AH390" s="71" t="s">
        <v>190</v>
      </c>
      <c r="AI390" s="73"/>
    </row>
    <row r="391" spans="20:35">
      <c r="T391" s="70">
        <v>387362</v>
      </c>
      <c r="U391" s="70">
        <v>-44128</v>
      </c>
      <c r="V391" s="67">
        <f t="shared" si="18"/>
        <v>149.87899999999999</v>
      </c>
      <c r="W391" s="67">
        <f t="shared" si="19"/>
        <v>71.340999999999994</v>
      </c>
      <c r="AD391" s="79" t="s">
        <v>757</v>
      </c>
      <c r="AH391" s="71" t="s">
        <v>196</v>
      </c>
      <c r="AI391" s="73"/>
    </row>
    <row r="392" spans="20:35">
      <c r="T392" s="70">
        <v>388982</v>
      </c>
      <c r="U392" s="70">
        <v>-43802</v>
      </c>
      <c r="V392" s="67">
        <f t="shared" si="18"/>
        <v>151.499</v>
      </c>
      <c r="W392" s="67">
        <f t="shared" si="19"/>
        <v>71.667000000000002</v>
      </c>
      <c r="AD392" s="79" t="s">
        <v>758</v>
      </c>
      <c r="AH392" s="71" t="s">
        <v>203</v>
      </c>
      <c r="AI392" s="73"/>
    </row>
    <row r="393" spans="20:35">
      <c r="T393" s="70">
        <v>389714</v>
      </c>
      <c r="U393" s="70">
        <v>-43366</v>
      </c>
      <c r="V393" s="67">
        <f t="shared" si="18"/>
        <v>152.23099999999999</v>
      </c>
      <c r="W393" s="67">
        <f t="shared" si="19"/>
        <v>72.102999999999994</v>
      </c>
      <c r="AD393" s="79" t="s">
        <v>759</v>
      </c>
      <c r="AH393" s="71" t="s">
        <v>213</v>
      </c>
      <c r="AI393" s="73"/>
    </row>
    <row r="394" spans="20:35">
      <c r="T394" s="70">
        <v>389782</v>
      </c>
      <c r="U394" s="70">
        <v>-42870</v>
      </c>
      <c r="V394" s="67">
        <f t="shared" si="18"/>
        <v>152.29900000000001</v>
      </c>
      <c r="W394" s="67">
        <f t="shared" si="19"/>
        <v>72.599000000000004</v>
      </c>
      <c r="AD394" s="79" t="s">
        <v>760</v>
      </c>
      <c r="AH394" s="71" t="s">
        <v>193</v>
      </c>
      <c r="AI394" s="73"/>
    </row>
    <row r="395" spans="20:35">
      <c r="T395" s="70">
        <v>389823</v>
      </c>
      <c r="U395" s="70">
        <v>-42371</v>
      </c>
      <c r="V395" s="67">
        <f t="shared" si="18"/>
        <v>152.34</v>
      </c>
      <c r="W395" s="67">
        <f t="shared" si="19"/>
        <v>73.097999999999999</v>
      </c>
      <c r="AD395" s="79" t="s">
        <v>761</v>
      </c>
      <c r="AH395" s="71" t="s">
        <v>209</v>
      </c>
      <c r="AI395" s="73"/>
    </row>
    <row r="396" spans="20:35">
      <c r="T396" s="70">
        <v>389892</v>
      </c>
      <c r="U396" s="70">
        <v>-41876</v>
      </c>
      <c r="V396" s="67">
        <f t="shared" si="18"/>
        <v>152.40899999999999</v>
      </c>
      <c r="W396" s="67">
        <f t="shared" si="19"/>
        <v>73.593000000000004</v>
      </c>
      <c r="AD396" s="79" t="s">
        <v>762</v>
      </c>
      <c r="AH396" s="71" t="s">
        <v>200</v>
      </c>
      <c r="AI396" s="73"/>
    </row>
    <row r="397" spans="20:35">
      <c r="T397" s="70">
        <v>389925</v>
      </c>
      <c r="U397" s="70">
        <v>-41377</v>
      </c>
      <c r="V397" s="67">
        <f t="shared" si="18"/>
        <v>152.44200000000001</v>
      </c>
      <c r="W397" s="67">
        <f t="shared" si="19"/>
        <v>74.091999999999999</v>
      </c>
      <c r="AD397" s="79" t="s">
        <v>763</v>
      </c>
      <c r="AH397" s="71" t="s">
        <v>221</v>
      </c>
      <c r="AI397" s="73"/>
    </row>
    <row r="398" spans="20:35">
      <c r="T398" s="70">
        <v>390008</v>
      </c>
      <c r="U398" s="70">
        <v>-40882</v>
      </c>
      <c r="V398" s="67">
        <f t="shared" si="18"/>
        <v>152.52500000000001</v>
      </c>
      <c r="W398" s="67">
        <f t="shared" si="19"/>
        <v>74.587000000000003</v>
      </c>
      <c r="AD398" s="79" t="s">
        <v>764</v>
      </c>
      <c r="AH398" s="71" t="s">
        <v>202</v>
      </c>
      <c r="AI398" s="73"/>
    </row>
    <row r="399" spans="20:35">
      <c r="T399" s="70">
        <v>390066</v>
      </c>
      <c r="U399" s="70">
        <v>-40385</v>
      </c>
      <c r="V399" s="67">
        <f t="shared" si="18"/>
        <v>152.583</v>
      </c>
      <c r="W399" s="67">
        <f t="shared" si="19"/>
        <v>75.084000000000003</v>
      </c>
      <c r="AD399" s="79" t="s">
        <v>765</v>
      </c>
      <c r="AH399" s="71" t="s">
        <v>223</v>
      </c>
      <c r="AI399" s="73"/>
    </row>
    <row r="400" spans="20:35">
      <c r="T400" s="70">
        <v>390091</v>
      </c>
      <c r="U400" s="70">
        <v>-39885</v>
      </c>
      <c r="V400" s="67">
        <f t="shared" si="18"/>
        <v>152.608</v>
      </c>
      <c r="W400" s="67">
        <f t="shared" si="19"/>
        <v>75.584000000000003</v>
      </c>
      <c r="AD400" s="79" t="s">
        <v>766</v>
      </c>
      <c r="AH400" s="71" t="s">
        <v>199</v>
      </c>
      <c r="AI400" s="73"/>
    </row>
    <row r="401" spans="20:35">
      <c r="T401" s="70">
        <v>390134</v>
      </c>
      <c r="U401" s="70">
        <v>-39387</v>
      </c>
      <c r="V401" s="67">
        <f t="shared" si="18"/>
        <v>152.65100000000001</v>
      </c>
      <c r="W401" s="67">
        <f t="shared" si="19"/>
        <v>76.081999999999994</v>
      </c>
      <c r="AD401" s="79" t="s">
        <v>767</v>
      </c>
      <c r="AH401" s="71" t="s">
        <v>222</v>
      </c>
      <c r="AI401" s="73"/>
    </row>
    <row r="402" spans="20:35">
      <c r="T402" s="70">
        <v>390175</v>
      </c>
      <c r="U402" s="70">
        <v>-38889</v>
      </c>
      <c r="V402" s="67">
        <f t="shared" si="18"/>
        <v>152.69200000000001</v>
      </c>
      <c r="W402" s="67">
        <f t="shared" si="19"/>
        <v>76.58</v>
      </c>
      <c r="AD402" s="79" t="s">
        <v>768</v>
      </c>
      <c r="AH402" s="73" t="s">
        <v>207</v>
      </c>
      <c r="AI402" s="73"/>
    </row>
    <row r="403" spans="20:35">
      <c r="T403" s="70">
        <v>390156</v>
      </c>
      <c r="U403" s="70">
        <v>-38385</v>
      </c>
      <c r="V403" s="67">
        <f t="shared" si="18"/>
        <v>152.673</v>
      </c>
      <c r="W403" s="67">
        <f t="shared" si="19"/>
        <v>77.084000000000003</v>
      </c>
      <c r="AD403" s="79" t="s">
        <v>769</v>
      </c>
    </row>
    <row r="404" spans="20:35">
      <c r="T404" s="70">
        <v>390212</v>
      </c>
      <c r="U404" s="70">
        <v>-37888</v>
      </c>
      <c r="V404" s="67">
        <f t="shared" si="18"/>
        <v>152.72900000000001</v>
      </c>
      <c r="W404" s="67">
        <f t="shared" si="19"/>
        <v>77.581000000000003</v>
      </c>
      <c r="AD404" s="79" t="s">
        <v>770</v>
      </c>
    </row>
    <row r="405" spans="20:35">
      <c r="T405" s="70">
        <v>390281</v>
      </c>
      <c r="U405" s="70">
        <v>-37393</v>
      </c>
      <c r="V405" s="67">
        <f t="shared" si="18"/>
        <v>152.798</v>
      </c>
      <c r="W405" s="67">
        <f t="shared" si="19"/>
        <v>78.075999999999993</v>
      </c>
      <c r="AD405" s="79" t="s">
        <v>771</v>
      </c>
    </row>
    <row r="406" spans="20:35">
      <c r="T406" s="70">
        <v>390308</v>
      </c>
      <c r="U406" s="70">
        <v>-36893</v>
      </c>
      <c r="V406" s="67">
        <f t="shared" si="18"/>
        <v>152.82499999999999</v>
      </c>
      <c r="W406" s="67">
        <f t="shared" si="19"/>
        <v>78.575999999999993</v>
      </c>
      <c r="AD406" s="79" t="s">
        <v>772</v>
      </c>
    </row>
    <row r="407" spans="20:35">
      <c r="T407" s="70">
        <v>390322</v>
      </c>
      <c r="U407" s="70">
        <v>-36392</v>
      </c>
      <c r="V407" s="67">
        <f t="shared" si="18"/>
        <v>152.839</v>
      </c>
      <c r="W407" s="67">
        <f t="shared" si="19"/>
        <v>79.076999999999998</v>
      </c>
      <c r="AD407" s="79" t="s">
        <v>773</v>
      </c>
    </row>
    <row r="408" spans="20:35">
      <c r="T408" s="70">
        <v>390381</v>
      </c>
      <c r="U408" s="70">
        <v>-35895</v>
      </c>
      <c r="V408" s="67">
        <f t="shared" si="18"/>
        <v>152.898</v>
      </c>
      <c r="W408" s="67">
        <f t="shared" si="19"/>
        <v>79.573999999999998</v>
      </c>
      <c r="AD408" s="79" t="s">
        <v>774</v>
      </c>
    </row>
    <row r="409" spans="20:35">
      <c r="T409" s="70">
        <v>390438</v>
      </c>
      <c r="U409" s="70">
        <v>-35399</v>
      </c>
      <c r="V409" s="67">
        <f t="shared" si="18"/>
        <v>152.95500000000001</v>
      </c>
      <c r="W409" s="67">
        <f t="shared" si="19"/>
        <v>80.069999999999993</v>
      </c>
      <c r="AD409" s="79" t="s">
        <v>775</v>
      </c>
    </row>
    <row r="410" spans="20:35">
      <c r="T410" s="70">
        <v>390476</v>
      </c>
      <c r="U410" s="70">
        <v>-34902</v>
      </c>
      <c r="V410" s="67">
        <f t="shared" si="18"/>
        <v>152.99299999999999</v>
      </c>
      <c r="W410" s="67">
        <f t="shared" si="19"/>
        <v>80.566999999999993</v>
      </c>
      <c r="AD410" s="79" t="s">
        <v>776</v>
      </c>
    </row>
    <row r="411" spans="20:35">
      <c r="T411" s="70">
        <v>390502</v>
      </c>
      <c r="U411" s="70">
        <v>-34402</v>
      </c>
      <c r="V411" s="67">
        <f t="shared" si="18"/>
        <v>153.01900000000001</v>
      </c>
      <c r="W411" s="67">
        <f t="shared" si="19"/>
        <v>81.066999999999993</v>
      </c>
      <c r="AD411" s="79" t="s">
        <v>777</v>
      </c>
    </row>
    <row r="412" spans="20:35">
      <c r="T412" s="70">
        <v>390562</v>
      </c>
      <c r="U412" s="70">
        <v>-33905</v>
      </c>
      <c r="V412" s="67">
        <f t="shared" si="18"/>
        <v>153.07900000000001</v>
      </c>
      <c r="W412" s="67">
        <f t="shared" si="19"/>
        <v>81.563999999999993</v>
      </c>
      <c r="AD412" s="79" t="s">
        <v>778</v>
      </c>
    </row>
    <row r="413" spans="20:35">
      <c r="T413" s="70">
        <v>390554</v>
      </c>
      <c r="U413" s="70">
        <v>-33403</v>
      </c>
      <c r="V413" s="67">
        <f t="shared" si="18"/>
        <v>153.071</v>
      </c>
      <c r="W413" s="67">
        <f t="shared" si="19"/>
        <v>82.066000000000003</v>
      </c>
      <c r="AD413" s="79" t="s">
        <v>779</v>
      </c>
    </row>
    <row r="414" spans="20:35">
      <c r="T414" s="70">
        <v>390577</v>
      </c>
      <c r="U414" s="70">
        <v>-32903</v>
      </c>
      <c r="V414" s="67">
        <f t="shared" si="18"/>
        <v>153.09399999999999</v>
      </c>
      <c r="W414" s="67">
        <f t="shared" si="19"/>
        <v>82.566000000000003</v>
      </c>
      <c r="AD414" s="79" t="s">
        <v>780</v>
      </c>
    </row>
    <row r="415" spans="20:35">
      <c r="T415" s="70">
        <v>390679</v>
      </c>
      <c r="U415" s="70">
        <v>-32410</v>
      </c>
      <c r="V415" s="67">
        <f t="shared" si="18"/>
        <v>153.196</v>
      </c>
      <c r="W415" s="67">
        <f t="shared" si="19"/>
        <v>83.058999999999997</v>
      </c>
      <c r="AD415" s="79" t="s">
        <v>781</v>
      </c>
    </row>
    <row r="416" spans="20:35">
      <c r="T416" s="70">
        <v>390627</v>
      </c>
      <c r="U416" s="70">
        <v>-31904</v>
      </c>
      <c r="V416" s="67">
        <f t="shared" si="18"/>
        <v>153.14400000000001</v>
      </c>
      <c r="W416" s="67">
        <f t="shared" si="19"/>
        <v>83.564999999999998</v>
      </c>
      <c r="AD416" s="79" t="s">
        <v>782</v>
      </c>
    </row>
    <row r="417" spans="20:30">
      <c r="T417" s="70">
        <v>387039</v>
      </c>
      <c r="U417" s="70">
        <v>-31104</v>
      </c>
      <c r="V417" s="67">
        <f t="shared" si="18"/>
        <v>149.55600000000001</v>
      </c>
      <c r="W417" s="67">
        <f t="shared" si="19"/>
        <v>84.364999999999995</v>
      </c>
      <c r="AD417" s="79" t="s">
        <v>783</v>
      </c>
    </row>
    <row r="418" spans="20:30">
      <c r="T418" s="70">
        <v>386891</v>
      </c>
      <c r="U418" s="70">
        <v>-30590</v>
      </c>
      <c r="V418" s="67">
        <f t="shared" si="18"/>
        <v>149.40799999999999</v>
      </c>
      <c r="W418" s="67">
        <f t="shared" si="19"/>
        <v>84.879000000000005</v>
      </c>
      <c r="AD418" s="79" t="s">
        <v>784</v>
      </c>
    </row>
    <row r="419" spans="20:30">
      <c r="T419" s="70">
        <v>382196</v>
      </c>
      <c r="U419" s="70">
        <v>-25717</v>
      </c>
      <c r="V419" s="67">
        <f t="shared" si="18"/>
        <v>144.71299999999999</v>
      </c>
      <c r="W419" s="67">
        <f t="shared" si="19"/>
        <v>89.751999999999995</v>
      </c>
      <c r="AD419" s="79" t="s">
        <v>785</v>
      </c>
    </row>
    <row r="420" spans="20:30">
      <c r="T420" s="70">
        <v>382136</v>
      </c>
      <c r="U420" s="70">
        <v>-25211</v>
      </c>
      <c r="V420" s="67">
        <f t="shared" si="18"/>
        <v>144.65299999999999</v>
      </c>
      <c r="W420" s="67">
        <f t="shared" si="19"/>
        <v>90.257999999999996</v>
      </c>
      <c r="AD420" s="79" t="s">
        <v>786</v>
      </c>
    </row>
    <row r="421" spans="20:30">
      <c r="T421" s="70">
        <v>382207</v>
      </c>
      <c r="U421" s="70">
        <v>-24715</v>
      </c>
      <c r="V421" s="67">
        <f t="shared" si="18"/>
        <v>144.72399999999999</v>
      </c>
      <c r="W421" s="67">
        <f t="shared" si="19"/>
        <v>90.754000000000005</v>
      </c>
      <c r="AD421" s="79" t="s">
        <v>787</v>
      </c>
    </row>
    <row r="422" spans="20:30">
      <c r="T422" s="70">
        <v>382195</v>
      </c>
      <c r="U422" s="70">
        <v>-24212</v>
      </c>
      <c r="V422" s="67">
        <f t="shared" si="18"/>
        <v>144.71199999999999</v>
      </c>
      <c r="W422" s="67">
        <f t="shared" si="19"/>
        <v>91.257000000000005</v>
      </c>
      <c r="AD422" s="79" t="s">
        <v>788</v>
      </c>
    </row>
    <row r="423" spans="20:30">
      <c r="T423" s="70">
        <v>382230</v>
      </c>
      <c r="U423" s="70">
        <v>-23713</v>
      </c>
      <c r="V423" s="67">
        <f t="shared" si="18"/>
        <v>144.74700000000001</v>
      </c>
      <c r="W423" s="67">
        <f t="shared" si="19"/>
        <v>91.756</v>
      </c>
      <c r="AD423" s="79" t="s">
        <v>789</v>
      </c>
    </row>
    <row r="424" spans="20:30">
      <c r="T424" s="70">
        <v>382257</v>
      </c>
      <c r="U424" s="70">
        <v>-23214</v>
      </c>
      <c r="V424" s="67">
        <f t="shared" si="18"/>
        <v>144.774</v>
      </c>
      <c r="W424" s="67">
        <f t="shared" si="19"/>
        <v>92.254999999999995</v>
      </c>
      <c r="AD424" s="79" t="s">
        <v>790</v>
      </c>
    </row>
    <row r="425" spans="20:30">
      <c r="T425" s="70">
        <v>382258</v>
      </c>
      <c r="U425" s="70">
        <v>-22776</v>
      </c>
      <c r="V425" s="67">
        <f t="shared" si="18"/>
        <v>144.77500000000001</v>
      </c>
      <c r="W425" s="67">
        <f t="shared" si="19"/>
        <v>92.692999999999998</v>
      </c>
      <c r="AD425" s="79" t="s">
        <v>791</v>
      </c>
    </row>
    <row r="426" spans="20:30">
      <c r="T426" s="70">
        <v>382264</v>
      </c>
      <c r="U426" s="70">
        <v>-22507</v>
      </c>
      <c r="V426" s="67">
        <f t="shared" si="18"/>
        <v>144.78100000000001</v>
      </c>
      <c r="W426" s="67">
        <f t="shared" si="19"/>
        <v>92.962000000000003</v>
      </c>
      <c r="AD426" s="79" t="s">
        <v>852</v>
      </c>
    </row>
    <row r="427" spans="20:30">
      <c r="T427" s="70">
        <v>382307</v>
      </c>
      <c r="U427" s="70">
        <v>-22009</v>
      </c>
      <c r="V427" s="67">
        <f t="shared" si="18"/>
        <v>144.82400000000001</v>
      </c>
      <c r="W427" s="67">
        <f t="shared" si="19"/>
        <v>93.46</v>
      </c>
      <c r="AD427" s="79" t="s">
        <v>853</v>
      </c>
    </row>
    <row r="428" spans="20:30">
      <c r="T428" s="70">
        <v>382366</v>
      </c>
      <c r="U428" s="70">
        <v>-21511</v>
      </c>
      <c r="V428" s="67">
        <f t="shared" si="18"/>
        <v>144.88300000000001</v>
      </c>
      <c r="W428" s="67">
        <f t="shared" si="19"/>
        <v>93.957999999999998</v>
      </c>
      <c r="AD428" s="79" t="s">
        <v>854</v>
      </c>
    </row>
    <row r="429" spans="20:30">
      <c r="T429" s="70">
        <v>382390</v>
      </c>
      <c r="U429" s="70">
        <v>-21012</v>
      </c>
      <c r="V429" s="67">
        <f t="shared" si="18"/>
        <v>144.90700000000001</v>
      </c>
      <c r="W429" s="67">
        <f t="shared" si="19"/>
        <v>94.456999999999994</v>
      </c>
      <c r="AD429" s="79" t="s">
        <v>855</v>
      </c>
    </row>
    <row r="430" spans="20:30">
      <c r="T430" s="70">
        <v>382372</v>
      </c>
      <c r="U430" s="70">
        <v>-20510</v>
      </c>
      <c r="V430" s="67">
        <f t="shared" si="18"/>
        <v>144.88900000000001</v>
      </c>
      <c r="W430" s="67">
        <f t="shared" si="19"/>
        <v>94.959000000000003</v>
      </c>
      <c r="AD430" s="79" t="s">
        <v>856</v>
      </c>
    </row>
    <row r="431" spans="20:30">
      <c r="T431" s="70">
        <v>382166</v>
      </c>
      <c r="U431" s="70">
        <v>-20000</v>
      </c>
      <c r="V431" s="67">
        <f t="shared" si="18"/>
        <v>144.68299999999999</v>
      </c>
      <c r="W431" s="67">
        <f t="shared" si="19"/>
        <v>95.468999999999994</v>
      </c>
      <c r="AD431" s="79" t="s">
        <v>857</v>
      </c>
    </row>
    <row r="432" spans="20:30">
      <c r="T432" s="70">
        <v>391362</v>
      </c>
      <c r="U432" s="70">
        <v>-18940</v>
      </c>
      <c r="V432" s="67">
        <f t="shared" si="18"/>
        <v>153.87899999999999</v>
      </c>
      <c r="W432" s="67">
        <f t="shared" si="19"/>
        <v>96.528999999999996</v>
      </c>
      <c r="AD432" s="79" t="s">
        <v>858</v>
      </c>
    </row>
    <row r="433" spans="20:30">
      <c r="T433" s="70">
        <v>391482</v>
      </c>
      <c r="U433" s="70">
        <v>-18446</v>
      </c>
      <c r="V433" s="67">
        <f t="shared" si="18"/>
        <v>153.999</v>
      </c>
      <c r="W433" s="67">
        <f t="shared" si="19"/>
        <v>97.022999999999996</v>
      </c>
      <c r="AD433" s="79" t="s">
        <v>859</v>
      </c>
    </row>
    <row r="434" spans="20:30">
      <c r="T434" s="70">
        <v>391440</v>
      </c>
      <c r="U434" s="70">
        <v>-17943</v>
      </c>
      <c r="V434" s="67">
        <f t="shared" si="18"/>
        <v>153.95699999999999</v>
      </c>
      <c r="W434" s="67">
        <f t="shared" si="19"/>
        <v>97.525999999999996</v>
      </c>
      <c r="AD434" s="79" t="s">
        <v>860</v>
      </c>
    </row>
    <row r="435" spans="20:30">
      <c r="T435" s="70">
        <v>391598</v>
      </c>
      <c r="U435" s="70">
        <v>-17450</v>
      </c>
      <c r="V435" s="67">
        <f t="shared" si="18"/>
        <v>154.11500000000001</v>
      </c>
      <c r="W435" s="67">
        <f t="shared" si="19"/>
        <v>98.019000000000005</v>
      </c>
      <c r="AD435" s="79" t="s">
        <v>861</v>
      </c>
    </row>
    <row r="436" spans="20:30">
      <c r="T436" s="70">
        <v>391626</v>
      </c>
      <c r="U436" s="70">
        <v>-16951</v>
      </c>
      <c r="V436" s="67">
        <f t="shared" si="18"/>
        <v>154.143</v>
      </c>
      <c r="W436" s="67">
        <f t="shared" si="19"/>
        <v>98.518000000000001</v>
      </c>
      <c r="AD436" s="79" t="s">
        <v>862</v>
      </c>
    </row>
    <row r="437" spans="20:30">
      <c r="T437" s="70">
        <v>391648</v>
      </c>
      <c r="U437" s="70">
        <v>-16451</v>
      </c>
      <c r="V437" s="67">
        <f t="shared" si="18"/>
        <v>154.16499999999999</v>
      </c>
      <c r="W437" s="67">
        <f t="shared" si="19"/>
        <v>99.018000000000001</v>
      </c>
      <c r="AD437" s="79" t="s">
        <v>863</v>
      </c>
    </row>
    <row r="438" spans="20:30">
      <c r="T438" s="70">
        <v>391708</v>
      </c>
      <c r="U438" s="70">
        <v>-15954</v>
      </c>
      <c r="V438" s="67">
        <f t="shared" si="18"/>
        <v>154.22499999999999</v>
      </c>
      <c r="W438" s="67">
        <f t="shared" si="19"/>
        <v>99.515000000000001</v>
      </c>
      <c r="AD438" s="79" t="s">
        <v>864</v>
      </c>
    </row>
    <row r="439" spans="20:30">
      <c r="T439" s="70">
        <v>391709</v>
      </c>
      <c r="U439" s="70">
        <v>-15453</v>
      </c>
      <c r="V439" s="67">
        <f t="shared" si="18"/>
        <v>154.226</v>
      </c>
      <c r="W439" s="67">
        <f t="shared" si="19"/>
        <v>100.01600000000001</v>
      </c>
      <c r="AD439" s="79" t="s">
        <v>865</v>
      </c>
    </row>
    <row r="440" spans="20:30">
      <c r="T440" s="70">
        <v>391741</v>
      </c>
      <c r="U440" s="70">
        <v>-14954</v>
      </c>
      <c r="V440" s="67">
        <f t="shared" si="18"/>
        <v>154.25800000000001</v>
      </c>
      <c r="W440" s="67">
        <f t="shared" si="19"/>
        <v>100.515</v>
      </c>
      <c r="AD440" s="79" t="s">
        <v>866</v>
      </c>
    </row>
    <row r="441" spans="20:30">
      <c r="T441" s="70">
        <v>391820</v>
      </c>
      <c r="U441" s="70">
        <v>-14457</v>
      </c>
      <c r="V441" s="67">
        <f t="shared" si="18"/>
        <v>154.33699999999999</v>
      </c>
      <c r="W441" s="67">
        <f t="shared" si="19"/>
        <v>101.012</v>
      </c>
      <c r="AD441" s="79" t="s">
        <v>867</v>
      </c>
    </row>
    <row r="442" spans="20:30">
      <c r="T442" s="70">
        <v>391808</v>
      </c>
      <c r="U442" s="70">
        <v>-13956</v>
      </c>
      <c r="V442" s="67">
        <f t="shared" si="18"/>
        <v>154.32499999999999</v>
      </c>
      <c r="W442" s="67">
        <f t="shared" si="19"/>
        <v>101.51300000000001</v>
      </c>
      <c r="AD442" s="79" t="s">
        <v>868</v>
      </c>
    </row>
    <row r="443" spans="20:30">
      <c r="T443" s="70">
        <v>391823</v>
      </c>
      <c r="U443" s="70">
        <v>-13456</v>
      </c>
      <c r="V443" s="67">
        <f t="shared" si="18"/>
        <v>154.34</v>
      </c>
      <c r="W443" s="67">
        <f t="shared" si="19"/>
        <v>102.01300000000001</v>
      </c>
      <c r="AD443" s="79" t="s">
        <v>869</v>
      </c>
    </row>
    <row r="444" spans="20:30">
      <c r="T444" s="70">
        <v>391706</v>
      </c>
      <c r="U444" s="70">
        <v>-12950</v>
      </c>
      <c r="V444" s="67">
        <f t="shared" si="18"/>
        <v>154.22300000000001</v>
      </c>
      <c r="W444" s="67">
        <f t="shared" si="19"/>
        <v>102.51900000000001</v>
      </c>
      <c r="AD444" s="79" t="s">
        <v>870</v>
      </c>
    </row>
    <row r="445" spans="20:30">
      <c r="T445" s="70">
        <v>389943</v>
      </c>
      <c r="U445" s="70">
        <v>-12365</v>
      </c>
      <c r="V445" s="67">
        <f t="shared" si="18"/>
        <v>152.46</v>
      </c>
      <c r="W445" s="67">
        <f t="shared" si="19"/>
        <v>103.104</v>
      </c>
      <c r="AD445" s="79" t="s">
        <v>871</v>
      </c>
    </row>
    <row r="446" spans="20:30">
      <c r="T446" s="70">
        <v>388949</v>
      </c>
      <c r="U446" s="70">
        <v>-11816</v>
      </c>
      <c r="V446" s="67">
        <f t="shared" si="18"/>
        <v>151.46600000000001</v>
      </c>
      <c r="W446" s="67">
        <f t="shared" si="19"/>
        <v>103.65300000000001</v>
      </c>
      <c r="AD446" s="79" t="s">
        <v>872</v>
      </c>
    </row>
    <row r="447" spans="20:30">
      <c r="T447" s="70">
        <v>388879</v>
      </c>
      <c r="U447" s="70">
        <v>-11312</v>
      </c>
      <c r="V447" s="67">
        <f t="shared" si="18"/>
        <v>151.39599999999999</v>
      </c>
      <c r="W447" s="67">
        <f t="shared" si="19"/>
        <v>104.157</v>
      </c>
      <c r="AD447" s="79" t="s">
        <v>873</v>
      </c>
    </row>
    <row r="448" spans="20:30">
      <c r="T448" s="70">
        <v>387373</v>
      </c>
      <c r="U448" s="70">
        <v>-10739</v>
      </c>
      <c r="V448" s="67">
        <f t="shared" si="18"/>
        <v>149.88999999999999</v>
      </c>
      <c r="W448" s="67">
        <f t="shared" si="19"/>
        <v>104.73</v>
      </c>
      <c r="AD448" s="79" t="s">
        <v>874</v>
      </c>
    </row>
    <row r="449" spans="20:30">
      <c r="T449" s="70">
        <v>386018</v>
      </c>
      <c r="U449" s="70">
        <v>-10174</v>
      </c>
      <c r="V449" s="67">
        <f t="shared" si="18"/>
        <v>148.535</v>
      </c>
      <c r="W449" s="67">
        <f t="shared" si="19"/>
        <v>105.295</v>
      </c>
      <c r="AD449" s="79" t="s">
        <v>875</v>
      </c>
    </row>
    <row r="450" spans="20:30">
      <c r="T450" s="70">
        <v>385930</v>
      </c>
      <c r="U450" s="70">
        <v>-9669</v>
      </c>
      <c r="V450" s="67">
        <f t="shared" si="18"/>
        <v>148.447</v>
      </c>
      <c r="W450" s="67">
        <f t="shared" si="19"/>
        <v>105.8</v>
      </c>
      <c r="AD450" s="79" t="s">
        <v>876</v>
      </c>
    </row>
    <row r="451" spans="20:30">
      <c r="T451" s="70">
        <v>385696</v>
      </c>
      <c r="U451" s="70">
        <v>-9157</v>
      </c>
      <c r="V451" s="67">
        <f t="shared" ref="V451:V514" si="20">ABS(T451-$V$1)/1000</f>
        <v>148.21299999999999</v>
      </c>
      <c r="W451" s="67">
        <f t="shared" ref="W451:W514" si="21">(U451-$W$1)/1000</f>
        <v>106.312</v>
      </c>
      <c r="AD451" s="79" t="s">
        <v>877</v>
      </c>
    </row>
    <row r="452" spans="20:30">
      <c r="T452" s="70">
        <v>383680</v>
      </c>
      <c r="U452" s="70">
        <v>-8559</v>
      </c>
      <c r="V452" s="67">
        <f t="shared" si="20"/>
        <v>146.197</v>
      </c>
      <c r="W452" s="67">
        <f t="shared" si="21"/>
        <v>106.91</v>
      </c>
      <c r="AD452" s="79" t="s">
        <v>878</v>
      </c>
    </row>
    <row r="453" spans="20:30">
      <c r="T453" s="70">
        <v>383401</v>
      </c>
      <c r="U453" s="70">
        <v>-8045</v>
      </c>
      <c r="V453" s="67">
        <f t="shared" si="20"/>
        <v>145.91800000000001</v>
      </c>
      <c r="W453" s="67">
        <f t="shared" si="21"/>
        <v>107.42400000000001</v>
      </c>
      <c r="AD453" s="79" t="s">
        <v>879</v>
      </c>
    </row>
    <row r="454" spans="20:30">
      <c r="T454" s="70">
        <v>383152</v>
      </c>
      <c r="U454" s="70">
        <v>-7533</v>
      </c>
      <c r="V454" s="67">
        <f t="shared" si="20"/>
        <v>145.66900000000001</v>
      </c>
      <c r="W454" s="67">
        <f t="shared" si="21"/>
        <v>107.93600000000001</v>
      </c>
      <c r="AD454" s="79" t="s">
        <v>880</v>
      </c>
    </row>
    <row r="455" spans="20:30">
      <c r="T455" s="70">
        <v>383034</v>
      </c>
      <c r="U455" s="70">
        <v>-7140</v>
      </c>
      <c r="V455" s="67">
        <f t="shared" si="20"/>
        <v>145.55099999999999</v>
      </c>
      <c r="W455" s="67">
        <f t="shared" si="21"/>
        <v>108.32899999999999</v>
      </c>
      <c r="AD455" s="79" t="s">
        <v>881</v>
      </c>
    </row>
    <row r="456" spans="20:30">
      <c r="T456" s="70">
        <v>382997</v>
      </c>
      <c r="U456" s="70">
        <v>-6909</v>
      </c>
      <c r="V456" s="67">
        <f t="shared" si="20"/>
        <v>145.51400000000001</v>
      </c>
      <c r="W456" s="67">
        <f t="shared" si="21"/>
        <v>108.56</v>
      </c>
      <c r="AD456" s="79" t="s">
        <v>882</v>
      </c>
    </row>
    <row r="457" spans="20:30">
      <c r="T457" s="70">
        <v>383028</v>
      </c>
      <c r="U457" s="70">
        <v>-6409</v>
      </c>
      <c r="V457" s="67">
        <f t="shared" si="20"/>
        <v>145.54499999999999</v>
      </c>
      <c r="W457" s="67">
        <f t="shared" si="21"/>
        <v>109.06</v>
      </c>
      <c r="AD457" s="79" t="s">
        <v>883</v>
      </c>
    </row>
    <row r="458" spans="20:30">
      <c r="T458" s="70">
        <v>383139</v>
      </c>
      <c r="U458" s="70">
        <v>-5910</v>
      </c>
      <c r="V458" s="67">
        <f t="shared" si="20"/>
        <v>145.65600000000001</v>
      </c>
      <c r="W458" s="67">
        <f t="shared" si="21"/>
        <v>109.559</v>
      </c>
      <c r="AD458" s="79" t="s">
        <v>884</v>
      </c>
    </row>
    <row r="459" spans="20:30">
      <c r="T459" s="70">
        <v>383375</v>
      </c>
      <c r="U459" s="70">
        <v>-5412</v>
      </c>
      <c r="V459" s="67">
        <f t="shared" si="20"/>
        <v>145.892</v>
      </c>
      <c r="W459" s="67">
        <f t="shared" si="21"/>
        <v>110.057</v>
      </c>
      <c r="AD459" s="79" t="s">
        <v>885</v>
      </c>
    </row>
    <row r="460" spans="20:30">
      <c r="T460" s="70">
        <v>383674</v>
      </c>
      <c r="U460" s="70">
        <v>-4914</v>
      </c>
      <c r="V460" s="67">
        <f t="shared" si="20"/>
        <v>146.191</v>
      </c>
      <c r="W460" s="67">
        <f t="shared" si="21"/>
        <v>110.55500000000001</v>
      </c>
      <c r="AD460" s="79" t="s">
        <v>886</v>
      </c>
    </row>
    <row r="461" spans="20:30">
      <c r="T461" s="70">
        <v>391880</v>
      </c>
      <c r="U461" s="70">
        <v>-3474</v>
      </c>
      <c r="V461" s="67">
        <f t="shared" si="20"/>
        <v>154.39699999999999</v>
      </c>
      <c r="W461" s="67">
        <f t="shared" si="21"/>
        <v>111.995</v>
      </c>
      <c r="AD461" s="79" t="s">
        <v>887</v>
      </c>
    </row>
    <row r="462" spans="20:30">
      <c r="T462" s="70">
        <v>392041</v>
      </c>
      <c r="U462" s="70">
        <v>-2975</v>
      </c>
      <c r="V462" s="67">
        <f t="shared" si="20"/>
        <v>154.55799999999999</v>
      </c>
      <c r="W462" s="67">
        <f t="shared" si="21"/>
        <v>112.494</v>
      </c>
      <c r="AD462" s="79" t="s">
        <v>888</v>
      </c>
    </row>
    <row r="463" spans="20:30">
      <c r="T463" s="70">
        <v>392138</v>
      </c>
      <c r="U463" s="70">
        <v>-2476</v>
      </c>
      <c r="V463" s="67">
        <f t="shared" si="20"/>
        <v>154.655</v>
      </c>
      <c r="W463" s="67">
        <f t="shared" si="21"/>
        <v>112.99299999999999</v>
      </c>
      <c r="AD463" s="79" t="s">
        <v>889</v>
      </c>
    </row>
    <row r="464" spans="20:30">
      <c r="T464" s="70">
        <v>392140</v>
      </c>
      <c r="U464" s="70">
        <v>-1976</v>
      </c>
      <c r="V464" s="67">
        <f t="shared" si="20"/>
        <v>154.65700000000001</v>
      </c>
      <c r="W464" s="67">
        <f t="shared" si="21"/>
        <v>113.49299999999999</v>
      </c>
      <c r="AD464" s="79" t="s">
        <v>890</v>
      </c>
    </row>
    <row r="465" spans="20:30">
      <c r="T465" s="70">
        <v>392171</v>
      </c>
      <c r="U465" s="70">
        <v>-1476</v>
      </c>
      <c r="V465" s="67">
        <f t="shared" si="20"/>
        <v>154.68799999999999</v>
      </c>
      <c r="W465" s="67">
        <f t="shared" si="21"/>
        <v>113.99299999999999</v>
      </c>
      <c r="AD465" s="79" t="s">
        <v>891</v>
      </c>
    </row>
    <row r="466" spans="20:30">
      <c r="T466" s="70">
        <v>392203</v>
      </c>
      <c r="U466" s="70">
        <v>-976</v>
      </c>
      <c r="V466" s="67">
        <f t="shared" si="20"/>
        <v>154.72</v>
      </c>
      <c r="W466" s="67">
        <f t="shared" si="21"/>
        <v>114.49299999999999</v>
      </c>
      <c r="AD466" s="79" t="s">
        <v>892</v>
      </c>
    </row>
    <row r="467" spans="20:30">
      <c r="T467" s="70">
        <v>392185</v>
      </c>
      <c r="U467" s="70">
        <v>-476</v>
      </c>
      <c r="V467" s="67">
        <f t="shared" si="20"/>
        <v>154.702</v>
      </c>
      <c r="W467" s="67">
        <f t="shared" si="21"/>
        <v>114.99299999999999</v>
      </c>
      <c r="AD467" s="79" t="s">
        <v>893</v>
      </c>
    </row>
    <row r="468" spans="20:30">
      <c r="T468" s="70">
        <v>392220</v>
      </c>
      <c r="U468" s="70">
        <v>24</v>
      </c>
      <c r="V468" s="67">
        <f t="shared" si="20"/>
        <v>154.73699999999999</v>
      </c>
      <c r="W468" s="67">
        <f t="shared" si="21"/>
        <v>115.49299999999999</v>
      </c>
      <c r="AD468" s="79" t="s">
        <v>894</v>
      </c>
    </row>
    <row r="469" spans="20:30">
      <c r="T469" s="70">
        <v>392206</v>
      </c>
      <c r="U469" s="70">
        <v>524</v>
      </c>
      <c r="V469" s="67">
        <f t="shared" si="20"/>
        <v>154.72300000000001</v>
      </c>
      <c r="W469" s="67">
        <f t="shared" si="21"/>
        <v>115.99299999999999</v>
      </c>
      <c r="AD469" s="79" t="s">
        <v>895</v>
      </c>
    </row>
    <row r="470" spans="20:30">
      <c r="T470" s="70">
        <v>392149</v>
      </c>
      <c r="U470" s="70">
        <v>1024</v>
      </c>
      <c r="V470" s="67">
        <f t="shared" si="20"/>
        <v>154.666</v>
      </c>
      <c r="W470" s="67">
        <f t="shared" si="21"/>
        <v>116.49299999999999</v>
      </c>
      <c r="AD470" s="79" t="s">
        <v>896</v>
      </c>
    </row>
    <row r="471" spans="20:30">
      <c r="T471" s="70">
        <v>392163</v>
      </c>
      <c r="U471" s="70">
        <v>1524</v>
      </c>
      <c r="V471" s="67">
        <f t="shared" si="20"/>
        <v>154.68</v>
      </c>
      <c r="W471" s="67">
        <f t="shared" si="21"/>
        <v>116.99299999999999</v>
      </c>
      <c r="AD471" s="79" t="s">
        <v>897</v>
      </c>
    </row>
    <row r="472" spans="20:30">
      <c r="T472" s="70">
        <v>392183</v>
      </c>
      <c r="U472" s="70">
        <v>2024</v>
      </c>
      <c r="V472" s="67">
        <f t="shared" si="20"/>
        <v>154.69999999999999</v>
      </c>
      <c r="W472" s="67">
        <f t="shared" si="21"/>
        <v>117.49299999999999</v>
      </c>
      <c r="AD472" s="79" t="s">
        <v>898</v>
      </c>
    </row>
    <row r="473" spans="20:30">
      <c r="T473" s="70">
        <v>392156</v>
      </c>
      <c r="U473" s="70">
        <v>2524</v>
      </c>
      <c r="V473" s="67">
        <f t="shared" si="20"/>
        <v>154.673</v>
      </c>
      <c r="W473" s="67">
        <f t="shared" si="21"/>
        <v>117.99299999999999</v>
      </c>
      <c r="AD473" s="79" t="s">
        <v>899</v>
      </c>
    </row>
    <row r="474" spans="20:30">
      <c r="T474" s="70">
        <v>392149</v>
      </c>
      <c r="U474" s="70">
        <v>3024</v>
      </c>
      <c r="V474" s="67">
        <f t="shared" si="20"/>
        <v>154.666</v>
      </c>
      <c r="W474" s="67">
        <f t="shared" si="21"/>
        <v>118.49299999999999</v>
      </c>
      <c r="AD474" s="79" t="s">
        <v>900</v>
      </c>
    </row>
    <row r="475" spans="20:30">
      <c r="T475" s="70">
        <v>392148</v>
      </c>
      <c r="U475" s="70">
        <v>3524</v>
      </c>
      <c r="V475" s="67">
        <f t="shared" si="20"/>
        <v>154.66499999999999</v>
      </c>
      <c r="W475" s="67">
        <f t="shared" si="21"/>
        <v>118.99299999999999</v>
      </c>
      <c r="AD475" s="79" t="s">
        <v>901</v>
      </c>
    </row>
    <row r="476" spans="20:30">
      <c r="T476" s="70">
        <v>392142</v>
      </c>
      <c r="U476" s="70">
        <v>4024</v>
      </c>
      <c r="V476" s="67">
        <f t="shared" si="20"/>
        <v>154.65899999999999</v>
      </c>
      <c r="W476" s="67">
        <f t="shared" si="21"/>
        <v>119.49299999999999</v>
      </c>
      <c r="AD476" s="79" t="s">
        <v>902</v>
      </c>
    </row>
    <row r="477" spans="20:30">
      <c r="T477" s="70">
        <v>392149</v>
      </c>
      <c r="U477" s="70">
        <v>4524</v>
      </c>
      <c r="V477" s="67">
        <f t="shared" si="20"/>
        <v>154.666</v>
      </c>
      <c r="W477" s="67">
        <f t="shared" si="21"/>
        <v>119.99299999999999</v>
      </c>
      <c r="AD477" s="79" t="s">
        <v>903</v>
      </c>
    </row>
    <row r="478" spans="20:30">
      <c r="T478" s="70">
        <v>392159</v>
      </c>
      <c r="U478" s="70">
        <v>5024</v>
      </c>
      <c r="V478" s="67">
        <f t="shared" si="20"/>
        <v>154.67599999999999</v>
      </c>
      <c r="W478" s="67">
        <f t="shared" si="21"/>
        <v>120.49299999999999</v>
      </c>
      <c r="AD478" s="79" t="s">
        <v>904</v>
      </c>
    </row>
    <row r="479" spans="20:30">
      <c r="T479" s="70">
        <v>392135</v>
      </c>
      <c r="U479" s="70">
        <v>5523</v>
      </c>
      <c r="V479" s="67">
        <f t="shared" si="20"/>
        <v>154.65199999999999</v>
      </c>
      <c r="W479" s="67">
        <f t="shared" si="21"/>
        <v>120.992</v>
      </c>
      <c r="AD479" s="79" t="s">
        <v>905</v>
      </c>
    </row>
    <row r="480" spans="20:30">
      <c r="T480" s="70">
        <v>392157</v>
      </c>
      <c r="U480" s="70">
        <v>6023</v>
      </c>
      <c r="V480" s="67">
        <f t="shared" si="20"/>
        <v>154.67400000000001</v>
      </c>
      <c r="W480" s="67">
        <f t="shared" si="21"/>
        <v>121.492</v>
      </c>
      <c r="AD480" s="79" t="s">
        <v>906</v>
      </c>
    </row>
    <row r="481" spans="20:30">
      <c r="T481" s="70">
        <v>392094</v>
      </c>
      <c r="U481" s="70">
        <v>6524</v>
      </c>
      <c r="V481" s="67">
        <f t="shared" si="20"/>
        <v>154.61099999999999</v>
      </c>
      <c r="W481" s="67">
        <f t="shared" si="21"/>
        <v>121.99299999999999</v>
      </c>
      <c r="AD481" s="79" t="s">
        <v>907</v>
      </c>
    </row>
    <row r="482" spans="20:30">
      <c r="T482" s="70">
        <v>392158</v>
      </c>
      <c r="U482" s="70">
        <v>8523</v>
      </c>
      <c r="V482" s="67">
        <f t="shared" si="20"/>
        <v>154.67500000000001</v>
      </c>
      <c r="W482" s="67">
        <f t="shared" si="21"/>
        <v>123.992</v>
      </c>
      <c r="AD482" s="79" t="s">
        <v>908</v>
      </c>
    </row>
    <row r="483" spans="20:30">
      <c r="T483" s="70">
        <v>392069</v>
      </c>
      <c r="U483" s="70">
        <v>9024</v>
      </c>
      <c r="V483" s="67">
        <f t="shared" si="20"/>
        <v>154.58600000000001</v>
      </c>
      <c r="W483" s="67">
        <f t="shared" si="21"/>
        <v>124.49299999999999</v>
      </c>
      <c r="AD483" s="79" t="s">
        <v>909</v>
      </c>
    </row>
    <row r="484" spans="20:30">
      <c r="T484" s="70">
        <v>392110</v>
      </c>
      <c r="U484" s="70">
        <v>9524</v>
      </c>
      <c r="V484" s="67">
        <f t="shared" si="20"/>
        <v>154.62700000000001</v>
      </c>
      <c r="W484" s="67">
        <f t="shared" si="21"/>
        <v>124.99299999999999</v>
      </c>
      <c r="AD484" s="79" t="s">
        <v>910</v>
      </c>
    </row>
    <row r="485" spans="20:30">
      <c r="T485" s="70">
        <v>392178</v>
      </c>
      <c r="U485" s="70">
        <v>10023</v>
      </c>
      <c r="V485" s="67">
        <f t="shared" si="20"/>
        <v>154.69499999999999</v>
      </c>
      <c r="W485" s="67">
        <f t="shared" si="21"/>
        <v>125.492</v>
      </c>
      <c r="AD485" s="79" t="s">
        <v>911</v>
      </c>
    </row>
    <row r="486" spans="20:30">
      <c r="T486" s="70">
        <v>392161</v>
      </c>
      <c r="U486" s="70">
        <v>10523</v>
      </c>
      <c r="V486" s="67">
        <f t="shared" si="20"/>
        <v>154.678</v>
      </c>
      <c r="W486" s="67">
        <f t="shared" si="21"/>
        <v>125.992</v>
      </c>
      <c r="AD486" s="79" t="s">
        <v>912</v>
      </c>
    </row>
    <row r="487" spans="20:30">
      <c r="T487" s="70">
        <v>392179</v>
      </c>
      <c r="U487" s="70">
        <v>11023</v>
      </c>
      <c r="V487" s="67">
        <f t="shared" si="20"/>
        <v>154.696</v>
      </c>
      <c r="W487" s="67">
        <f t="shared" si="21"/>
        <v>126.492</v>
      </c>
      <c r="AD487" s="75" t="s">
        <v>1010</v>
      </c>
    </row>
    <row r="488" spans="20:30">
      <c r="T488" s="70">
        <v>392186</v>
      </c>
      <c r="U488" s="70">
        <v>11523</v>
      </c>
      <c r="V488" s="67">
        <f t="shared" si="20"/>
        <v>154.703</v>
      </c>
      <c r="W488" s="67">
        <f t="shared" si="21"/>
        <v>126.992</v>
      </c>
    </row>
    <row r="489" spans="20:30">
      <c r="T489" s="70">
        <v>392194</v>
      </c>
      <c r="U489" s="70">
        <v>12023</v>
      </c>
      <c r="V489" s="67">
        <f t="shared" si="20"/>
        <v>154.71100000000001</v>
      </c>
      <c r="W489" s="67">
        <f t="shared" si="21"/>
        <v>127.492</v>
      </c>
    </row>
    <row r="490" spans="20:30">
      <c r="T490" s="70">
        <v>392244</v>
      </c>
      <c r="U490" s="70">
        <v>12523</v>
      </c>
      <c r="V490" s="67">
        <f t="shared" si="20"/>
        <v>154.761</v>
      </c>
      <c r="W490" s="67">
        <f t="shared" si="21"/>
        <v>127.992</v>
      </c>
    </row>
    <row r="491" spans="20:30">
      <c r="T491" s="70">
        <v>392237</v>
      </c>
      <c r="U491" s="70">
        <v>13023</v>
      </c>
      <c r="V491" s="67">
        <f t="shared" si="20"/>
        <v>154.75399999999999</v>
      </c>
      <c r="W491" s="67">
        <f t="shared" si="21"/>
        <v>128.49199999999999</v>
      </c>
    </row>
    <row r="492" spans="20:30">
      <c r="T492" s="70">
        <v>392259</v>
      </c>
      <c r="U492" s="70">
        <v>13523</v>
      </c>
      <c r="V492" s="67">
        <f t="shared" si="20"/>
        <v>154.77600000000001</v>
      </c>
      <c r="W492" s="67">
        <f t="shared" si="21"/>
        <v>128.99199999999999</v>
      </c>
    </row>
    <row r="493" spans="20:30">
      <c r="T493" s="70">
        <v>392249</v>
      </c>
      <c r="U493" s="70">
        <v>14023</v>
      </c>
      <c r="V493" s="67">
        <f t="shared" si="20"/>
        <v>154.76599999999999</v>
      </c>
      <c r="W493" s="67">
        <f t="shared" si="21"/>
        <v>129.49199999999999</v>
      </c>
    </row>
    <row r="494" spans="20:30">
      <c r="T494" s="70">
        <v>392252</v>
      </c>
      <c r="U494" s="70">
        <v>14523</v>
      </c>
      <c r="V494" s="67">
        <f t="shared" si="20"/>
        <v>154.76900000000001</v>
      </c>
      <c r="W494" s="67">
        <f t="shared" si="21"/>
        <v>129.99199999999999</v>
      </c>
    </row>
    <row r="495" spans="20:30">
      <c r="T495" s="70">
        <v>392254</v>
      </c>
      <c r="U495" s="70">
        <v>15023</v>
      </c>
      <c r="V495" s="67">
        <f t="shared" si="20"/>
        <v>154.77099999999999</v>
      </c>
      <c r="W495" s="67">
        <f t="shared" si="21"/>
        <v>130.49199999999999</v>
      </c>
    </row>
    <row r="496" spans="20:30">
      <c r="T496" s="70">
        <v>392254</v>
      </c>
      <c r="U496" s="70">
        <v>15523</v>
      </c>
      <c r="V496" s="67">
        <f t="shared" si="20"/>
        <v>154.77099999999999</v>
      </c>
      <c r="W496" s="67">
        <f t="shared" si="21"/>
        <v>130.99199999999999</v>
      </c>
    </row>
    <row r="497" spans="20:23">
      <c r="T497" s="70">
        <v>392269</v>
      </c>
      <c r="U497" s="70">
        <v>16023</v>
      </c>
      <c r="V497" s="67">
        <f t="shared" si="20"/>
        <v>154.786</v>
      </c>
      <c r="W497" s="67">
        <f t="shared" si="21"/>
        <v>131.49199999999999</v>
      </c>
    </row>
    <row r="498" spans="20:23">
      <c r="T498" s="70">
        <v>392284</v>
      </c>
      <c r="U498" s="70">
        <v>16523</v>
      </c>
      <c r="V498" s="67">
        <f t="shared" si="20"/>
        <v>154.80099999999999</v>
      </c>
      <c r="W498" s="67">
        <f t="shared" si="21"/>
        <v>131.99199999999999</v>
      </c>
    </row>
    <row r="499" spans="20:23">
      <c r="T499" s="70">
        <v>392282</v>
      </c>
      <c r="U499" s="70">
        <v>17023</v>
      </c>
      <c r="V499" s="67">
        <f t="shared" si="20"/>
        <v>154.79900000000001</v>
      </c>
      <c r="W499" s="67">
        <f t="shared" si="21"/>
        <v>132.49199999999999</v>
      </c>
    </row>
    <row r="500" spans="20:23">
      <c r="T500" s="70">
        <v>392297</v>
      </c>
      <c r="U500" s="70">
        <v>17523</v>
      </c>
      <c r="V500" s="67">
        <f t="shared" si="20"/>
        <v>154.81399999999999</v>
      </c>
      <c r="W500" s="67">
        <f t="shared" si="21"/>
        <v>132.99199999999999</v>
      </c>
    </row>
    <row r="501" spans="20:23">
      <c r="T501" s="70">
        <v>392281</v>
      </c>
      <c r="U501" s="70">
        <v>18023</v>
      </c>
      <c r="V501" s="67">
        <f t="shared" si="20"/>
        <v>154.798</v>
      </c>
      <c r="W501" s="67">
        <f t="shared" si="21"/>
        <v>133.49199999999999</v>
      </c>
    </row>
    <row r="502" spans="20:23">
      <c r="T502" s="70">
        <v>392336</v>
      </c>
      <c r="U502" s="70">
        <v>18523</v>
      </c>
      <c r="V502" s="67">
        <f t="shared" si="20"/>
        <v>154.85300000000001</v>
      </c>
      <c r="W502" s="67">
        <f t="shared" si="21"/>
        <v>133.99199999999999</v>
      </c>
    </row>
    <row r="503" spans="20:23">
      <c r="T503" s="70">
        <v>392332</v>
      </c>
      <c r="U503" s="70">
        <v>19023</v>
      </c>
      <c r="V503" s="67">
        <f t="shared" si="20"/>
        <v>154.84899999999999</v>
      </c>
      <c r="W503" s="67">
        <f t="shared" si="21"/>
        <v>134.49199999999999</v>
      </c>
    </row>
    <row r="504" spans="20:23">
      <c r="T504" s="70">
        <v>392373</v>
      </c>
      <c r="U504" s="70">
        <v>19522</v>
      </c>
      <c r="V504" s="67">
        <f t="shared" si="20"/>
        <v>154.88999999999999</v>
      </c>
      <c r="W504" s="67">
        <f t="shared" si="21"/>
        <v>134.99100000000001</v>
      </c>
    </row>
    <row r="505" spans="20:23">
      <c r="T505" s="70">
        <v>392378</v>
      </c>
      <c r="U505" s="70">
        <v>20022</v>
      </c>
      <c r="V505" s="67">
        <f t="shared" si="20"/>
        <v>154.89500000000001</v>
      </c>
      <c r="W505" s="67">
        <f t="shared" si="21"/>
        <v>135.49100000000001</v>
      </c>
    </row>
    <row r="506" spans="20:23">
      <c r="T506" s="70">
        <v>392390</v>
      </c>
      <c r="U506" s="70">
        <v>20522</v>
      </c>
      <c r="V506" s="67">
        <f t="shared" si="20"/>
        <v>154.90700000000001</v>
      </c>
      <c r="W506" s="67">
        <f t="shared" si="21"/>
        <v>135.99100000000001</v>
      </c>
    </row>
    <row r="507" spans="20:23">
      <c r="T507" s="70">
        <v>392397</v>
      </c>
      <c r="U507" s="70">
        <v>21022</v>
      </c>
      <c r="V507" s="67">
        <f t="shared" si="20"/>
        <v>154.91399999999999</v>
      </c>
      <c r="W507" s="67">
        <f t="shared" si="21"/>
        <v>136.49100000000001</v>
      </c>
    </row>
    <row r="508" spans="20:23">
      <c r="T508" s="70">
        <v>392387</v>
      </c>
      <c r="U508" s="70">
        <v>21522</v>
      </c>
      <c r="V508" s="67">
        <f t="shared" si="20"/>
        <v>154.904</v>
      </c>
      <c r="W508" s="67">
        <f t="shared" si="21"/>
        <v>136.99100000000001</v>
      </c>
    </row>
    <row r="509" spans="20:23">
      <c r="T509" s="70">
        <v>392363</v>
      </c>
      <c r="U509" s="70">
        <v>22023</v>
      </c>
      <c r="V509" s="67">
        <f t="shared" si="20"/>
        <v>154.88</v>
      </c>
      <c r="W509" s="67">
        <f t="shared" si="21"/>
        <v>137.49199999999999</v>
      </c>
    </row>
    <row r="510" spans="20:23">
      <c r="T510" s="70">
        <v>392385</v>
      </c>
      <c r="U510" s="70">
        <v>22522</v>
      </c>
      <c r="V510" s="67">
        <f t="shared" si="20"/>
        <v>154.90199999999999</v>
      </c>
      <c r="W510" s="67">
        <f t="shared" si="21"/>
        <v>137.99100000000001</v>
      </c>
    </row>
    <row r="511" spans="20:23">
      <c r="T511" s="70">
        <v>392368</v>
      </c>
      <c r="U511" s="70">
        <v>23023</v>
      </c>
      <c r="V511" s="67">
        <f t="shared" si="20"/>
        <v>154.88499999999999</v>
      </c>
      <c r="W511" s="67">
        <f t="shared" si="21"/>
        <v>138.49199999999999</v>
      </c>
    </row>
    <row r="512" spans="20:23">
      <c r="T512" s="70">
        <v>392160</v>
      </c>
      <c r="U512" s="70">
        <v>23524</v>
      </c>
      <c r="V512" s="67">
        <f t="shared" si="20"/>
        <v>154.67699999999999</v>
      </c>
      <c r="W512" s="67">
        <f t="shared" si="21"/>
        <v>138.99299999999999</v>
      </c>
    </row>
    <row r="513" spans="20:23">
      <c r="T513" s="70">
        <v>389103</v>
      </c>
      <c r="U513" s="70">
        <v>24038</v>
      </c>
      <c r="V513" s="67">
        <f t="shared" si="20"/>
        <v>151.62</v>
      </c>
      <c r="W513" s="67">
        <f t="shared" si="21"/>
        <v>139.50700000000001</v>
      </c>
    </row>
    <row r="514" spans="20:23">
      <c r="T514" s="70">
        <v>383785</v>
      </c>
      <c r="U514" s="70">
        <v>25563</v>
      </c>
      <c r="V514" s="67">
        <f t="shared" si="20"/>
        <v>146.30199999999999</v>
      </c>
      <c r="W514" s="67">
        <f t="shared" si="21"/>
        <v>141.03200000000001</v>
      </c>
    </row>
    <row r="515" spans="20:23">
      <c r="T515" s="70">
        <v>383537</v>
      </c>
      <c r="U515" s="70">
        <v>26064</v>
      </c>
      <c r="V515" s="67">
        <f t="shared" ref="V515:V578" si="22">ABS(T515-$V$1)/1000</f>
        <v>146.054</v>
      </c>
      <c r="W515" s="67">
        <f t="shared" ref="W515:W578" si="23">(U515-$W$1)/1000</f>
        <v>141.53299999999999</v>
      </c>
    </row>
    <row r="516" spans="20:23">
      <c r="T516" s="70">
        <v>383406</v>
      </c>
      <c r="U516" s="70">
        <v>26565</v>
      </c>
      <c r="V516" s="67">
        <f t="shared" si="22"/>
        <v>145.923</v>
      </c>
      <c r="W516" s="67">
        <f t="shared" si="23"/>
        <v>142.03399999999999</v>
      </c>
    </row>
    <row r="517" spans="20:23">
      <c r="T517" s="70">
        <v>383327</v>
      </c>
      <c r="U517" s="70">
        <v>27065</v>
      </c>
      <c r="V517" s="67">
        <f t="shared" si="22"/>
        <v>145.84399999999999</v>
      </c>
      <c r="W517" s="67">
        <f t="shared" si="23"/>
        <v>142.53399999999999</v>
      </c>
    </row>
    <row r="518" spans="20:23">
      <c r="T518" s="70">
        <v>383330</v>
      </c>
      <c r="U518" s="70">
        <v>27565</v>
      </c>
      <c r="V518" s="67">
        <f t="shared" si="22"/>
        <v>145.84700000000001</v>
      </c>
      <c r="W518" s="67">
        <f t="shared" si="23"/>
        <v>143.03399999999999</v>
      </c>
    </row>
    <row r="519" spans="20:23">
      <c r="T519" s="70">
        <v>383328</v>
      </c>
      <c r="U519" s="70">
        <v>28065</v>
      </c>
      <c r="V519" s="67">
        <f t="shared" si="22"/>
        <v>145.845</v>
      </c>
      <c r="W519" s="67">
        <f t="shared" si="23"/>
        <v>143.53399999999999</v>
      </c>
    </row>
    <row r="520" spans="20:23">
      <c r="T520" s="70">
        <v>383347</v>
      </c>
      <c r="U520" s="70">
        <v>28565</v>
      </c>
      <c r="V520" s="67">
        <f t="shared" si="22"/>
        <v>145.864</v>
      </c>
      <c r="W520" s="67">
        <f t="shared" si="23"/>
        <v>144.03399999999999</v>
      </c>
    </row>
    <row r="521" spans="20:23">
      <c r="T521" s="70">
        <v>383321</v>
      </c>
      <c r="U521" s="70">
        <v>29065</v>
      </c>
      <c r="V521" s="67">
        <f t="shared" si="22"/>
        <v>145.83799999999999</v>
      </c>
      <c r="W521" s="67">
        <f t="shared" si="23"/>
        <v>144.53399999999999</v>
      </c>
    </row>
    <row r="522" spans="20:23">
      <c r="T522" s="70">
        <v>383353</v>
      </c>
      <c r="U522" s="70">
        <v>29565</v>
      </c>
      <c r="V522" s="67">
        <f t="shared" si="22"/>
        <v>145.87</v>
      </c>
      <c r="W522" s="67">
        <f t="shared" si="23"/>
        <v>145.03399999999999</v>
      </c>
    </row>
    <row r="523" spans="20:23">
      <c r="T523" s="70">
        <v>383416</v>
      </c>
      <c r="U523" s="70">
        <v>30065</v>
      </c>
      <c r="V523" s="67">
        <f t="shared" si="22"/>
        <v>145.93299999999999</v>
      </c>
      <c r="W523" s="67">
        <f t="shared" si="23"/>
        <v>145.53399999999999</v>
      </c>
    </row>
    <row r="524" spans="20:23">
      <c r="T524" s="70">
        <v>383581</v>
      </c>
      <c r="U524" s="70">
        <v>30564</v>
      </c>
      <c r="V524" s="67">
        <f t="shared" si="22"/>
        <v>146.09800000000001</v>
      </c>
      <c r="W524" s="67">
        <f t="shared" si="23"/>
        <v>146.03299999999999</v>
      </c>
    </row>
    <row r="525" spans="20:23">
      <c r="T525" s="70">
        <v>383890</v>
      </c>
      <c r="U525" s="70">
        <v>31063</v>
      </c>
      <c r="V525" s="67">
        <f t="shared" si="22"/>
        <v>146.40700000000001</v>
      </c>
      <c r="W525" s="67">
        <f t="shared" si="23"/>
        <v>146.53200000000001</v>
      </c>
    </row>
    <row r="526" spans="20:23">
      <c r="T526" s="70">
        <v>384401</v>
      </c>
      <c r="U526" s="70">
        <v>31560</v>
      </c>
      <c r="V526" s="67">
        <f t="shared" si="22"/>
        <v>146.91800000000001</v>
      </c>
      <c r="W526" s="67">
        <f t="shared" si="23"/>
        <v>147.029</v>
      </c>
    </row>
    <row r="527" spans="20:23">
      <c r="T527" s="70">
        <v>385830</v>
      </c>
      <c r="U527" s="70">
        <v>32053</v>
      </c>
      <c r="V527" s="67">
        <f t="shared" si="22"/>
        <v>148.34700000000001</v>
      </c>
      <c r="W527" s="67">
        <f t="shared" si="23"/>
        <v>147.52199999999999</v>
      </c>
    </row>
    <row r="528" spans="20:23">
      <c r="T528" s="70">
        <v>386403</v>
      </c>
      <c r="U528" s="70">
        <v>32551</v>
      </c>
      <c r="V528" s="67">
        <f t="shared" si="22"/>
        <v>148.91999999999999</v>
      </c>
      <c r="W528" s="67">
        <f t="shared" si="23"/>
        <v>148.02000000000001</v>
      </c>
    </row>
    <row r="529" spans="20:23">
      <c r="T529" s="70">
        <v>386406</v>
      </c>
      <c r="U529" s="70">
        <v>33051</v>
      </c>
      <c r="V529" s="67">
        <f t="shared" si="22"/>
        <v>148.923</v>
      </c>
      <c r="W529" s="67">
        <f t="shared" si="23"/>
        <v>148.52000000000001</v>
      </c>
    </row>
    <row r="530" spans="20:23">
      <c r="T530" s="70">
        <v>387821</v>
      </c>
      <c r="U530" s="70">
        <v>33544</v>
      </c>
      <c r="V530" s="67">
        <f t="shared" si="22"/>
        <v>150.33799999999999</v>
      </c>
      <c r="W530" s="67">
        <f t="shared" si="23"/>
        <v>149.01300000000001</v>
      </c>
    </row>
    <row r="531" spans="20:23">
      <c r="T531" s="70">
        <v>389343</v>
      </c>
      <c r="U531" s="70">
        <v>34037</v>
      </c>
      <c r="V531" s="67">
        <f t="shared" si="22"/>
        <v>151.86000000000001</v>
      </c>
      <c r="W531" s="67">
        <f t="shared" si="23"/>
        <v>149.506</v>
      </c>
    </row>
    <row r="532" spans="20:23">
      <c r="T532" s="70">
        <v>389354</v>
      </c>
      <c r="U532" s="70">
        <v>34537</v>
      </c>
      <c r="V532" s="67">
        <f t="shared" si="22"/>
        <v>151.87100000000001</v>
      </c>
      <c r="W532" s="67">
        <f t="shared" si="23"/>
        <v>150.006</v>
      </c>
    </row>
    <row r="533" spans="20:23">
      <c r="T533" s="70">
        <v>390213</v>
      </c>
      <c r="U533" s="70">
        <v>35033</v>
      </c>
      <c r="V533" s="67">
        <f t="shared" si="22"/>
        <v>152.72999999999999</v>
      </c>
      <c r="W533" s="67">
        <f t="shared" si="23"/>
        <v>150.50200000000001</v>
      </c>
    </row>
    <row r="534" spans="20:23">
      <c r="T534" s="70">
        <v>392185</v>
      </c>
      <c r="U534" s="70">
        <v>35524</v>
      </c>
      <c r="V534" s="67">
        <f t="shared" si="22"/>
        <v>154.702</v>
      </c>
      <c r="W534" s="67">
        <f t="shared" si="23"/>
        <v>150.99299999999999</v>
      </c>
    </row>
    <row r="535" spans="20:23">
      <c r="T535" s="70">
        <v>392358</v>
      </c>
      <c r="U535" s="70">
        <v>36022</v>
      </c>
      <c r="V535" s="67">
        <f t="shared" si="22"/>
        <v>154.875</v>
      </c>
      <c r="W535" s="67">
        <f t="shared" si="23"/>
        <v>151.49100000000001</v>
      </c>
    </row>
    <row r="536" spans="20:23">
      <c r="T536" s="70">
        <v>392388</v>
      </c>
      <c r="U536" s="70">
        <v>36518</v>
      </c>
      <c r="V536" s="67">
        <f t="shared" si="22"/>
        <v>154.905</v>
      </c>
      <c r="W536" s="67">
        <f t="shared" si="23"/>
        <v>151.98699999999999</v>
      </c>
    </row>
    <row r="537" spans="20:23">
      <c r="T537" s="70">
        <v>392369</v>
      </c>
      <c r="U537" s="70">
        <v>37018</v>
      </c>
      <c r="V537" s="67">
        <f t="shared" si="22"/>
        <v>154.886</v>
      </c>
      <c r="W537" s="67">
        <f t="shared" si="23"/>
        <v>152.48699999999999</v>
      </c>
    </row>
    <row r="538" spans="20:23">
      <c r="T538" s="70">
        <v>392349</v>
      </c>
      <c r="U538" s="70">
        <v>37518</v>
      </c>
      <c r="V538" s="67">
        <f t="shared" si="22"/>
        <v>154.86600000000001</v>
      </c>
      <c r="W538" s="67">
        <f t="shared" si="23"/>
        <v>152.98699999999999</v>
      </c>
    </row>
    <row r="539" spans="20:23">
      <c r="T539" s="70">
        <v>392335</v>
      </c>
      <c r="U539" s="70">
        <v>38017</v>
      </c>
      <c r="V539" s="67">
        <f t="shared" si="22"/>
        <v>154.852</v>
      </c>
      <c r="W539" s="67">
        <f t="shared" si="23"/>
        <v>153.48599999999999</v>
      </c>
    </row>
    <row r="540" spans="20:23">
      <c r="T540" s="70">
        <v>392314</v>
      </c>
      <c r="U540" s="70">
        <v>38517</v>
      </c>
      <c r="V540" s="67">
        <f t="shared" si="22"/>
        <v>154.83099999999999</v>
      </c>
      <c r="W540" s="67">
        <f t="shared" si="23"/>
        <v>153.98599999999999</v>
      </c>
    </row>
    <row r="541" spans="20:23">
      <c r="T541" s="70">
        <v>392183</v>
      </c>
      <c r="U541" s="70">
        <v>39011</v>
      </c>
      <c r="V541" s="67">
        <f t="shared" si="22"/>
        <v>154.69999999999999</v>
      </c>
      <c r="W541" s="67">
        <f t="shared" si="23"/>
        <v>154.47999999999999</v>
      </c>
    </row>
    <row r="542" spans="20:23">
      <c r="T542" s="70">
        <v>391772</v>
      </c>
      <c r="U542" s="70">
        <v>39500</v>
      </c>
      <c r="V542" s="67">
        <f t="shared" si="22"/>
        <v>154.28899999999999</v>
      </c>
      <c r="W542" s="67">
        <f t="shared" si="23"/>
        <v>154.96899999999999</v>
      </c>
    </row>
    <row r="543" spans="20:23">
      <c r="T543" s="70">
        <v>391003</v>
      </c>
      <c r="U543" s="70">
        <v>39981</v>
      </c>
      <c r="V543" s="67">
        <f t="shared" si="22"/>
        <v>153.52000000000001</v>
      </c>
      <c r="W543" s="67">
        <f t="shared" si="23"/>
        <v>155.44999999999999</v>
      </c>
    </row>
    <row r="544" spans="20:23">
      <c r="T544" s="70">
        <v>390747</v>
      </c>
      <c r="U544" s="70">
        <v>40475</v>
      </c>
      <c r="V544" s="67">
        <f t="shared" si="22"/>
        <v>153.26400000000001</v>
      </c>
      <c r="W544" s="67">
        <f t="shared" si="23"/>
        <v>155.94399999999999</v>
      </c>
    </row>
    <row r="545" spans="20:23">
      <c r="T545" s="70">
        <v>390238</v>
      </c>
      <c r="U545" s="70">
        <v>40963</v>
      </c>
      <c r="V545" s="67">
        <f t="shared" si="22"/>
        <v>152.755</v>
      </c>
      <c r="W545" s="67">
        <f t="shared" si="23"/>
        <v>156.43199999999999</v>
      </c>
    </row>
    <row r="546" spans="20:23">
      <c r="T546" s="70">
        <v>389906</v>
      </c>
      <c r="U546" s="70">
        <v>41455</v>
      </c>
      <c r="V546" s="67">
        <f t="shared" si="22"/>
        <v>152.423</v>
      </c>
      <c r="W546" s="67">
        <f t="shared" si="23"/>
        <v>156.92400000000001</v>
      </c>
    </row>
    <row r="547" spans="20:23">
      <c r="T547" s="70">
        <v>389018</v>
      </c>
      <c r="U547" s="70">
        <v>41933</v>
      </c>
      <c r="V547" s="67">
        <f t="shared" si="22"/>
        <v>151.535</v>
      </c>
      <c r="W547" s="67">
        <f t="shared" si="23"/>
        <v>157.40199999999999</v>
      </c>
    </row>
    <row r="548" spans="20:23">
      <c r="T548" s="70">
        <v>389066</v>
      </c>
      <c r="U548" s="70">
        <v>42434</v>
      </c>
      <c r="V548" s="67">
        <f t="shared" si="22"/>
        <v>151.583</v>
      </c>
      <c r="W548" s="67">
        <f t="shared" si="23"/>
        <v>157.90299999999999</v>
      </c>
    </row>
    <row r="549" spans="20:23">
      <c r="T549" s="70">
        <v>389427</v>
      </c>
      <c r="U549" s="70">
        <v>42943</v>
      </c>
      <c r="V549" s="67">
        <f t="shared" si="22"/>
        <v>151.94399999999999</v>
      </c>
      <c r="W549" s="67">
        <f t="shared" si="23"/>
        <v>158.41200000000001</v>
      </c>
    </row>
    <row r="550" spans="20:23">
      <c r="T550" s="70">
        <v>389860</v>
      </c>
      <c r="U550" s="70">
        <v>43454</v>
      </c>
      <c r="V550" s="67">
        <f t="shared" si="22"/>
        <v>152.37700000000001</v>
      </c>
      <c r="W550" s="67">
        <f t="shared" si="23"/>
        <v>158.923</v>
      </c>
    </row>
    <row r="551" spans="20:23">
      <c r="T551" s="70">
        <v>391299</v>
      </c>
      <c r="U551" s="70">
        <v>43990</v>
      </c>
      <c r="V551" s="67">
        <f t="shared" si="22"/>
        <v>153.816</v>
      </c>
      <c r="W551" s="67">
        <f t="shared" si="23"/>
        <v>159.459</v>
      </c>
    </row>
    <row r="552" spans="20:23">
      <c r="T552" s="70">
        <v>392125</v>
      </c>
      <c r="U552" s="70">
        <v>44510</v>
      </c>
      <c r="V552" s="67">
        <f t="shared" si="22"/>
        <v>154.642</v>
      </c>
      <c r="W552" s="67">
        <f t="shared" si="23"/>
        <v>159.97900000000001</v>
      </c>
    </row>
    <row r="553" spans="20:23">
      <c r="T553" s="70">
        <v>392201</v>
      </c>
      <c r="U553" s="70">
        <v>45012</v>
      </c>
      <c r="V553" s="67">
        <f t="shared" si="22"/>
        <v>154.71799999999999</v>
      </c>
      <c r="W553" s="67">
        <f t="shared" si="23"/>
        <v>160.48099999999999</v>
      </c>
    </row>
    <row r="554" spans="20:23">
      <c r="T554" s="70">
        <v>392148</v>
      </c>
      <c r="U554" s="70">
        <v>45511</v>
      </c>
      <c r="V554" s="67">
        <f t="shared" si="22"/>
        <v>154.66499999999999</v>
      </c>
      <c r="W554" s="67">
        <f t="shared" si="23"/>
        <v>160.97999999999999</v>
      </c>
    </row>
    <row r="555" spans="20:23">
      <c r="T555" s="70">
        <v>392140</v>
      </c>
      <c r="U555" s="70">
        <v>46011</v>
      </c>
      <c r="V555" s="67">
        <f t="shared" si="22"/>
        <v>154.65700000000001</v>
      </c>
      <c r="W555" s="67">
        <f t="shared" si="23"/>
        <v>161.47999999999999</v>
      </c>
    </row>
    <row r="556" spans="20:23">
      <c r="T556" s="70">
        <v>392118</v>
      </c>
      <c r="U556" s="70">
        <v>46511</v>
      </c>
      <c r="V556" s="67">
        <f t="shared" si="22"/>
        <v>154.63499999999999</v>
      </c>
      <c r="W556" s="67">
        <f t="shared" si="23"/>
        <v>161.97999999999999</v>
      </c>
    </row>
    <row r="557" spans="20:23">
      <c r="T557" s="70">
        <v>392128</v>
      </c>
      <c r="U557" s="70">
        <v>47011</v>
      </c>
      <c r="V557" s="67">
        <f t="shared" si="22"/>
        <v>154.64500000000001</v>
      </c>
      <c r="W557" s="67">
        <f t="shared" si="23"/>
        <v>162.47999999999999</v>
      </c>
    </row>
    <row r="558" spans="20:23">
      <c r="T558" s="70">
        <v>392104</v>
      </c>
      <c r="U558" s="70">
        <v>47511</v>
      </c>
      <c r="V558" s="67">
        <f t="shared" si="22"/>
        <v>154.62100000000001</v>
      </c>
      <c r="W558" s="67">
        <f t="shared" si="23"/>
        <v>162.97999999999999</v>
      </c>
    </row>
    <row r="559" spans="20:23">
      <c r="T559" s="70">
        <v>392109</v>
      </c>
      <c r="U559" s="70">
        <v>48011</v>
      </c>
      <c r="V559" s="67">
        <f t="shared" si="22"/>
        <v>154.626</v>
      </c>
      <c r="W559" s="67">
        <f t="shared" si="23"/>
        <v>163.47999999999999</v>
      </c>
    </row>
    <row r="560" spans="20:23">
      <c r="T560" s="70">
        <v>392018</v>
      </c>
      <c r="U560" s="70">
        <v>48509</v>
      </c>
      <c r="V560" s="67">
        <f t="shared" si="22"/>
        <v>154.535</v>
      </c>
      <c r="W560" s="67">
        <f t="shared" si="23"/>
        <v>163.97800000000001</v>
      </c>
    </row>
    <row r="561" spans="20:23">
      <c r="T561" s="70">
        <v>392077</v>
      </c>
      <c r="U561" s="70">
        <v>49011</v>
      </c>
      <c r="V561" s="67">
        <f t="shared" si="22"/>
        <v>154.59399999999999</v>
      </c>
      <c r="W561" s="67">
        <f t="shared" si="23"/>
        <v>164.48</v>
      </c>
    </row>
    <row r="562" spans="20:23">
      <c r="T562" s="70">
        <v>392037</v>
      </c>
      <c r="U562" s="70">
        <v>49510</v>
      </c>
      <c r="V562" s="67">
        <f t="shared" si="22"/>
        <v>154.554</v>
      </c>
      <c r="W562" s="67">
        <f t="shared" si="23"/>
        <v>164.97900000000001</v>
      </c>
    </row>
    <row r="563" spans="20:23">
      <c r="T563" s="70">
        <v>392009</v>
      </c>
      <c r="U563" s="70">
        <v>50009</v>
      </c>
      <c r="V563" s="67">
        <f t="shared" si="22"/>
        <v>154.52600000000001</v>
      </c>
      <c r="W563" s="67">
        <f t="shared" si="23"/>
        <v>165.47800000000001</v>
      </c>
    </row>
    <row r="564" spans="20:23">
      <c r="T564" s="70">
        <v>391952</v>
      </c>
      <c r="U564" s="70">
        <v>50508</v>
      </c>
      <c r="V564" s="67">
        <f t="shared" si="22"/>
        <v>154.46899999999999</v>
      </c>
      <c r="W564" s="67">
        <f t="shared" si="23"/>
        <v>165.977</v>
      </c>
    </row>
    <row r="565" spans="20:23">
      <c r="T565" s="70">
        <v>391974</v>
      </c>
      <c r="U565" s="70">
        <v>51009</v>
      </c>
      <c r="V565" s="67">
        <f t="shared" si="22"/>
        <v>154.49100000000001</v>
      </c>
      <c r="W565" s="67">
        <f t="shared" si="23"/>
        <v>166.47800000000001</v>
      </c>
    </row>
    <row r="566" spans="20:23">
      <c r="T566" s="70">
        <v>391915</v>
      </c>
      <c r="U566" s="70">
        <v>51507</v>
      </c>
      <c r="V566" s="67">
        <f t="shared" si="22"/>
        <v>154.43199999999999</v>
      </c>
      <c r="W566" s="67">
        <f t="shared" si="23"/>
        <v>166.976</v>
      </c>
    </row>
    <row r="567" spans="20:23">
      <c r="T567" s="70">
        <v>391916</v>
      </c>
      <c r="U567" s="70">
        <v>52008</v>
      </c>
      <c r="V567" s="67">
        <f t="shared" si="22"/>
        <v>154.43299999999999</v>
      </c>
      <c r="W567" s="67">
        <f t="shared" si="23"/>
        <v>167.477</v>
      </c>
    </row>
    <row r="568" spans="20:23">
      <c r="T568" s="70">
        <v>391892</v>
      </c>
      <c r="U568" s="70">
        <v>52500</v>
      </c>
      <c r="V568" s="67">
        <f t="shared" si="22"/>
        <v>154.40899999999999</v>
      </c>
      <c r="W568" s="67">
        <f t="shared" si="23"/>
        <v>167.96899999999999</v>
      </c>
    </row>
    <row r="569" spans="20:23">
      <c r="T569" s="70">
        <v>391918</v>
      </c>
      <c r="U569" s="70">
        <v>52997</v>
      </c>
      <c r="V569" s="67">
        <f t="shared" si="22"/>
        <v>154.435</v>
      </c>
      <c r="W569" s="67">
        <f t="shared" si="23"/>
        <v>168.46600000000001</v>
      </c>
    </row>
    <row r="570" spans="20:23">
      <c r="T570" s="70">
        <v>391886</v>
      </c>
      <c r="U570" s="70">
        <v>53496</v>
      </c>
      <c r="V570" s="67">
        <f t="shared" si="22"/>
        <v>154.40299999999999</v>
      </c>
      <c r="W570" s="67">
        <f t="shared" si="23"/>
        <v>168.965</v>
      </c>
    </row>
    <row r="571" spans="20:23">
      <c r="T571" s="70">
        <v>391853</v>
      </c>
      <c r="U571" s="70">
        <v>53995</v>
      </c>
      <c r="V571" s="67">
        <f t="shared" si="22"/>
        <v>154.37</v>
      </c>
      <c r="W571" s="67">
        <f t="shared" si="23"/>
        <v>169.464</v>
      </c>
    </row>
    <row r="572" spans="20:23">
      <c r="T572" s="70">
        <v>391795</v>
      </c>
      <c r="U572" s="70">
        <v>54492</v>
      </c>
      <c r="V572" s="67">
        <f t="shared" si="22"/>
        <v>154.31200000000001</v>
      </c>
      <c r="W572" s="67">
        <f t="shared" si="23"/>
        <v>169.96100000000001</v>
      </c>
    </row>
    <row r="573" spans="20:23">
      <c r="T573" s="70">
        <v>391410</v>
      </c>
      <c r="U573" s="70">
        <v>54971</v>
      </c>
      <c r="V573" s="67">
        <f t="shared" si="22"/>
        <v>153.92699999999999</v>
      </c>
      <c r="W573" s="67">
        <f t="shared" si="23"/>
        <v>170.44</v>
      </c>
    </row>
    <row r="574" spans="20:23">
      <c r="T574" s="70">
        <v>391430</v>
      </c>
      <c r="U574" s="70">
        <v>55473</v>
      </c>
      <c r="V574" s="67">
        <f t="shared" si="22"/>
        <v>153.947</v>
      </c>
      <c r="W574" s="67">
        <f t="shared" si="23"/>
        <v>170.94200000000001</v>
      </c>
    </row>
    <row r="575" spans="20:23">
      <c r="T575" s="70">
        <v>391840</v>
      </c>
      <c r="U575" s="70">
        <v>55997</v>
      </c>
      <c r="V575" s="67">
        <f t="shared" si="22"/>
        <v>154.357</v>
      </c>
      <c r="W575" s="67">
        <f t="shared" si="23"/>
        <v>171.46600000000001</v>
      </c>
    </row>
    <row r="576" spans="20:23">
      <c r="T576" s="70">
        <v>391802</v>
      </c>
      <c r="U576" s="70">
        <v>56496</v>
      </c>
      <c r="V576" s="67">
        <f t="shared" si="22"/>
        <v>154.31899999999999</v>
      </c>
      <c r="W576" s="67">
        <f t="shared" si="23"/>
        <v>171.965</v>
      </c>
    </row>
    <row r="577" spans="20:23">
      <c r="T577" s="70">
        <v>391783</v>
      </c>
      <c r="U577" s="70">
        <v>56996</v>
      </c>
      <c r="V577" s="67">
        <f t="shared" si="22"/>
        <v>154.30000000000001</v>
      </c>
      <c r="W577" s="67">
        <f t="shared" si="23"/>
        <v>172.465</v>
      </c>
    </row>
    <row r="578" spans="20:23">
      <c r="T578" s="70">
        <v>391652</v>
      </c>
      <c r="U578" s="70">
        <v>57489</v>
      </c>
      <c r="V578" s="67">
        <f t="shared" si="22"/>
        <v>154.16900000000001</v>
      </c>
      <c r="W578" s="67">
        <f t="shared" si="23"/>
        <v>172.958</v>
      </c>
    </row>
    <row r="579" spans="20:23">
      <c r="T579" s="70">
        <v>391649</v>
      </c>
      <c r="U579" s="70">
        <v>57990</v>
      </c>
      <c r="V579" s="67">
        <f t="shared" ref="V579:V584" si="24">ABS(T579-$V$1)/1000</f>
        <v>154.166</v>
      </c>
      <c r="W579" s="67">
        <f t="shared" ref="W579:W584" si="25">(U579-$W$1)/1000</f>
        <v>173.459</v>
      </c>
    </row>
    <row r="580" spans="20:23">
      <c r="T580" s="70">
        <v>391616</v>
      </c>
      <c r="U580" s="70">
        <v>58489</v>
      </c>
      <c r="V580" s="67">
        <f t="shared" si="24"/>
        <v>154.13300000000001</v>
      </c>
      <c r="W580" s="67">
        <f t="shared" si="25"/>
        <v>173.958</v>
      </c>
    </row>
    <row r="581" spans="20:23">
      <c r="T581" s="70">
        <v>391540</v>
      </c>
      <c r="U581" s="70">
        <v>58985</v>
      </c>
      <c r="V581" s="67">
        <f t="shared" si="24"/>
        <v>154.05699999999999</v>
      </c>
      <c r="W581" s="67">
        <f t="shared" si="25"/>
        <v>174.45400000000001</v>
      </c>
    </row>
    <row r="582" spans="20:23">
      <c r="T582" s="70">
        <v>391547</v>
      </c>
      <c r="U582" s="70">
        <v>59486</v>
      </c>
      <c r="V582" s="67">
        <f t="shared" si="24"/>
        <v>154.06399999999999</v>
      </c>
      <c r="W582" s="67">
        <f t="shared" si="25"/>
        <v>174.95500000000001</v>
      </c>
    </row>
    <row r="583" spans="20:23">
      <c r="T583" s="70">
        <v>391541</v>
      </c>
      <c r="U583" s="70">
        <v>59987</v>
      </c>
      <c r="V583" s="67">
        <f t="shared" si="24"/>
        <v>154.05799999999999</v>
      </c>
      <c r="W583" s="67">
        <f t="shared" si="25"/>
        <v>175.45599999999999</v>
      </c>
    </row>
    <row r="584" spans="20:23">
      <c r="T584" s="70">
        <v>391456</v>
      </c>
      <c r="U584" s="70">
        <v>60483</v>
      </c>
      <c r="V584" s="67">
        <f t="shared" si="24"/>
        <v>153.97300000000001</v>
      </c>
      <c r="W584" s="67">
        <f t="shared" si="25"/>
        <v>175.952</v>
      </c>
    </row>
    <row r="585" spans="20:23">
      <c r="T585" s="70">
        <v>391464</v>
      </c>
      <c r="U585" s="70">
        <v>60984</v>
      </c>
      <c r="V585" s="67">
        <f t="shared" ref="V585:V648" si="26">ABS(T585-$V$1)/1000</f>
        <v>153.98099999999999</v>
      </c>
      <c r="W585" s="67">
        <f t="shared" ref="W585:W648" si="27">(U585-$W$1)/1000</f>
        <v>176.453</v>
      </c>
    </row>
    <row r="586" spans="20:23">
      <c r="T586" s="70">
        <v>391388</v>
      </c>
      <c r="U586" s="70">
        <v>61480</v>
      </c>
      <c r="V586" s="67">
        <f t="shared" si="26"/>
        <v>153.905</v>
      </c>
      <c r="W586" s="67">
        <f t="shared" si="27"/>
        <v>176.94900000000001</v>
      </c>
    </row>
    <row r="587" spans="20:23">
      <c r="T587" s="70">
        <v>391422</v>
      </c>
      <c r="U587" s="70">
        <v>61983</v>
      </c>
      <c r="V587" s="67">
        <f t="shared" si="26"/>
        <v>153.93899999999999</v>
      </c>
      <c r="W587" s="67">
        <f t="shared" si="27"/>
        <v>177.452</v>
      </c>
    </row>
    <row r="588" spans="20:23">
      <c r="T588" s="70">
        <v>391368</v>
      </c>
      <c r="U588" s="70">
        <v>62481</v>
      </c>
      <c r="V588" s="67">
        <f t="shared" si="26"/>
        <v>153.88499999999999</v>
      </c>
      <c r="W588" s="67">
        <f t="shared" si="27"/>
        <v>177.95</v>
      </c>
    </row>
    <row r="589" spans="20:23">
      <c r="T589" s="70">
        <v>391317</v>
      </c>
      <c r="U589" s="70">
        <v>62979</v>
      </c>
      <c r="V589" s="67">
        <f t="shared" si="26"/>
        <v>153.834</v>
      </c>
      <c r="W589" s="67">
        <f t="shared" si="27"/>
        <v>178.44800000000001</v>
      </c>
    </row>
    <row r="590" spans="20:23">
      <c r="T590" s="70">
        <v>391319</v>
      </c>
      <c r="U590" s="70">
        <v>63480</v>
      </c>
      <c r="V590" s="67">
        <f t="shared" si="26"/>
        <v>153.83600000000001</v>
      </c>
      <c r="W590" s="67">
        <f t="shared" si="27"/>
        <v>178.94900000000001</v>
      </c>
    </row>
    <row r="591" spans="20:23">
      <c r="T591" s="70">
        <v>391285</v>
      </c>
      <c r="U591" s="70">
        <v>63979</v>
      </c>
      <c r="V591" s="67">
        <f t="shared" si="26"/>
        <v>153.80199999999999</v>
      </c>
      <c r="W591" s="67">
        <f t="shared" si="27"/>
        <v>179.44800000000001</v>
      </c>
    </row>
    <row r="592" spans="20:23">
      <c r="T592" s="70">
        <v>391249</v>
      </c>
      <c r="U592" s="70">
        <v>64477</v>
      </c>
      <c r="V592" s="67">
        <f t="shared" si="26"/>
        <v>153.76599999999999</v>
      </c>
      <c r="W592" s="67">
        <f t="shared" si="27"/>
        <v>179.946</v>
      </c>
    </row>
    <row r="593" spans="20:23">
      <c r="T593" s="70">
        <v>391226</v>
      </c>
      <c r="U593" s="70">
        <v>64977</v>
      </c>
      <c r="V593" s="67">
        <f t="shared" si="26"/>
        <v>153.74299999999999</v>
      </c>
      <c r="W593" s="67">
        <f t="shared" si="27"/>
        <v>180.446</v>
      </c>
    </row>
    <row r="594" spans="20:23">
      <c r="T594" s="70">
        <v>391177</v>
      </c>
      <c r="U594" s="70">
        <v>65475</v>
      </c>
      <c r="V594" s="67">
        <f t="shared" si="26"/>
        <v>153.69399999999999</v>
      </c>
      <c r="W594" s="67">
        <f t="shared" si="27"/>
        <v>180.94399999999999</v>
      </c>
    </row>
    <row r="595" spans="20:23">
      <c r="T595" s="70">
        <v>391171</v>
      </c>
      <c r="U595" s="70">
        <v>65975</v>
      </c>
      <c r="V595" s="67">
        <f t="shared" si="26"/>
        <v>153.68799999999999</v>
      </c>
      <c r="W595" s="67">
        <f t="shared" si="27"/>
        <v>181.44399999999999</v>
      </c>
    </row>
    <row r="596" spans="20:23">
      <c r="T596" s="70">
        <v>391080</v>
      </c>
      <c r="U596" s="70">
        <v>66466</v>
      </c>
      <c r="V596" s="67">
        <f t="shared" si="26"/>
        <v>153.59700000000001</v>
      </c>
      <c r="W596" s="67">
        <f t="shared" si="27"/>
        <v>181.935</v>
      </c>
    </row>
    <row r="597" spans="20:23">
      <c r="T597" s="70">
        <v>391088</v>
      </c>
      <c r="U597" s="70">
        <v>66967</v>
      </c>
      <c r="V597" s="67">
        <f t="shared" si="26"/>
        <v>153.60499999999999</v>
      </c>
      <c r="W597" s="67">
        <f t="shared" si="27"/>
        <v>182.43600000000001</v>
      </c>
    </row>
    <row r="598" spans="20:23">
      <c r="T598" s="70">
        <v>391071</v>
      </c>
      <c r="U598" s="70">
        <v>67467</v>
      </c>
      <c r="V598" s="67">
        <f t="shared" si="26"/>
        <v>153.58799999999999</v>
      </c>
      <c r="W598" s="67">
        <f t="shared" si="27"/>
        <v>182.93600000000001</v>
      </c>
    </row>
    <row r="599" spans="20:23">
      <c r="T599" s="70">
        <v>390982</v>
      </c>
      <c r="U599" s="70">
        <v>67962</v>
      </c>
      <c r="V599" s="67">
        <f t="shared" si="26"/>
        <v>153.499</v>
      </c>
      <c r="W599" s="67">
        <f t="shared" si="27"/>
        <v>183.43100000000001</v>
      </c>
    </row>
    <row r="600" spans="20:23">
      <c r="T600" s="70">
        <v>390957</v>
      </c>
      <c r="U600" s="70">
        <v>68461</v>
      </c>
      <c r="V600" s="67">
        <f t="shared" si="26"/>
        <v>153.47399999999999</v>
      </c>
      <c r="W600" s="67">
        <f t="shared" si="27"/>
        <v>183.93</v>
      </c>
    </row>
    <row r="601" spans="20:23">
      <c r="T601" s="70">
        <v>390900</v>
      </c>
      <c r="U601" s="70">
        <v>68958</v>
      </c>
      <c r="V601" s="67">
        <f t="shared" si="26"/>
        <v>153.417</v>
      </c>
      <c r="W601" s="67">
        <f t="shared" si="27"/>
        <v>184.42699999999999</v>
      </c>
    </row>
    <row r="602" spans="20:23">
      <c r="T602" s="70">
        <v>390776</v>
      </c>
      <c r="U602" s="70">
        <v>69451</v>
      </c>
      <c r="V602" s="67">
        <f t="shared" si="26"/>
        <v>153.29300000000001</v>
      </c>
      <c r="W602" s="67">
        <f t="shared" si="27"/>
        <v>184.92</v>
      </c>
    </row>
    <row r="603" spans="20:23">
      <c r="T603" s="70">
        <v>390684</v>
      </c>
      <c r="U603" s="70">
        <v>69945</v>
      </c>
      <c r="V603" s="67">
        <f t="shared" si="26"/>
        <v>153.20099999999999</v>
      </c>
      <c r="W603" s="67">
        <f t="shared" si="27"/>
        <v>185.41399999999999</v>
      </c>
    </row>
    <row r="604" spans="20:23">
      <c r="T604" s="70">
        <v>390593</v>
      </c>
      <c r="U604" s="70">
        <v>70440</v>
      </c>
      <c r="V604" s="67">
        <f t="shared" si="26"/>
        <v>153.11000000000001</v>
      </c>
      <c r="W604" s="67">
        <f t="shared" si="27"/>
        <v>185.90899999999999</v>
      </c>
    </row>
    <row r="605" spans="20:23">
      <c r="T605" s="70">
        <v>390517</v>
      </c>
      <c r="U605" s="70">
        <v>70936</v>
      </c>
      <c r="V605" s="67">
        <f t="shared" si="26"/>
        <v>153.03399999999999</v>
      </c>
      <c r="W605" s="67">
        <f t="shared" si="27"/>
        <v>186.405</v>
      </c>
    </row>
    <row r="606" spans="20:23">
      <c r="T606" s="70">
        <v>390255</v>
      </c>
      <c r="U606" s="70">
        <v>71419</v>
      </c>
      <c r="V606" s="67">
        <f t="shared" si="26"/>
        <v>152.77199999999999</v>
      </c>
      <c r="W606" s="67">
        <f t="shared" si="27"/>
        <v>186.88800000000001</v>
      </c>
    </row>
    <row r="607" spans="20:23">
      <c r="T607" s="70">
        <v>380574</v>
      </c>
      <c r="U607" s="70">
        <v>81754</v>
      </c>
      <c r="V607" s="67">
        <f t="shared" si="26"/>
        <v>143.09100000000001</v>
      </c>
      <c r="W607" s="67">
        <f t="shared" si="27"/>
        <v>197.22300000000001</v>
      </c>
    </row>
    <row r="608" spans="20:23">
      <c r="T608" s="70">
        <v>380645</v>
      </c>
      <c r="U608" s="70">
        <v>82274</v>
      </c>
      <c r="V608" s="67">
        <f t="shared" si="26"/>
        <v>143.16200000000001</v>
      </c>
      <c r="W608" s="67">
        <f t="shared" si="27"/>
        <v>197.74299999999999</v>
      </c>
    </row>
    <row r="609" spans="20:23">
      <c r="T609" s="70">
        <v>381494</v>
      </c>
      <c r="U609" s="70">
        <v>82934</v>
      </c>
      <c r="V609" s="67">
        <f t="shared" si="26"/>
        <v>144.011</v>
      </c>
      <c r="W609" s="67">
        <f t="shared" si="27"/>
        <v>198.40299999999999</v>
      </c>
    </row>
    <row r="610" spans="20:23">
      <c r="T610" s="70">
        <v>382736</v>
      </c>
      <c r="U610" s="70">
        <v>83663</v>
      </c>
      <c r="V610" s="67">
        <f t="shared" si="26"/>
        <v>145.25299999999999</v>
      </c>
      <c r="W610" s="67">
        <f t="shared" si="27"/>
        <v>199.13200000000001</v>
      </c>
    </row>
    <row r="611" spans="20:23">
      <c r="T611" s="70">
        <v>384776</v>
      </c>
      <c r="U611" s="70">
        <v>84535</v>
      </c>
      <c r="V611" s="67">
        <f t="shared" si="26"/>
        <v>147.29300000000001</v>
      </c>
      <c r="W611" s="67">
        <f t="shared" si="27"/>
        <v>200.00399999999999</v>
      </c>
    </row>
    <row r="612" spans="20:23">
      <c r="T612" s="70">
        <v>386988</v>
      </c>
      <c r="U612" s="70">
        <v>85438</v>
      </c>
      <c r="V612" s="67">
        <f t="shared" si="26"/>
        <v>149.505</v>
      </c>
      <c r="W612" s="67">
        <f t="shared" si="27"/>
        <v>200.90700000000001</v>
      </c>
    </row>
    <row r="613" spans="20:23">
      <c r="T613" s="70">
        <v>387847</v>
      </c>
      <c r="U613" s="70">
        <v>86099</v>
      </c>
      <c r="V613" s="67">
        <f t="shared" si="26"/>
        <v>150.364</v>
      </c>
      <c r="W613" s="67">
        <f t="shared" si="27"/>
        <v>201.56800000000001</v>
      </c>
    </row>
    <row r="614" spans="20:23">
      <c r="T614" s="70">
        <v>388564</v>
      </c>
      <c r="U614" s="70">
        <v>86735</v>
      </c>
      <c r="V614" s="67">
        <f t="shared" si="26"/>
        <v>151.08099999999999</v>
      </c>
      <c r="W614" s="67">
        <f t="shared" si="27"/>
        <v>202.20400000000001</v>
      </c>
    </row>
    <row r="615" spans="20:23">
      <c r="T615" s="70">
        <v>388642</v>
      </c>
      <c r="U615" s="70">
        <v>87257</v>
      </c>
      <c r="V615" s="67">
        <f t="shared" si="26"/>
        <v>151.15899999999999</v>
      </c>
      <c r="W615" s="67">
        <f t="shared" si="27"/>
        <v>202.726</v>
      </c>
    </row>
    <row r="616" spans="20:23">
      <c r="T616" s="70">
        <v>388580</v>
      </c>
      <c r="U616" s="70">
        <v>87753</v>
      </c>
      <c r="V616" s="67">
        <f t="shared" si="26"/>
        <v>151.09700000000001</v>
      </c>
      <c r="W616" s="67">
        <f t="shared" si="27"/>
        <v>203.22200000000001</v>
      </c>
    </row>
    <row r="617" spans="20:23">
      <c r="T617" s="70">
        <v>388489</v>
      </c>
      <c r="U617" s="70">
        <v>88245</v>
      </c>
      <c r="V617" s="67">
        <f t="shared" si="26"/>
        <v>151.006</v>
      </c>
      <c r="W617" s="67">
        <f t="shared" si="27"/>
        <v>203.714</v>
      </c>
    </row>
    <row r="618" spans="20:23">
      <c r="T618" s="70">
        <v>388416</v>
      </c>
      <c r="U618" s="70">
        <v>88740</v>
      </c>
      <c r="V618" s="67">
        <f t="shared" si="26"/>
        <v>150.93299999999999</v>
      </c>
      <c r="W618" s="67">
        <f t="shared" si="27"/>
        <v>204.209</v>
      </c>
    </row>
    <row r="619" spans="20:23">
      <c r="T619" s="70">
        <v>388307</v>
      </c>
      <c r="U619" s="70">
        <v>89228</v>
      </c>
      <c r="V619" s="67">
        <f t="shared" si="26"/>
        <v>150.82400000000001</v>
      </c>
      <c r="W619" s="67">
        <f t="shared" si="27"/>
        <v>204.697</v>
      </c>
    </row>
    <row r="620" spans="20:23">
      <c r="T620" s="70">
        <v>388177</v>
      </c>
      <c r="U620" s="70">
        <v>89713</v>
      </c>
      <c r="V620" s="67">
        <f t="shared" si="26"/>
        <v>150.69399999999999</v>
      </c>
      <c r="W620" s="67">
        <f t="shared" si="27"/>
        <v>205.18199999999999</v>
      </c>
    </row>
    <row r="621" spans="20:23">
      <c r="T621" s="70">
        <v>388099</v>
      </c>
      <c r="U621" s="70">
        <v>90207</v>
      </c>
      <c r="V621" s="67">
        <f t="shared" si="26"/>
        <v>150.61600000000001</v>
      </c>
      <c r="W621" s="67">
        <f t="shared" si="27"/>
        <v>205.67599999999999</v>
      </c>
    </row>
    <row r="622" spans="20:23">
      <c r="T622" s="70">
        <v>388043</v>
      </c>
      <c r="U622" s="70">
        <v>90705</v>
      </c>
      <c r="V622" s="67">
        <f t="shared" si="26"/>
        <v>150.56</v>
      </c>
      <c r="W622" s="67">
        <f t="shared" si="27"/>
        <v>206.17400000000001</v>
      </c>
    </row>
    <row r="623" spans="20:23">
      <c r="T623" s="70">
        <v>387899</v>
      </c>
      <c r="U623" s="70">
        <v>91175</v>
      </c>
      <c r="V623" s="67">
        <f t="shared" si="26"/>
        <v>150.416</v>
      </c>
      <c r="W623" s="67">
        <f t="shared" si="27"/>
        <v>206.64400000000001</v>
      </c>
    </row>
    <row r="624" spans="20:23">
      <c r="T624" s="70">
        <v>387769</v>
      </c>
      <c r="U624" s="70">
        <v>91658</v>
      </c>
      <c r="V624" s="67">
        <f t="shared" si="26"/>
        <v>150.286</v>
      </c>
      <c r="W624" s="67">
        <f t="shared" si="27"/>
        <v>207.12700000000001</v>
      </c>
    </row>
    <row r="625" spans="20:23">
      <c r="T625" s="70">
        <v>387726</v>
      </c>
      <c r="U625" s="70">
        <v>92160</v>
      </c>
      <c r="V625" s="67">
        <f t="shared" si="26"/>
        <v>150.24299999999999</v>
      </c>
      <c r="W625" s="67">
        <f t="shared" si="27"/>
        <v>207.62899999999999</v>
      </c>
    </row>
    <row r="626" spans="20:23">
      <c r="T626" s="70">
        <v>387581</v>
      </c>
      <c r="U626" s="70">
        <v>92639</v>
      </c>
      <c r="V626" s="67">
        <f t="shared" si="26"/>
        <v>150.09800000000001</v>
      </c>
      <c r="W626" s="67">
        <f t="shared" si="27"/>
        <v>208.108</v>
      </c>
    </row>
    <row r="627" spans="20:23">
      <c r="T627" s="70">
        <v>387441</v>
      </c>
      <c r="U627" s="70">
        <v>93120</v>
      </c>
      <c r="V627" s="67">
        <f t="shared" si="26"/>
        <v>149.958</v>
      </c>
      <c r="W627" s="67">
        <f t="shared" si="27"/>
        <v>208.589</v>
      </c>
    </row>
    <row r="628" spans="20:23">
      <c r="T628" s="70">
        <v>387385</v>
      </c>
      <c r="U628" s="70">
        <v>93620</v>
      </c>
      <c r="V628" s="67">
        <f t="shared" si="26"/>
        <v>149.90199999999999</v>
      </c>
      <c r="W628" s="67">
        <f t="shared" si="27"/>
        <v>209.089</v>
      </c>
    </row>
    <row r="629" spans="20:23">
      <c r="T629" s="70">
        <v>387246</v>
      </c>
      <c r="U629" s="70">
        <v>94095</v>
      </c>
      <c r="V629" s="67">
        <f t="shared" si="26"/>
        <v>149.76300000000001</v>
      </c>
      <c r="W629" s="67">
        <f t="shared" si="27"/>
        <v>209.56399999999999</v>
      </c>
    </row>
    <row r="630" spans="20:23">
      <c r="T630" s="70">
        <v>387154</v>
      </c>
      <c r="U630" s="70">
        <v>94586</v>
      </c>
      <c r="V630" s="67">
        <f t="shared" si="26"/>
        <v>149.67099999999999</v>
      </c>
      <c r="W630" s="67">
        <f t="shared" si="27"/>
        <v>210.05500000000001</v>
      </c>
    </row>
    <row r="631" spans="20:23">
      <c r="T631" s="70">
        <v>386985</v>
      </c>
      <c r="U631" s="70">
        <v>95059</v>
      </c>
      <c r="V631" s="67">
        <f t="shared" si="26"/>
        <v>149.50200000000001</v>
      </c>
      <c r="W631" s="67">
        <f t="shared" si="27"/>
        <v>210.52799999999999</v>
      </c>
    </row>
    <row r="632" spans="20:23">
      <c r="T632" s="70">
        <v>386914</v>
      </c>
      <c r="U632" s="70">
        <v>95557</v>
      </c>
      <c r="V632" s="67">
        <f t="shared" si="26"/>
        <v>149.43100000000001</v>
      </c>
      <c r="W632" s="67">
        <f t="shared" si="27"/>
        <v>211.02600000000001</v>
      </c>
    </row>
    <row r="633" spans="20:23">
      <c r="T633" s="70">
        <v>386820</v>
      </c>
      <c r="U633" s="70">
        <v>96048</v>
      </c>
      <c r="V633" s="67">
        <f t="shared" si="26"/>
        <v>149.33699999999999</v>
      </c>
      <c r="W633" s="67">
        <f t="shared" si="27"/>
        <v>211.517</v>
      </c>
    </row>
    <row r="634" spans="20:23">
      <c r="T634" s="70">
        <v>386644</v>
      </c>
      <c r="U634" s="70">
        <v>96520</v>
      </c>
      <c r="V634" s="67">
        <f t="shared" si="26"/>
        <v>149.161</v>
      </c>
      <c r="W634" s="67">
        <f t="shared" si="27"/>
        <v>211.989</v>
      </c>
    </row>
    <row r="635" spans="20:23">
      <c r="T635" s="70">
        <v>386539</v>
      </c>
      <c r="U635" s="70">
        <v>97009</v>
      </c>
      <c r="V635" s="67">
        <f t="shared" si="26"/>
        <v>149.05600000000001</v>
      </c>
      <c r="W635" s="67">
        <f t="shared" si="27"/>
        <v>212.47800000000001</v>
      </c>
    </row>
    <row r="636" spans="20:23">
      <c r="T636" s="70">
        <v>386469</v>
      </c>
      <c r="U636" s="70">
        <v>97507</v>
      </c>
      <c r="V636" s="67">
        <f t="shared" si="26"/>
        <v>148.98599999999999</v>
      </c>
      <c r="W636" s="67">
        <f t="shared" si="27"/>
        <v>212.976</v>
      </c>
    </row>
    <row r="637" spans="20:23">
      <c r="T637" s="70">
        <v>386312</v>
      </c>
      <c r="U637" s="70">
        <v>97983</v>
      </c>
      <c r="V637" s="67">
        <f t="shared" si="26"/>
        <v>148.82900000000001</v>
      </c>
      <c r="W637" s="67">
        <f t="shared" si="27"/>
        <v>213.452</v>
      </c>
    </row>
    <row r="638" spans="20:23">
      <c r="T638" s="70">
        <v>386180</v>
      </c>
      <c r="U638" s="70">
        <v>98462</v>
      </c>
      <c r="V638" s="67">
        <f t="shared" si="26"/>
        <v>148.697</v>
      </c>
      <c r="W638" s="67">
        <f t="shared" si="27"/>
        <v>213.93100000000001</v>
      </c>
    </row>
    <row r="639" spans="20:23">
      <c r="T639" s="70">
        <v>386079</v>
      </c>
      <c r="U639" s="70">
        <v>98952</v>
      </c>
      <c r="V639" s="67">
        <f t="shared" si="26"/>
        <v>148.596</v>
      </c>
      <c r="W639" s="67">
        <f t="shared" si="27"/>
        <v>214.42099999999999</v>
      </c>
    </row>
    <row r="640" spans="20:23">
      <c r="T640" s="70">
        <v>385937</v>
      </c>
      <c r="U640" s="70">
        <v>99432</v>
      </c>
      <c r="V640" s="67">
        <f t="shared" si="26"/>
        <v>148.45400000000001</v>
      </c>
      <c r="W640" s="67">
        <f t="shared" si="27"/>
        <v>214.90100000000001</v>
      </c>
    </row>
    <row r="641" spans="20:23">
      <c r="T641" s="70">
        <v>385840</v>
      </c>
      <c r="U641" s="70">
        <v>99923</v>
      </c>
      <c r="V641" s="67">
        <f t="shared" si="26"/>
        <v>148.357</v>
      </c>
      <c r="W641" s="67">
        <f t="shared" si="27"/>
        <v>215.392</v>
      </c>
    </row>
    <row r="642" spans="20:23">
      <c r="T642" s="70">
        <v>385636</v>
      </c>
      <c r="U642" s="70">
        <v>100387</v>
      </c>
      <c r="V642" s="67">
        <f t="shared" si="26"/>
        <v>148.15299999999999</v>
      </c>
      <c r="W642" s="67">
        <f t="shared" si="27"/>
        <v>215.85599999999999</v>
      </c>
    </row>
    <row r="643" spans="20:23">
      <c r="T643" s="70">
        <v>385552</v>
      </c>
      <c r="U643" s="70">
        <v>100882</v>
      </c>
      <c r="V643" s="67">
        <f t="shared" si="26"/>
        <v>148.06899999999999</v>
      </c>
      <c r="W643" s="67">
        <f t="shared" si="27"/>
        <v>216.351</v>
      </c>
    </row>
    <row r="644" spans="20:23">
      <c r="T644" s="70">
        <v>385406</v>
      </c>
      <c r="U644" s="70">
        <v>101361</v>
      </c>
      <c r="V644" s="67">
        <f t="shared" si="26"/>
        <v>147.923</v>
      </c>
      <c r="W644" s="67">
        <f t="shared" si="27"/>
        <v>216.83</v>
      </c>
    </row>
    <row r="645" spans="20:23">
      <c r="T645" s="70">
        <v>385249</v>
      </c>
      <c r="U645" s="70">
        <v>101836</v>
      </c>
      <c r="V645" s="67">
        <f t="shared" si="26"/>
        <v>147.76599999999999</v>
      </c>
      <c r="W645" s="67">
        <f t="shared" si="27"/>
        <v>217.30500000000001</v>
      </c>
    </row>
    <row r="646" spans="20:23">
      <c r="T646" s="70">
        <v>385140</v>
      </c>
      <c r="U646" s="70">
        <v>102325</v>
      </c>
      <c r="V646" s="67">
        <f t="shared" si="26"/>
        <v>147.65700000000001</v>
      </c>
      <c r="W646" s="67">
        <f t="shared" si="27"/>
        <v>217.79400000000001</v>
      </c>
    </row>
    <row r="647" spans="20:23">
      <c r="T647" s="70">
        <v>385006</v>
      </c>
      <c r="U647" s="70">
        <v>102806</v>
      </c>
      <c r="V647" s="67">
        <f t="shared" si="26"/>
        <v>147.523</v>
      </c>
      <c r="W647" s="67">
        <f t="shared" si="27"/>
        <v>218.27500000000001</v>
      </c>
    </row>
    <row r="648" spans="20:23">
      <c r="T648" s="70">
        <v>384837</v>
      </c>
      <c r="U648" s="70">
        <v>103279</v>
      </c>
      <c r="V648" s="67">
        <f t="shared" si="26"/>
        <v>147.35400000000001</v>
      </c>
      <c r="W648" s="67">
        <f t="shared" si="27"/>
        <v>218.74799999999999</v>
      </c>
    </row>
    <row r="649" spans="20:23">
      <c r="T649" s="70">
        <v>384707</v>
      </c>
      <c r="U649" s="70">
        <v>103762</v>
      </c>
      <c r="V649" s="67">
        <f t="shared" ref="V649:V712" si="28">ABS(T649-$V$1)/1000</f>
        <v>147.22399999999999</v>
      </c>
      <c r="W649" s="67">
        <f t="shared" ref="W649:W712" si="29">(U649-$W$1)/1000</f>
        <v>219.23099999999999</v>
      </c>
    </row>
    <row r="650" spans="20:23">
      <c r="T650" s="70">
        <v>384556</v>
      </c>
      <c r="U650" s="70">
        <v>104228</v>
      </c>
      <c r="V650" s="67">
        <f t="shared" si="28"/>
        <v>147.07300000000001</v>
      </c>
      <c r="W650" s="67">
        <f t="shared" si="29"/>
        <v>219.697</v>
      </c>
    </row>
    <row r="651" spans="20:23">
      <c r="T651" s="70">
        <v>384358</v>
      </c>
      <c r="U651" s="70">
        <v>104673</v>
      </c>
      <c r="V651" s="67">
        <f t="shared" si="28"/>
        <v>146.875</v>
      </c>
      <c r="W651" s="67">
        <f t="shared" si="29"/>
        <v>220.142</v>
      </c>
    </row>
    <row r="652" spans="20:23">
      <c r="T652" s="70">
        <v>384189</v>
      </c>
      <c r="U652" s="70">
        <v>105144</v>
      </c>
      <c r="V652" s="67">
        <f t="shared" si="28"/>
        <v>146.70599999999999</v>
      </c>
      <c r="W652" s="67">
        <f t="shared" si="29"/>
        <v>220.613</v>
      </c>
    </row>
    <row r="653" spans="20:23">
      <c r="T653" s="70">
        <v>383987</v>
      </c>
      <c r="U653" s="70">
        <v>105604</v>
      </c>
      <c r="V653" s="67">
        <f t="shared" si="28"/>
        <v>146.50399999999999</v>
      </c>
      <c r="W653" s="67">
        <f t="shared" si="29"/>
        <v>221.07300000000001</v>
      </c>
    </row>
    <row r="654" spans="20:23">
      <c r="T654" s="70">
        <v>383764</v>
      </c>
      <c r="U654" s="70">
        <v>106058</v>
      </c>
      <c r="V654" s="67">
        <f t="shared" si="28"/>
        <v>146.28100000000001</v>
      </c>
      <c r="W654" s="67">
        <f t="shared" si="29"/>
        <v>221.52699999999999</v>
      </c>
    </row>
    <row r="655" spans="20:23">
      <c r="T655" s="70">
        <v>383843</v>
      </c>
      <c r="U655" s="70">
        <v>106608</v>
      </c>
      <c r="V655" s="67">
        <f t="shared" si="28"/>
        <v>146.36000000000001</v>
      </c>
      <c r="W655" s="67">
        <f t="shared" si="29"/>
        <v>222.077</v>
      </c>
    </row>
    <row r="656" spans="20:23">
      <c r="T656" s="70">
        <v>383730</v>
      </c>
      <c r="U656" s="70">
        <v>107097</v>
      </c>
      <c r="V656" s="67">
        <f t="shared" si="28"/>
        <v>146.24700000000001</v>
      </c>
      <c r="W656" s="67">
        <f t="shared" si="29"/>
        <v>222.566</v>
      </c>
    </row>
    <row r="657" spans="20:23">
      <c r="T657" s="70">
        <v>383784</v>
      </c>
      <c r="U657" s="70">
        <v>107639</v>
      </c>
      <c r="V657" s="67">
        <f t="shared" si="28"/>
        <v>146.30099999999999</v>
      </c>
      <c r="W657" s="67">
        <f t="shared" si="29"/>
        <v>223.108</v>
      </c>
    </row>
    <row r="658" spans="20:23">
      <c r="T658" s="70">
        <v>383744</v>
      </c>
      <c r="U658" s="70">
        <v>108151</v>
      </c>
      <c r="V658" s="67">
        <f t="shared" si="28"/>
        <v>146.261</v>
      </c>
      <c r="W658" s="67">
        <f t="shared" si="29"/>
        <v>223.62</v>
      </c>
    </row>
    <row r="659" spans="20:23">
      <c r="T659" s="70">
        <v>383330</v>
      </c>
      <c r="U659" s="70">
        <v>108544</v>
      </c>
      <c r="V659" s="67">
        <f t="shared" si="28"/>
        <v>145.84700000000001</v>
      </c>
      <c r="W659" s="67">
        <f t="shared" si="29"/>
        <v>224.01300000000001</v>
      </c>
    </row>
    <row r="660" spans="20:23">
      <c r="T660" s="70">
        <v>383257</v>
      </c>
      <c r="U660" s="70">
        <v>109045</v>
      </c>
      <c r="V660" s="67">
        <f t="shared" si="28"/>
        <v>145.774</v>
      </c>
      <c r="W660" s="67">
        <f t="shared" si="29"/>
        <v>224.51400000000001</v>
      </c>
    </row>
    <row r="661" spans="20:23">
      <c r="T661" s="70">
        <v>383026</v>
      </c>
      <c r="U661" s="70">
        <v>109497</v>
      </c>
      <c r="V661" s="67">
        <f t="shared" si="28"/>
        <v>145.54300000000001</v>
      </c>
      <c r="W661" s="67">
        <f t="shared" si="29"/>
        <v>224.96600000000001</v>
      </c>
    </row>
    <row r="662" spans="20:23">
      <c r="T662" s="70">
        <v>382892</v>
      </c>
      <c r="U662" s="70">
        <v>109979</v>
      </c>
      <c r="V662" s="67">
        <f t="shared" si="28"/>
        <v>145.40899999999999</v>
      </c>
      <c r="W662" s="67">
        <f t="shared" si="29"/>
        <v>225.44800000000001</v>
      </c>
    </row>
    <row r="663" spans="20:23">
      <c r="T663" s="70">
        <v>382719</v>
      </c>
      <c r="U663" s="70">
        <v>110448</v>
      </c>
      <c r="V663" s="67">
        <f t="shared" si="28"/>
        <v>145.23599999999999</v>
      </c>
      <c r="W663" s="67">
        <f t="shared" si="29"/>
        <v>225.917</v>
      </c>
    </row>
    <row r="664" spans="20:23">
      <c r="T664" s="70">
        <v>382535</v>
      </c>
      <c r="U664" s="70">
        <v>110913</v>
      </c>
      <c r="V664" s="67">
        <f t="shared" si="28"/>
        <v>145.05199999999999</v>
      </c>
      <c r="W664" s="67">
        <f t="shared" si="29"/>
        <v>226.38200000000001</v>
      </c>
    </row>
    <row r="665" spans="20:23">
      <c r="T665" s="70">
        <v>382385</v>
      </c>
      <c r="U665" s="70">
        <v>111390</v>
      </c>
      <c r="V665" s="67">
        <f t="shared" si="28"/>
        <v>144.90199999999999</v>
      </c>
      <c r="W665" s="67">
        <f t="shared" si="29"/>
        <v>226.85900000000001</v>
      </c>
    </row>
    <row r="666" spans="20:23">
      <c r="T666" s="70">
        <v>382199</v>
      </c>
      <c r="U666" s="70">
        <v>111855</v>
      </c>
      <c r="V666" s="67">
        <f t="shared" si="28"/>
        <v>144.71600000000001</v>
      </c>
      <c r="W666" s="67">
        <f t="shared" si="29"/>
        <v>227.32400000000001</v>
      </c>
    </row>
    <row r="667" spans="20:23">
      <c r="T667" s="70">
        <v>382155</v>
      </c>
      <c r="U667" s="70">
        <v>112367</v>
      </c>
      <c r="V667" s="67">
        <f t="shared" si="28"/>
        <v>144.672</v>
      </c>
      <c r="W667" s="67">
        <f t="shared" si="29"/>
        <v>227.83600000000001</v>
      </c>
    </row>
    <row r="668" spans="20:23">
      <c r="T668" s="70">
        <v>381882</v>
      </c>
      <c r="U668" s="70">
        <v>112804</v>
      </c>
      <c r="V668" s="67">
        <f t="shared" si="28"/>
        <v>144.399</v>
      </c>
      <c r="W668" s="67">
        <f t="shared" si="29"/>
        <v>228.273</v>
      </c>
    </row>
    <row r="669" spans="20:23">
      <c r="T669" s="70">
        <v>381806</v>
      </c>
      <c r="U669" s="70">
        <v>113305</v>
      </c>
      <c r="V669" s="67">
        <f t="shared" si="28"/>
        <v>144.32300000000001</v>
      </c>
      <c r="W669" s="67">
        <f t="shared" si="29"/>
        <v>228.774</v>
      </c>
    </row>
    <row r="670" spans="20:23">
      <c r="T670" s="70">
        <v>381593</v>
      </c>
      <c r="U670" s="70">
        <v>113761</v>
      </c>
      <c r="V670" s="67">
        <f t="shared" si="28"/>
        <v>144.11000000000001</v>
      </c>
      <c r="W670" s="67">
        <f t="shared" si="29"/>
        <v>229.23</v>
      </c>
    </row>
    <row r="671" spans="20:23">
      <c r="T671" s="70">
        <v>381512</v>
      </c>
      <c r="U671" s="70">
        <v>114258</v>
      </c>
      <c r="V671" s="67">
        <f t="shared" si="28"/>
        <v>144.029</v>
      </c>
      <c r="W671" s="67">
        <f t="shared" si="29"/>
        <v>229.727</v>
      </c>
    </row>
    <row r="672" spans="20:23">
      <c r="T672" s="70">
        <v>381510</v>
      </c>
      <c r="U672" s="70">
        <v>114779</v>
      </c>
      <c r="V672" s="67">
        <f t="shared" si="28"/>
        <v>144.02699999999999</v>
      </c>
      <c r="W672" s="67">
        <f t="shared" si="29"/>
        <v>230.24799999999999</v>
      </c>
    </row>
    <row r="673" spans="20:23">
      <c r="T673" s="70">
        <v>381313</v>
      </c>
      <c r="U673" s="70">
        <v>115239</v>
      </c>
      <c r="V673" s="67">
        <f t="shared" si="28"/>
        <v>143.83000000000001</v>
      </c>
      <c r="W673" s="67">
        <f t="shared" si="29"/>
        <v>230.708</v>
      </c>
    </row>
    <row r="674" spans="20:23">
      <c r="T674" s="70">
        <v>381143</v>
      </c>
      <c r="U674" s="70">
        <v>115710</v>
      </c>
      <c r="V674" s="67">
        <f t="shared" si="28"/>
        <v>143.66</v>
      </c>
      <c r="W674" s="67">
        <f t="shared" si="29"/>
        <v>231.179</v>
      </c>
    </row>
    <row r="675" spans="20:23">
      <c r="T675" s="70">
        <v>380968</v>
      </c>
      <c r="U675" s="70">
        <v>116177</v>
      </c>
      <c r="V675" s="67">
        <f t="shared" si="28"/>
        <v>143.48500000000001</v>
      </c>
      <c r="W675" s="67">
        <f t="shared" si="29"/>
        <v>231.64599999999999</v>
      </c>
    </row>
    <row r="676" spans="20:23">
      <c r="T676" s="70">
        <v>380808</v>
      </c>
      <c r="U676" s="70">
        <v>116644</v>
      </c>
      <c r="V676" s="67">
        <f t="shared" si="28"/>
        <v>143.32499999999999</v>
      </c>
      <c r="W676" s="67">
        <f t="shared" si="29"/>
        <v>232.113</v>
      </c>
    </row>
    <row r="677" spans="20:23">
      <c r="T677" s="70">
        <v>380644</v>
      </c>
      <c r="U677" s="70">
        <v>117119</v>
      </c>
      <c r="V677" s="67">
        <f t="shared" si="28"/>
        <v>143.161</v>
      </c>
      <c r="W677" s="67">
        <f t="shared" si="29"/>
        <v>232.58799999999999</v>
      </c>
    </row>
    <row r="678" spans="20:23">
      <c r="T678" s="70">
        <v>380431</v>
      </c>
      <c r="U678" s="70">
        <v>117571</v>
      </c>
      <c r="V678" s="67">
        <f t="shared" si="28"/>
        <v>142.94800000000001</v>
      </c>
      <c r="W678" s="67">
        <f t="shared" si="29"/>
        <v>233.04</v>
      </c>
    </row>
    <row r="679" spans="20:23">
      <c r="T679" s="70">
        <v>380261</v>
      </c>
      <c r="U679" s="70">
        <v>118042</v>
      </c>
      <c r="V679" s="67">
        <f t="shared" si="28"/>
        <v>142.77799999999999</v>
      </c>
      <c r="W679" s="67">
        <f t="shared" si="29"/>
        <v>233.511</v>
      </c>
    </row>
    <row r="680" spans="20:23">
      <c r="T680" s="70">
        <v>380056</v>
      </c>
      <c r="U680" s="70">
        <v>118498</v>
      </c>
      <c r="V680" s="67">
        <f t="shared" si="28"/>
        <v>142.57300000000001</v>
      </c>
      <c r="W680" s="67">
        <f t="shared" si="29"/>
        <v>233.96700000000001</v>
      </c>
    </row>
    <row r="681" spans="20:23">
      <c r="T681" s="70">
        <v>379789</v>
      </c>
      <c r="U681" s="70">
        <v>118915</v>
      </c>
      <c r="V681" s="67">
        <f t="shared" si="28"/>
        <v>142.30600000000001</v>
      </c>
      <c r="W681" s="67">
        <f t="shared" si="29"/>
        <v>234.38399999999999</v>
      </c>
    </row>
    <row r="682" spans="20:23">
      <c r="T682" s="70">
        <v>379423</v>
      </c>
      <c r="U682" s="70">
        <v>119192</v>
      </c>
      <c r="V682" s="67">
        <f t="shared" si="28"/>
        <v>141.94</v>
      </c>
      <c r="W682" s="67">
        <f t="shared" si="29"/>
        <v>234.661</v>
      </c>
    </row>
    <row r="683" spans="20:23">
      <c r="T683" s="70">
        <v>379016</v>
      </c>
      <c r="U683" s="70">
        <v>119480</v>
      </c>
      <c r="V683" s="67">
        <f t="shared" si="28"/>
        <v>141.53299999999999</v>
      </c>
      <c r="W683" s="67">
        <f t="shared" si="29"/>
        <v>234.94900000000001</v>
      </c>
    </row>
    <row r="684" spans="20:23">
      <c r="T684" s="70">
        <v>378581</v>
      </c>
      <c r="U684" s="70">
        <v>119726</v>
      </c>
      <c r="V684" s="67">
        <f t="shared" si="28"/>
        <v>141.09800000000001</v>
      </c>
      <c r="W684" s="67">
        <f t="shared" si="29"/>
        <v>235.19499999999999</v>
      </c>
    </row>
    <row r="685" spans="20:23">
      <c r="T685" s="70">
        <v>378152</v>
      </c>
      <c r="U685" s="70">
        <v>119982</v>
      </c>
      <c r="V685" s="67">
        <f t="shared" si="28"/>
        <v>140.66900000000001</v>
      </c>
      <c r="W685" s="67">
        <f t="shared" si="29"/>
        <v>235.45099999999999</v>
      </c>
    </row>
    <row r="686" spans="20:23">
      <c r="T686" s="70">
        <v>377715</v>
      </c>
      <c r="U686" s="70">
        <v>120226</v>
      </c>
      <c r="V686" s="67">
        <f t="shared" si="28"/>
        <v>140.232</v>
      </c>
      <c r="W686" s="67">
        <f t="shared" si="29"/>
        <v>235.69499999999999</v>
      </c>
    </row>
    <row r="687" spans="20:23">
      <c r="T687" s="70">
        <v>377291</v>
      </c>
      <c r="U687" s="70">
        <v>120491</v>
      </c>
      <c r="V687" s="67">
        <f t="shared" si="28"/>
        <v>139.80799999999999</v>
      </c>
      <c r="W687" s="67">
        <f t="shared" si="29"/>
        <v>235.96</v>
      </c>
    </row>
    <row r="688" spans="20:23">
      <c r="T688" s="70">
        <v>376863</v>
      </c>
      <c r="U688" s="70">
        <v>120749</v>
      </c>
      <c r="V688" s="67">
        <f t="shared" si="28"/>
        <v>139.38</v>
      </c>
      <c r="W688" s="67">
        <f t="shared" si="29"/>
        <v>236.21799999999999</v>
      </c>
    </row>
    <row r="689" spans="20:23">
      <c r="T689" s="70">
        <v>376410</v>
      </c>
      <c r="U689" s="70">
        <v>120967</v>
      </c>
      <c r="V689" s="67">
        <f t="shared" si="28"/>
        <v>138.92699999999999</v>
      </c>
      <c r="W689" s="67">
        <f t="shared" si="29"/>
        <v>236.43600000000001</v>
      </c>
    </row>
    <row r="690" spans="20:23">
      <c r="T690" s="70">
        <v>375976</v>
      </c>
      <c r="U690" s="70">
        <v>121215</v>
      </c>
      <c r="V690" s="67">
        <f t="shared" si="28"/>
        <v>138.49299999999999</v>
      </c>
      <c r="W690" s="67">
        <f t="shared" si="29"/>
        <v>236.684</v>
      </c>
    </row>
    <row r="691" spans="20:23">
      <c r="T691" s="70">
        <v>375557</v>
      </c>
      <c r="U691" s="70">
        <v>121488</v>
      </c>
      <c r="V691" s="67">
        <f t="shared" si="28"/>
        <v>138.07400000000001</v>
      </c>
      <c r="W691" s="67">
        <f t="shared" si="29"/>
        <v>236.95699999999999</v>
      </c>
    </row>
    <row r="692" spans="20:23">
      <c r="T692" s="70">
        <v>375113</v>
      </c>
      <c r="U692" s="70">
        <v>121721</v>
      </c>
      <c r="V692" s="67">
        <f t="shared" si="28"/>
        <v>137.63</v>
      </c>
      <c r="W692" s="67">
        <f t="shared" si="29"/>
        <v>237.19</v>
      </c>
    </row>
    <row r="693" spans="20:23">
      <c r="T693" s="70">
        <v>374690</v>
      </c>
      <c r="U693" s="70">
        <v>121987</v>
      </c>
      <c r="V693" s="67">
        <f t="shared" si="28"/>
        <v>137.20699999999999</v>
      </c>
      <c r="W693" s="67">
        <f t="shared" si="29"/>
        <v>237.45599999999999</v>
      </c>
    </row>
    <row r="694" spans="20:23">
      <c r="T694" s="70">
        <v>374249</v>
      </c>
      <c r="U694" s="70">
        <v>122224</v>
      </c>
      <c r="V694" s="67">
        <f t="shared" si="28"/>
        <v>136.76599999999999</v>
      </c>
      <c r="W694" s="67">
        <f t="shared" si="29"/>
        <v>237.69300000000001</v>
      </c>
    </row>
    <row r="695" spans="20:23">
      <c r="T695" s="70">
        <v>373819</v>
      </c>
      <c r="U695" s="70">
        <v>122480</v>
      </c>
      <c r="V695" s="67">
        <f t="shared" si="28"/>
        <v>136.33600000000001</v>
      </c>
      <c r="W695" s="67">
        <f t="shared" si="29"/>
        <v>237.94900000000001</v>
      </c>
    </row>
    <row r="696" spans="20:23">
      <c r="T696" s="70">
        <v>373374</v>
      </c>
      <c r="U696" s="70">
        <v>122710</v>
      </c>
      <c r="V696" s="67">
        <f t="shared" si="28"/>
        <v>135.89099999999999</v>
      </c>
      <c r="W696" s="67">
        <f t="shared" si="29"/>
        <v>238.179</v>
      </c>
    </row>
    <row r="697" spans="20:23">
      <c r="T697" s="70">
        <v>372798</v>
      </c>
      <c r="U697" s="70">
        <v>122723</v>
      </c>
      <c r="V697" s="67">
        <f t="shared" si="28"/>
        <v>135.315</v>
      </c>
      <c r="W697" s="67">
        <f t="shared" si="29"/>
        <v>238.19200000000001</v>
      </c>
    </row>
    <row r="698" spans="20:23">
      <c r="T698" s="70">
        <v>372316</v>
      </c>
      <c r="U698" s="70">
        <v>122893</v>
      </c>
      <c r="V698" s="67">
        <f t="shared" si="28"/>
        <v>134.833</v>
      </c>
      <c r="W698" s="67">
        <f t="shared" si="29"/>
        <v>238.36199999999999</v>
      </c>
    </row>
    <row r="699" spans="20:23">
      <c r="T699" s="70">
        <v>372000</v>
      </c>
      <c r="U699" s="70">
        <v>123336</v>
      </c>
      <c r="V699" s="67">
        <f t="shared" si="28"/>
        <v>134.517</v>
      </c>
      <c r="W699" s="67">
        <f t="shared" si="29"/>
        <v>238.80500000000001</v>
      </c>
    </row>
    <row r="700" spans="20:23">
      <c r="T700" s="70">
        <v>371636</v>
      </c>
      <c r="U700" s="70">
        <v>123702</v>
      </c>
      <c r="V700" s="67">
        <f t="shared" si="28"/>
        <v>134.15299999999999</v>
      </c>
      <c r="W700" s="67">
        <f t="shared" si="29"/>
        <v>239.17099999999999</v>
      </c>
    </row>
    <row r="701" spans="20:23">
      <c r="T701" s="70">
        <v>371173</v>
      </c>
      <c r="U701" s="70">
        <v>123902</v>
      </c>
      <c r="V701" s="67">
        <f t="shared" si="28"/>
        <v>133.69</v>
      </c>
      <c r="W701" s="67">
        <f t="shared" si="29"/>
        <v>239.37100000000001</v>
      </c>
    </row>
    <row r="702" spans="20:23">
      <c r="T702" s="70">
        <v>370753</v>
      </c>
      <c r="U702" s="70">
        <v>124174</v>
      </c>
      <c r="V702" s="67">
        <f t="shared" si="28"/>
        <v>133.27000000000001</v>
      </c>
      <c r="W702" s="67">
        <f t="shared" si="29"/>
        <v>239.643</v>
      </c>
    </row>
    <row r="703" spans="20:23">
      <c r="T703" s="70">
        <v>370302</v>
      </c>
      <c r="U703" s="70">
        <v>124394</v>
      </c>
      <c r="V703" s="67">
        <f t="shared" si="28"/>
        <v>132.81899999999999</v>
      </c>
      <c r="W703" s="67">
        <f t="shared" si="29"/>
        <v>239.863</v>
      </c>
    </row>
    <row r="704" spans="20:23">
      <c r="T704" s="70">
        <v>369858</v>
      </c>
      <c r="U704" s="70">
        <v>124626</v>
      </c>
      <c r="V704" s="67">
        <f t="shared" si="28"/>
        <v>132.375</v>
      </c>
      <c r="W704" s="67">
        <f t="shared" si="29"/>
        <v>240.095</v>
      </c>
    </row>
    <row r="705" spans="20:23">
      <c r="T705" s="70">
        <v>369427</v>
      </c>
      <c r="U705" s="70">
        <v>124879</v>
      </c>
      <c r="V705" s="67">
        <f t="shared" si="28"/>
        <v>131.94399999999999</v>
      </c>
      <c r="W705" s="67">
        <f t="shared" si="29"/>
        <v>240.34800000000001</v>
      </c>
    </row>
    <row r="706" spans="20:23">
      <c r="T706" s="70">
        <v>368976</v>
      </c>
      <c r="U706" s="70">
        <v>125099</v>
      </c>
      <c r="V706" s="67">
        <f t="shared" si="28"/>
        <v>131.49299999999999</v>
      </c>
      <c r="W706" s="67">
        <f t="shared" si="29"/>
        <v>240.56800000000001</v>
      </c>
    </row>
    <row r="707" spans="20:23">
      <c r="T707" s="70">
        <v>368546</v>
      </c>
      <c r="U707" s="70">
        <v>125355</v>
      </c>
      <c r="V707" s="67">
        <f t="shared" si="28"/>
        <v>131.06299999999999</v>
      </c>
      <c r="W707" s="67">
        <f t="shared" si="29"/>
        <v>240.82400000000001</v>
      </c>
    </row>
    <row r="708" spans="20:23">
      <c r="T708" s="70">
        <v>368100</v>
      </c>
      <c r="U708" s="70">
        <v>125583</v>
      </c>
      <c r="V708" s="67">
        <f t="shared" si="28"/>
        <v>130.61699999999999</v>
      </c>
      <c r="W708" s="67">
        <f t="shared" si="29"/>
        <v>241.05199999999999</v>
      </c>
    </row>
    <row r="709" spans="20:23">
      <c r="T709" s="70">
        <v>367650</v>
      </c>
      <c r="U709" s="70">
        <v>125805</v>
      </c>
      <c r="V709" s="67">
        <f t="shared" si="28"/>
        <v>130.167</v>
      </c>
      <c r="W709" s="67">
        <f t="shared" si="29"/>
        <v>241.274</v>
      </c>
    </row>
    <row r="710" spans="20:23">
      <c r="T710" s="70">
        <v>367212</v>
      </c>
      <c r="U710" s="70">
        <v>126048</v>
      </c>
      <c r="V710" s="67">
        <f t="shared" si="28"/>
        <v>129.72900000000001</v>
      </c>
      <c r="W710" s="67">
        <f t="shared" si="29"/>
        <v>241.517</v>
      </c>
    </row>
    <row r="711" spans="20:23">
      <c r="T711" s="70">
        <v>366777</v>
      </c>
      <c r="U711" s="70">
        <v>126294</v>
      </c>
      <c r="V711" s="67">
        <f t="shared" si="28"/>
        <v>129.29400000000001</v>
      </c>
      <c r="W711" s="67">
        <f t="shared" si="29"/>
        <v>241.76300000000001</v>
      </c>
    </row>
    <row r="712" spans="20:23">
      <c r="T712" s="70">
        <v>366345</v>
      </c>
      <c r="U712" s="70">
        <v>126547</v>
      </c>
      <c r="V712" s="67">
        <f t="shared" si="28"/>
        <v>128.86199999999999</v>
      </c>
      <c r="W712" s="67">
        <f t="shared" si="29"/>
        <v>242.01599999999999</v>
      </c>
    </row>
    <row r="713" spans="20:23">
      <c r="T713" s="70">
        <v>365902</v>
      </c>
      <c r="U713" s="70">
        <v>126779</v>
      </c>
      <c r="V713" s="67">
        <f t="shared" ref="V713:V757" si="30">ABS(T713-$V$1)/1000</f>
        <v>128.41900000000001</v>
      </c>
      <c r="W713" s="67">
        <f t="shared" ref="W713:W757" si="31">(U713-$W$1)/1000</f>
        <v>242.24799999999999</v>
      </c>
    </row>
    <row r="714" spans="20:23">
      <c r="T714" s="70">
        <v>365480</v>
      </c>
      <c r="U714" s="70">
        <v>127048</v>
      </c>
      <c r="V714" s="67">
        <f t="shared" si="30"/>
        <v>127.997</v>
      </c>
      <c r="W714" s="67">
        <f t="shared" si="31"/>
        <v>242.517</v>
      </c>
    </row>
    <row r="715" spans="20:23">
      <c r="T715" s="70">
        <v>364952</v>
      </c>
      <c r="U715" s="70">
        <v>127141</v>
      </c>
      <c r="V715" s="67">
        <f t="shared" si="30"/>
        <v>127.46899999999999</v>
      </c>
      <c r="W715" s="67">
        <f t="shared" si="31"/>
        <v>242.61</v>
      </c>
    </row>
    <row r="716" spans="20:23">
      <c r="T716" s="70">
        <v>364417</v>
      </c>
      <c r="U716" s="70">
        <v>127223</v>
      </c>
      <c r="V716" s="67">
        <f t="shared" si="30"/>
        <v>126.934</v>
      </c>
      <c r="W716" s="67">
        <f t="shared" si="31"/>
        <v>242.69200000000001</v>
      </c>
    </row>
    <row r="717" spans="20:23">
      <c r="T717" s="70">
        <v>364071</v>
      </c>
      <c r="U717" s="70">
        <v>127616</v>
      </c>
      <c r="V717" s="67">
        <f t="shared" si="30"/>
        <v>126.58799999999999</v>
      </c>
      <c r="W717" s="67">
        <f t="shared" si="31"/>
        <v>243.08500000000001</v>
      </c>
    </row>
    <row r="718" spans="20:23">
      <c r="T718" s="70">
        <v>363738</v>
      </c>
      <c r="U718" s="70">
        <v>128032</v>
      </c>
      <c r="V718" s="67">
        <f t="shared" si="30"/>
        <v>126.255</v>
      </c>
      <c r="W718" s="67">
        <f t="shared" si="31"/>
        <v>243.501</v>
      </c>
    </row>
    <row r="719" spans="20:23">
      <c r="T719" s="70">
        <v>363306</v>
      </c>
      <c r="U719" s="70">
        <v>128285</v>
      </c>
      <c r="V719" s="67">
        <f t="shared" si="30"/>
        <v>125.82299999999999</v>
      </c>
      <c r="W719" s="67">
        <f t="shared" si="31"/>
        <v>243.75399999999999</v>
      </c>
    </row>
    <row r="720" spans="20:23">
      <c r="T720" s="70">
        <v>362880</v>
      </c>
      <c r="U720" s="70">
        <v>128546</v>
      </c>
      <c r="V720" s="67">
        <f t="shared" si="30"/>
        <v>125.39700000000001</v>
      </c>
      <c r="W720" s="67">
        <f t="shared" si="31"/>
        <v>244.01499999999999</v>
      </c>
    </row>
    <row r="721" spans="20:23">
      <c r="T721" s="70">
        <v>362442</v>
      </c>
      <c r="U721" s="70">
        <v>128787</v>
      </c>
      <c r="V721" s="67">
        <f t="shared" si="30"/>
        <v>124.959</v>
      </c>
      <c r="W721" s="67">
        <f t="shared" si="31"/>
        <v>244.256</v>
      </c>
    </row>
    <row r="722" spans="20:23">
      <c r="T722" s="70">
        <v>362009</v>
      </c>
      <c r="U722" s="70">
        <v>129038</v>
      </c>
      <c r="V722" s="67">
        <f t="shared" si="30"/>
        <v>124.526</v>
      </c>
      <c r="W722" s="67">
        <f t="shared" si="31"/>
        <v>244.50700000000001</v>
      </c>
    </row>
    <row r="723" spans="20:23">
      <c r="T723" s="70">
        <v>361578</v>
      </c>
      <c r="U723" s="70">
        <v>129291</v>
      </c>
      <c r="V723" s="67">
        <f t="shared" si="30"/>
        <v>124.095</v>
      </c>
      <c r="W723" s="67">
        <f t="shared" si="31"/>
        <v>244.76</v>
      </c>
    </row>
    <row r="724" spans="20:23">
      <c r="T724" s="70">
        <v>361156</v>
      </c>
      <c r="U724" s="70">
        <v>129560</v>
      </c>
      <c r="V724" s="67">
        <f t="shared" si="30"/>
        <v>123.673</v>
      </c>
      <c r="W724" s="67">
        <f t="shared" si="31"/>
        <v>245.029</v>
      </c>
    </row>
    <row r="725" spans="20:23">
      <c r="T725" s="70">
        <v>360736</v>
      </c>
      <c r="U725" s="70">
        <v>129832</v>
      </c>
      <c r="V725" s="67">
        <f t="shared" si="30"/>
        <v>123.253</v>
      </c>
      <c r="W725" s="67">
        <f t="shared" si="31"/>
        <v>245.30099999999999</v>
      </c>
    </row>
    <row r="726" spans="20:23">
      <c r="T726" s="70">
        <v>360292</v>
      </c>
      <c r="U726" s="70">
        <v>130064</v>
      </c>
      <c r="V726" s="67">
        <f t="shared" si="30"/>
        <v>122.809</v>
      </c>
      <c r="W726" s="67">
        <f t="shared" si="31"/>
        <v>245.53299999999999</v>
      </c>
    </row>
    <row r="727" spans="20:23">
      <c r="T727" s="70">
        <v>359865</v>
      </c>
      <c r="U727" s="70">
        <v>130325</v>
      </c>
      <c r="V727" s="67">
        <f t="shared" si="30"/>
        <v>122.38200000000001</v>
      </c>
      <c r="W727" s="67">
        <f t="shared" si="31"/>
        <v>245.79400000000001</v>
      </c>
    </row>
    <row r="728" spans="20:23">
      <c r="T728" s="70">
        <v>359415</v>
      </c>
      <c r="U728" s="70">
        <v>130545</v>
      </c>
      <c r="V728" s="67">
        <f t="shared" si="30"/>
        <v>121.932</v>
      </c>
      <c r="W728" s="67">
        <f t="shared" si="31"/>
        <v>246.01400000000001</v>
      </c>
    </row>
    <row r="729" spans="20:23">
      <c r="T729" s="70">
        <v>358985</v>
      </c>
      <c r="U729" s="70">
        <v>130800</v>
      </c>
      <c r="V729" s="67">
        <f t="shared" si="30"/>
        <v>121.502</v>
      </c>
      <c r="W729" s="67">
        <f t="shared" si="31"/>
        <v>246.26900000000001</v>
      </c>
    </row>
    <row r="730" spans="20:23">
      <c r="T730" s="70">
        <v>358560</v>
      </c>
      <c r="U730" s="70">
        <v>131066</v>
      </c>
      <c r="V730" s="67">
        <f t="shared" si="30"/>
        <v>121.077</v>
      </c>
      <c r="W730" s="67">
        <f t="shared" si="31"/>
        <v>246.535</v>
      </c>
    </row>
    <row r="731" spans="20:23">
      <c r="T731" s="70">
        <v>358112</v>
      </c>
      <c r="U731" s="70">
        <v>131290</v>
      </c>
      <c r="V731" s="67">
        <f t="shared" si="30"/>
        <v>120.629</v>
      </c>
      <c r="W731" s="67">
        <f t="shared" si="31"/>
        <v>246.75899999999999</v>
      </c>
    </row>
    <row r="732" spans="20:23">
      <c r="T732" s="70">
        <v>357685</v>
      </c>
      <c r="U732" s="70">
        <v>131550</v>
      </c>
      <c r="V732" s="67">
        <f t="shared" si="30"/>
        <v>120.202</v>
      </c>
      <c r="W732" s="67">
        <f t="shared" si="31"/>
        <v>247.01900000000001</v>
      </c>
    </row>
    <row r="733" spans="20:23">
      <c r="T733" s="70">
        <v>357243</v>
      </c>
      <c r="U733" s="70">
        <v>131785</v>
      </c>
      <c r="V733" s="67">
        <f t="shared" si="30"/>
        <v>119.76</v>
      </c>
      <c r="W733" s="67">
        <f t="shared" si="31"/>
        <v>247.25399999999999</v>
      </c>
    </row>
    <row r="734" spans="20:23">
      <c r="T734" s="70">
        <v>356815</v>
      </c>
      <c r="U734" s="70">
        <v>132043</v>
      </c>
      <c r="V734" s="67">
        <f t="shared" si="30"/>
        <v>119.33199999999999</v>
      </c>
      <c r="W734" s="67">
        <f t="shared" si="31"/>
        <v>247.512</v>
      </c>
    </row>
    <row r="735" spans="20:23">
      <c r="T735" s="70">
        <v>356365</v>
      </c>
      <c r="U735" s="70">
        <v>132266</v>
      </c>
      <c r="V735" s="67">
        <f t="shared" si="30"/>
        <v>118.88200000000001</v>
      </c>
      <c r="W735" s="67">
        <f t="shared" si="31"/>
        <v>247.73500000000001</v>
      </c>
    </row>
    <row r="736" spans="20:23">
      <c r="T736" s="70">
        <v>355930</v>
      </c>
      <c r="U736" s="70">
        <v>132512</v>
      </c>
      <c r="V736" s="67">
        <f t="shared" si="30"/>
        <v>118.447</v>
      </c>
      <c r="W736" s="67">
        <f t="shared" si="31"/>
        <v>247.98099999999999</v>
      </c>
    </row>
    <row r="737" spans="20:23">
      <c r="T737" s="70">
        <v>355505</v>
      </c>
      <c r="U737" s="70">
        <v>132776</v>
      </c>
      <c r="V737" s="67">
        <f t="shared" si="30"/>
        <v>118.02200000000001</v>
      </c>
      <c r="W737" s="67">
        <f t="shared" si="31"/>
        <v>248.245</v>
      </c>
    </row>
    <row r="738" spans="20:23">
      <c r="T738" s="70">
        <v>355070</v>
      </c>
      <c r="U738" s="70">
        <v>133024</v>
      </c>
      <c r="V738" s="67">
        <f t="shared" si="30"/>
        <v>117.587</v>
      </c>
      <c r="W738" s="67">
        <f t="shared" si="31"/>
        <v>248.49299999999999</v>
      </c>
    </row>
    <row r="739" spans="20:23">
      <c r="T739" s="70">
        <v>354659</v>
      </c>
      <c r="U739" s="70">
        <v>133310</v>
      </c>
      <c r="V739" s="67">
        <f t="shared" si="30"/>
        <v>117.176</v>
      </c>
      <c r="W739" s="67">
        <f t="shared" si="31"/>
        <v>248.779</v>
      </c>
    </row>
    <row r="740" spans="20:23">
      <c r="T740" s="70">
        <v>354231</v>
      </c>
      <c r="U740" s="70">
        <v>133568</v>
      </c>
      <c r="V740" s="67">
        <f t="shared" si="30"/>
        <v>116.748</v>
      </c>
      <c r="W740" s="67">
        <f t="shared" si="31"/>
        <v>249.03700000000001</v>
      </c>
    </row>
    <row r="741" spans="20:23">
      <c r="T741" s="70">
        <v>353773</v>
      </c>
      <c r="U741" s="70">
        <v>133778</v>
      </c>
      <c r="V741" s="67">
        <f t="shared" si="30"/>
        <v>116.29</v>
      </c>
      <c r="W741" s="67">
        <f t="shared" si="31"/>
        <v>249.24700000000001</v>
      </c>
    </row>
    <row r="742" spans="20:23">
      <c r="T742" s="70">
        <v>353326</v>
      </c>
      <c r="U742" s="70">
        <v>134004</v>
      </c>
      <c r="V742" s="67">
        <f t="shared" si="30"/>
        <v>115.843</v>
      </c>
      <c r="W742" s="67">
        <f t="shared" si="31"/>
        <v>249.47300000000001</v>
      </c>
    </row>
    <row r="743" spans="20:23">
      <c r="T743" s="70">
        <v>352879</v>
      </c>
      <c r="U743" s="70">
        <v>134232</v>
      </c>
      <c r="V743" s="67">
        <f t="shared" si="30"/>
        <v>115.396</v>
      </c>
      <c r="W743" s="67">
        <f t="shared" si="31"/>
        <v>249.70099999999999</v>
      </c>
    </row>
    <row r="744" spans="20:23">
      <c r="T744" s="70">
        <v>352446</v>
      </c>
      <c r="U744" s="70">
        <v>134481</v>
      </c>
      <c r="V744" s="67">
        <f t="shared" si="30"/>
        <v>114.96299999999999</v>
      </c>
      <c r="W744" s="67">
        <f t="shared" si="31"/>
        <v>249.95</v>
      </c>
    </row>
    <row r="745" spans="20:23">
      <c r="T745" s="70">
        <v>352010</v>
      </c>
      <c r="U745" s="70">
        <v>134727</v>
      </c>
      <c r="V745" s="67">
        <f t="shared" si="30"/>
        <v>114.527</v>
      </c>
      <c r="W745" s="67">
        <f t="shared" si="31"/>
        <v>250.196</v>
      </c>
    </row>
    <row r="746" spans="20:23">
      <c r="T746" s="70">
        <v>351671</v>
      </c>
      <c r="U746" s="70">
        <v>135133</v>
      </c>
      <c r="V746" s="67">
        <f t="shared" si="30"/>
        <v>114.188</v>
      </c>
      <c r="W746" s="67">
        <f t="shared" si="31"/>
        <v>250.602</v>
      </c>
    </row>
    <row r="747" spans="20:23">
      <c r="T747" s="70">
        <v>351369</v>
      </c>
      <c r="U747" s="70">
        <v>135599</v>
      </c>
      <c r="V747" s="67">
        <f t="shared" si="30"/>
        <v>113.886</v>
      </c>
      <c r="W747" s="67">
        <f t="shared" si="31"/>
        <v>251.06800000000001</v>
      </c>
    </row>
    <row r="748" spans="20:23">
      <c r="T748" s="70">
        <v>350936</v>
      </c>
      <c r="U748" s="70">
        <v>135850</v>
      </c>
      <c r="V748" s="67">
        <f t="shared" si="30"/>
        <v>113.453</v>
      </c>
      <c r="W748" s="67">
        <f t="shared" si="31"/>
        <v>251.31899999999999</v>
      </c>
    </row>
    <row r="749" spans="20:23">
      <c r="T749" s="70">
        <v>350398</v>
      </c>
      <c r="U749" s="70">
        <v>135926</v>
      </c>
      <c r="V749" s="67">
        <f t="shared" si="30"/>
        <v>112.91500000000001</v>
      </c>
      <c r="W749" s="67">
        <f t="shared" si="31"/>
        <v>251.39500000000001</v>
      </c>
    </row>
    <row r="750" spans="20:23">
      <c r="T750" s="70">
        <v>349808</v>
      </c>
      <c r="U750" s="70">
        <v>135917</v>
      </c>
      <c r="V750" s="67">
        <f t="shared" si="30"/>
        <v>112.325</v>
      </c>
      <c r="W750" s="67">
        <f t="shared" si="31"/>
        <v>251.386</v>
      </c>
    </row>
    <row r="751" spans="20:23">
      <c r="T751" s="70">
        <v>349364</v>
      </c>
      <c r="U751" s="70">
        <v>136149</v>
      </c>
      <c r="V751" s="67">
        <f t="shared" si="30"/>
        <v>111.881</v>
      </c>
      <c r="W751" s="67">
        <f t="shared" si="31"/>
        <v>251.61799999999999</v>
      </c>
    </row>
    <row r="752" spans="20:23">
      <c r="T752" s="70">
        <v>348897</v>
      </c>
      <c r="U752" s="70">
        <v>136342</v>
      </c>
      <c r="V752" s="67">
        <f t="shared" si="30"/>
        <v>111.414</v>
      </c>
      <c r="W752" s="67">
        <f t="shared" si="31"/>
        <v>251.81100000000001</v>
      </c>
    </row>
    <row r="753" spans="20:23">
      <c r="T753" s="70">
        <v>348459</v>
      </c>
      <c r="U753" s="70">
        <v>136585</v>
      </c>
      <c r="V753" s="67">
        <f t="shared" si="30"/>
        <v>110.976</v>
      </c>
      <c r="W753" s="67">
        <f t="shared" si="31"/>
        <v>252.054</v>
      </c>
    </row>
    <row r="754" spans="20:23">
      <c r="T754" s="70">
        <v>348024</v>
      </c>
      <c r="U754" s="70">
        <v>136832</v>
      </c>
      <c r="V754" s="67">
        <f t="shared" si="30"/>
        <v>110.541</v>
      </c>
      <c r="W754" s="67">
        <f t="shared" si="31"/>
        <v>252.30099999999999</v>
      </c>
    </row>
    <row r="755" spans="20:23">
      <c r="T755" s="70">
        <v>347572</v>
      </c>
      <c r="U755" s="70">
        <v>137051</v>
      </c>
      <c r="V755" s="67">
        <f t="shared" si="30"/>
        <v>110.089</v>
      </c>
      <c r="W755" s="67">
        <f t="shared" si="31"/>
        <v>252.52</v>
      </c>
    </row>
    <row r="756" spans="20:23">
      <c r="T756" s="70">
        <v>347136</v>
      </c>
      <c r="U756" s="70">
        <v>137295</v>
      </c>
      <c r="V756" s="67">
        <f t="shared" si="30"/>
        <v>109.65300000000001</v>
      </c>
      <c r="W756" s="67">
        <f t="shared" si="31"/>
        <v>252.76400000000001</v>
      </c>
    </row>
    <row r="757" spans="20:23">
      <c r="T757" s="70">
        <v>346666</v>
      </c>
      <c r="U757" s="70">
        <v>137483</v>
      </c>
      <c r="V757" s="67">
        <f t="shared" si="30"/>
        <v>109.18300000000001</v>
      </c>
      <c r="W757" s="67">
        <f t="shared" si="31"/>
        <v>252.952</v>
      </c>
    </row>
    <row r="758" spans="20:23">
      <c r="T758" s="70">
        <v>346235</v>
      </c>
      <c r="U758" s="70">
        <v>137738</v>
      </c>
      <c r="V758" s="67">
        <f t="shared" ref="V758:V821" si="32">ABS(T758-$V$1)/1000</f>
        <v>108.752</v>
      </c>
      <c r="W758" s="67">
        <f t="shared" ref="W758:W821" si="33">(U758-$W$1)/1000</f>
        <v>253.20699999999999</v>
      </c>
    </row>
    <row r="759" spans="20:23">
      <c r="T759" s="70">
        <v>345777</v>
      </c>
      <c r="U759" s="70">
        <v>137946</v>
      </c>
      <c r="V759" s="67">
        <f t="shared" si="32"/>
        <v>108.294</v>
      </c>
      <c r="W759" s="67">
        <f t="shared" si="33"/>
        <v>253.41499999999999</v>
      </c>
    </row>
    <row r="760" spans="20:23">
      <c r="T760" s="70">
        <v>345330</v>
      </c>
      <c r="U760" s="70">
        <v>138173</v>
      </c>
      <c r="V760" s="67">
        <f t="shared" si="32"/>
        <v>107.84699999999999</v>
      </c>
      <c r="W760" s="67">
        <f t="shared" si="33"/>
        <v>253.642</v>
      </c>
    </row>
    <row r="761" spans="20:23">
      <c r="T761" s="70">
        <v>344868</v>
      </c>
      <c r="U761" s="70">
        <v>138376</v>
      </c>
      <c r="V761" s="67">
        <f t="shared" si="32"/>
        <v>107.38500000000001</v>
      </c>
      <c r="W761" s="67">
        <f t="shared" si="33"/>
        <v>253.845</v>
      </c>
    </row>
    <row r="762" spans="20:23">
      <c r="T762" s="70">
        <v>344433</v>
      </c>
      <c r="U762" s="70">
        <v>138623</v>
      </c>
      <c r="V762" s="67">
        <f t="shared" si="32"/>
        <v>106.95</v>
      </c>
      <c r="W762" s="67">
        <f t="shared" si="33"/>
        <v>254.09200000000001</v>
      </c>
    </row>
    <row r="763" spans="20:23">
      <c r="T763" s="70">
        <v>343963</v>
      </c>
      <c r="U763" s="70">
        <v>138812</v>
      </c>
      <c r="V763" s="67">
        <f t="shared" si="32"/>
        <v>106.48</v>
      </c>
      <c r="W763" s="67">
        <f t="shared" si="33"/>
        <v>254.28100000000001</v>
      </c>
    </row>
    <row r="764" spans="20:23">
      <c r="T764" s="70">
        <v>343512</v>
      </c>
      <c r="U764" s="70">
        <v>139032</v>
      </c>
      <c r="V764" s="67">
        <f t="shared" si="32"/>
        <v>106.029</v>
      </c>
      <c r="W764" s="67">
        <f t="shared" si="33"/>
        <v>254.501</v>
      </c>
    </row>
    <row r="765" spans="20:23">
      <c r="T765" s="70">
        <v>343043</v>
      </c>
      <c r="U765" s="70">
        <v>139222</v>
      </c>
      <c r="V765" s="67">
        <f t="shared" si="32"/>
        <v>105.56</v>
      </c>
      <c r="W765" s="67">
        <f t="shared" si="33"/>
        <v>254.691</v>
      </c>
    </row>
    <row r="766" spans="20:23">
      <c r="T766" s="70">
        <v>342634</v>
      </c>
      <c r="U766" s="70">
        <v>139512</v>
      </c>
      <c r="V766" s="67">
        <f t="shared" si="32"/>
        <v>105.151</v>
      </c>
      <c r="W766" s="67">
        <f t="shared" si="33"/>
        <v>254.98099999999999</v>
      </c>
    </row>
    <row r="767" spans="20:23">
      <c r="T767" s="70">
        <v>342340</v>
      </c>
      <c r="U767" s="70">
        <v>139993</v>
      </c>
      <c r="V767" s="67">
        <f t="shared" si="32"/>
        <v>104.857</v>
      </c>
      <c r="W767" s="67">
        <f t="shared" si="33"/>
        <v>255.46199999999999</v>
      </c>
    </row>
    <row r="768" spans="20:23">
      <c r="T768" s="70">
        <v>342178</v>
      </c>
      <c r="U768" s="70">
        <v>140611</v>
      </c>
      <c r="V768" s="67">
        <f t="shared" si="32"/>
        <v>104.69499999999999</v>
      </c>
      <c r="W768" s="67">
        <f t="shared" si="33"/>
        <v>256.08</v>
      </c>
    </row>
    <row r="769" spans="20:23">
      <c r="T769" s="70">
        <v>342059</v>
      </c>
      <c r="U769" s="70">
        <v>141335</v>
      </c>
      <c r="V769" s="67">
        <f t="shared" si="32"/>
        <v>104.57599999999999</v>
      </c>
      <c r="W769" s="67">
        <f t="shared" si="33"/>
        <v>256.80399999999997</v>
      </c>
    </row>
    <row r="770" spans="20:23">
      <c r="T770" s="70">
        <v>341625</v>
      </c>
      <c r="U770" s="70">
        <v>141592</v>
      </c>
      <c r="V770" s="67">
        <f t="shared" si="32"/>
        <v>104.142</v>
      </c>
      <c r="W770" s="67">
        <f t="shared" si="33"/>
        <v>257.06099999999998</v>
      </c>
    </row>
    <row r="771" spans="20:23">
      <c r="T771" s="70">
        <v>341175</v>
      </c>
      <c r="U771" s="70">
        <v>141813</v>
      </c>
      <c r="V771" s="67">
        <f t="shared" si="32"/>
        <v>103.69199999999999</v>
      </c>
      <c r="W771" s="67">
        <f t="shared" si="33"/>
        <v>257.28199999999998</v>
      </c>
    </row>
    <row r="772" spans="20:23">
      <c r="T772" s="70">
        <v>340711</v>
      </c>
      <c r="U772" s="70">
        <v>141999</v>
      </c>
      <c r="V772" s="67">
        <f t="shared" si="32"/>
        <v>103.22799999999999</v>
      </c>
      <c r="W772" s="67">
        <f t="shared" si="33"/>
        <v>257.46800000000002</v>
      </c>
    </row>
    <row r="773" spans="20:23">
      <c r="T773" s="70">
        <v>340253</v>
      </c>
      <c r="U773" s="70">
        <v>142197</v>
      </c>
      <c r="V773" s="67">
        <f t="shared" si="32"/>
        <v>102.77</v>
      </c>
      <c r="W773" s="67">
        <f t="shared" si="33"/>
        <v>257.666</v>
      </c>
    </row>
    <row r="774" spans="20:23">
      <c r="T774" s="70">
        <v>339784</v>
      </c>
      <c r="U774" s="70">
        <v>142371</v>
      </c>
      <c r="V774" s="67">
        <f t="shared" si="32"/>
        <v>102.301</v>
      </c>
      <c r="W774" s="67">
        <f t="shared" si="33"/>
        <v>257.83999999999997</v>
      </c>
    </row>
    <row r="775" spans="20:23">
      <c r="T775" s="70">
        <v>339331</v>
      </c>
      <c r="U775" s="70">
        <v>142583</v>
      </c>
      <c r="V775" s="67">
        <f t="shared" si="32"/>
        <v>101.848</v>
      </c>
      <c r="W775" s="67">
        <f t="shared" si="33"/>
        <v>258.05200000000002</v>
      </c>
    </row>
    <row r="776" spans="20:23">
      <c r="T776" s="70">
        <v>338873</v>
      </c>
      <c r="U776" s="70">
        <v>142773</v>
      </c>
      <c r="V776" s="67">
        <f t="shared" si="32"/>
        <v>101.39</v>
      </c>
      <c r="W776" s="67">
        <f t="shared" si="33"/>
        <v>258.24200000000002</v>
      </c>
    </row>
    <row r="777" spans="20:23">
      <c r="T777" s="70">
        <v>338398</v>
      </c>
      <c r="U777" s="70">
        <v>142927</v>
      </c>
      <c r="V777" s="67">
        <f t="shared" si="32"/>
        <v>100.91500000000001</v>
      </c>
      <c r="W777" s="67">
        <f t="shared" si="33"/>
        <v>258.39600000000002</v>
      </c>
    </row>
    <row r="778" spans="20:23">
      <c r="T778" s="70">
        <v>337913</v>
      </c>
      <c r="U778" s="70">
        <v>143057</v>
      </c>
      <c r="V778" s="67">
        <f t="shared" si="32"/>
        <v>100.43</v>
      </c>
      <c r="W778" s="67">
        <f t="shared" si="33"/>
        <v>258.52600000000001</v>
      </c>
    </row>
    <row r="779" spans="20:23">
      <c r="T779" s="70">
        <v>337447</v>
      </c>
      <c r="U779" s="70">
        <v>143241</v>
      </c>
      <c r="V779" s="67">
        <f t="shared" si="32"/>
        <v>99.963999999999999</v>
      </c>
      <c r="W779" s="67">
        <f t="shared" si="33"/>
        <v>258.70999999999998</v>
      </c>
    </row>
    <row r="780" spans="20:23">
      <c r="T780" s="70">
        <v>336973</v>
      </c>
      <c r="U780" s="70">
        <v>143401</v>
      </c>
      <c r="V780" s="67">
        <f t="shared" si="32"/>
        <v>99.49</v>
      </c>
      <c r="W780" s="67">
        <f t="shared" si="33"/>
        <v>258.87</v>
      </c>
    </row>
    <row r="781" spans="20:23">
      <c r="T781" s="70">
        <v>336518</v>
      </c>
      <c r="U781" s="70">
        <v>143611</v>
      </c>
      <c r="V781" s="67">
        <f t="shared" si="32"/>
        <v>99.034999999999997</v>
      </c>
      <c r="W781" s="67">
        <f t="shared" si="33"/>
        <v>259.08</v>
      </c>
    </row>
    <row r="782" spans="20:23">
      <c r="T782" s="70">
        <v>336074</v>
      </c>
      <c r="U782" s="70">
        <v>143837</v>
      </c>
      <c r="V782" s="67">
        <f t="shared" si="32"/>
        <v>98.590999999999994</v>
      </c>
      <c r="W782" s="67">
        <f t="shared" si="33"/>
        <v>259.30599999999998</v>
      </c>
    </row>
    <row r="783" spans="20:23">
      <c r="T783" s="70">
        <v>335614</v>
      </c>
      <c r="U783" s="70">
        <v>144016</v>
      </c>
      <c r="V783" s="67">
        <f t="shared" si="32"/>
        <v>98.131</v>
      </c>
      <c r="W783" s="67">
        <f t="shared" si="33"/>
        <v>259.48500000000001</v>
      </c>
    </row>
    <row r="784" spans="20:23">
      <c r="T784" s="70">
        <v>335143</v>
      </c>
      <c r="U784" s="70">
        <v>144175</v>
      </c>
      <c r="V784" s="67">
        <f t="shared" si="32"/>
        <v>97.66</v>
      </c>
      <c r="W784" s="67">
        <f t="shared" si="33"/>
        <v>259.64400000000001</v>
      </c>
    </row>
    <row r="785" spans="20:23">
      <c r="T785" s="70">
        <v>334670</v>
      </c>
      <c r="U785" s="70">
        <v>144327</v>
      </c>
      <c r="V785" s="67">
        <f t="shared" si="32"/>
        <v>97.186999999999998</v>
      </c>
      <c r="W785" s="67">
        <f t="shared" si="33"/>
        <v>259.79599999999999</v>
      </c>
    </row>
    <row r="786" spans="20:23">
      <c r="T786" s="70">
        <v>334198</v>
      </c>
      <c r="U786" s="70">
        <v>144492</v>
      </c>
      <c r="V786" s="67">
        <f t="shared" si="32"/>
        <v>96.715000000000003</v>
      </c>
      <c r="W786" s="67">
        <f t="shared" si="33"/>
        <v>259.96100000000001</v>
      </c>
    </row>
    <row r="787" spans="20:23">
      <c r="T787" s="70">
        <v>333728</v>
      </c>
      <c r="U787" s="70">
        <v>144663</v>
      </c>
      <c r="V787" s="67">
        <f t="shared" si="32"/>
        <v>96.245000000000005</v>
      </c>
      <c r="W787" s="67">
        <f t="shared" si="33"/>
        <v>260.13200000000001</v>
      </c>
    </row>
    <row r="788" spans="20:23">
      <c r="T788" s="70">
        <v>333254</v>
      </c>
      <c r="U788" s="70">
        <v>144823</v>
      </c>
      <c r="V788" s="67">
        <f t="shared" si="32"/>
        <v>95.771000000000001</v>
      </c>
      <c r="W788" s="67">
        <f t="shared" si="33"/>
        <v>260.29199999999997</v>
      </c>
    </row>
    <row r="789" spans="20:23">
      <c r="T789" s="70">
        <v>332786</v>
      </c>
      <c r="U789" s="70">
        <v>144999</v>
      </c>
      <c r="V789" s="67">
        <f t="shared" si="32"/>
        <v>95.302999999999997</v>
      </c>
      <c r="W789" s="67">
        <f t="shared" si="33"/>
        <v>260.46800000000002</v>
      </c>
    </row>
    <row r="790" spans="20:23">
      <c r="T790" s="70">
        <v>332306</v>
      </c>
      <c r="U790" s="70">
        <v>145140</v>
      </c>
      <c r="V790" s="67">
        <f t="shared" si="32"/>
        <v>94.822999999999993</v>
      </c>
      <c r="W790" s="67">
        <f t="shared" si="33"/>
        <v>260.60899999999998</v>
      </c>
    </row>
    <row r="791" spans="20:23">
      <c r="T791" s="70">
        <v>331844</v>
      </c>
      <c r="U791" s="70">
        <v>145313</v>
      </c>
      <c r="V791" s="67">
        <f t="shared" si="32"/>
        <v>94.361000000000004</v>
      </c>
      <c r="W791" s="67">
        <f t="shared" si="33"/>
        <v>260.78199999999998</v>
      </c>
    </row>
    <row r="792" spans="20:23">
      <c r="T792" s="70">
        <v>331366</v>
      </c>
      <c r="U792" s="70">
        <v>145450</v>
      </c>
      <c r="V792" s="67">
        <f t="shared" si="32"/>
        <v>93.882999999999996</v>
      </c>
      <c r="W792" s="67">
        <f t="shared" si="33"/>
        <v>260.91899999999998</v>
      </c>
    </row>
    <row r="793" spans="20:23">
      <c r="T793" s="70">
        <v>330895</v>
      </c>
      <c r="U793" s="70">
        <v>145614</v>
      </c>
      <c r="V793" s="67">
        <f t="shared" si="32"/>
        <v>93.412000000000006</v>
      </c>
      <c r="W793" s="67">
        <f t="shared" si="33"/>
        <v>261.08300000000003</v>
      </c>
    </row>
    <row r="794" spans="20:23">
      <c r="T794" s="70">
        <v>330416</v>
      </c>
      <c r="U794" s="70">
        <v>145750</v>
      </c>
      <c r="V794" s="67">
        <f t="shared" si="32"/>
        <v>92.933000000000007</v>
      </c>
      <c r="W794" s="67">
        <f t="shared" si="33"/>
        <v>261.21899999999999</v>
      </c>
    </row>
    <row r="795" spans="20:23">
      <c r="T795" s="70">
        <v>329939</v>
      </c>
      <c r="U795" s="70">
        <v>145898</v>
      </c>
      <c r="V795" s="67">
        <f t="shared" si="32"/>
        <v>92.456000000000003</v>
      </c>
      <c r="W795" s="67">
        <f t="shared" si="33"/>
        <v>261.36700000000002</v>
      </c>
    </row>
    <row r="796" spans="20:23">
      <c r="T796" s="70">
        <v>329457</v>
      </c>
      <c r="U796" s="70">
        <v>146033</v>
      </c>
      <c r="V796" s="67">
        <f t="shared" si="32"/>
        <v>91.974000000000004</v>
      </c>
      <c r="W796" s="67">
        <f t="shared" si="33"/>
        <v>261.50200000000001</v>
      </c>
    </row>
    <row r="797" spans="20:23">
      <c r="T797" s="70">
        <v>328973</v>
      </c>
      <c r="U797" s="70">
        <v>146159</v>
      </c>
      <c r="V797" s="67">
        <f t="shared" si="32"/>
        <v>91.49</v>
      </c>
      <c r="W797" s="67">
        <f t="shared" si="33"/>
        <v>261.62799999999999</v>
      </c>
    </row>
    <row r="798" spans="20:23">
      <c r="T798" s="70">
        <v>328499</v>
      </c>
      <c r="U798" s="70">
        <v>146319</v>
      </c>
      <c r="V798" s="67">
        <f t="shared" si="32"/>
        <v>91.016000000000005</v>
      </c>
      <c r="W798" s="67">
        <f t="shared" si="33"/>
        <v>261.78800000000001</v>
      </c>
    </row>
    <row r="799" spans="20:23">
      <c r="T799" s="70">
        <v>328011</v>
      </c>
      <c r="U799" s="70">
        <v>146430</v>
      </c>
      <c r="V799" s="67">
        <f t="shared" si="32"/>
        <v>90.528000000000006</v>
      </c>
      <c r="W799" s="67">
        <f t="shared" si="33"/>
        <v>261.899</v>
      </c>
    </row>
    <row r="800" spans="20:23">
      <c r="T800" s="70">
        <v>327555</v>
      </c>
      <c r="U800" s="70">
        <v>146617</v>
      </c>
      <c r="V800" s="67">
        <f t="shared" si="32"/>
        <v>90.072000000000003</v>
      </c>
      <c r="W800" s="67">
        <f t="shared" si="33"/>
        <v>262.08600000000001</v>
      </c>
    </row>
    <row r="801" spans="20:23">
      <c r="T801" s="70">
        <v>327084</v>
      </c>
      <c r="U801" s="70">
        <v>146765</v>
      </c>
      <c r="V801" s="67">
        <f t="shared" si="32"/>
        <v>89.600999999999999</v>
      </c>
      <c r="W801" s="67">
        <f t="shared" si="33"/>
        <v>262.23399999999998</v>
      </c>
    </row>
    <row r="802" spans="20:23">
      <c r="T802" s="70">
        <v>326594</v>
      </c>
      <c r="U802" s="70">
        <v>146867</v>
      </c>
      <c r="V802" s="67">
        <f t="shared" si="32"/>
        <v>89.111000000000004</v>
      </c>
      <c r="W802" s="67">
        <f t="shared" si="33"/>
        <v>262.33600000000001</v>
      </c>
    </row>
    <row r="803" spans="20:23">
      <c r="T803" s="70">
        <v>326155</v>
      </c>
      <c r="U803" s="70">
        <v>146927</v>
      </c>
      <c r="V803" s="67">
        <f t="shared" si="32"/>
        <v>88.671999999999997</v>
      </c>
      <c r="W803" s="67">
        <f t="shared" si="33"/>
        <v>262.39600000000002</v>
      </c>
    </row>
    <row r="804" spans="20:23">
      <c r="T804" s="70">
        <v>325663</v>
      </c>
      <c r="U804" s="70">
        <v>147055</v>
      </c>
      <c r="V804" s="67">
        <f t="shared" si="32"/>
        <v>88.18</v>
      </c>
      <c r="W804" s="67">
        <f t="shared" si="33"/>
        <v>262.524</v>
      </c>
    </row>
    <row r="805" spans="20:23">
      <c r="T805" s="70">
        <v>325165</v>
      </c>
      <c r="U805" s="70">
        <v>147209</v>
      </c>
      <c r="V805" s="67">
        <f t="shared" si="32"/>
        <v>87.682000000000002</v>
      </c>
      <c r="W805" s="67">
        <f t="shared" si="33"/>
        <v>262.678</v>
      </c>
    </row>
    <row r="806" spans="20:23">
      <c r="T806" s="70">
        <v>324666</v>
      </c>
      <c r="U806" s="70">
        <v>147301</v>
      </c>
      <c r="V806" s="67">
        <f t="shared" si="32"/>
        <v>87.183000000000007</v>
      </c>
      <c r="W806" s="67">
        <f t="shared" si="33"/>
        <v>262.77</v>
      </c>
    </row>
    <row r="807" spans="20:23">
      <c r="T807" s="70">
        <v>324167</v>
      </c>
      <c r="U807" s="70">
        <v>147384</v>
      </c>
      <c r="V807" s="67">
        <f t="shared" si="32"/>
        <v>86.683999999999997</v>
      </c>
      <c r="W807" s="67">
        <f t="shared" si="33"/>
        <v>262.85300000000001</v>
      </c>
    </row>
    <row r="808" spans="20:23">
      <c r="T808" s="70">
        <v>323666</v>
      </c>
      <c r="U808" s="70">
        <v>147316</v>
      </c>
      <c r="V808" s="67">
        <f t="shared" si="32"/>
        <v>86.183000000000007</v>
      </c>
      <c r="W808" s="67">
        <f t="shared" si="33"/>
        <v>262.78500000000003</v>
      </c>
    </row>
    <row r="809" spans="20:23">
      <c r="T809" s="70">
        <v>323162</v>
      </c>
      <c r="U809" s="70">
        <v>146964</v>
      </c>
      <c r="V809" s="67">
        <f t="shared" si="32"/>
        <v>85.679000000000002</v>
      </c>
      <c r="W809" s="67">
        <f t="shared" si="33"/>
        <v>262.43299999999999</v>
      </c>
    </row>
    <row r="810" spans="20:23">
      <c r="T810" s="70">
        <v>322656</v>
      </c>
      <c r="U810" s="70">
        <v>146426</v>
      </c>
      <c r="V810" s="67">
        <f t="shared" si="32"/>
        <v>85.173000000000002</v>
      </c>
      <c r="W810" s="67">
        <f t="shared" si="33"/>
        <v>261.89499999999998</v>
      </c>
    </row>
    <row r="811" spans="20:23">
      <c r="T811" s="70">
        <v>322153</v>
      </c>
      <c r="U811" s="70">
        <v>146181</v>
      </c>
      <c r="V811" s="67">
        <f t="shared" si="32"/>
        <v>84.67</v>
      </c>
      <c r="W811" s="67">
        <f t="shared" si="33"/>
        <v>261.64999999999998</v>
      </c>
    </row>
    <row r="812" spans="20:23">
      <c r="T812" s="70">
        <v>321652</v>
      </c>
      <c r="U812" s="70">
        <v>146123</v>
      </c>
      <c r="V812" s="67">
        <f t="shared" si="32"/>
        <v>84.168999999999997</v>
      </c>
      <c r="W812" s="67">
        <f t="shared" si="33"/>
        <v>261.59199999999998</v>
      </c>
    </row>
    <row r="813" spans="20:23">
      <c r="T813" s="70">
        <v>321150</v>
      </c>
      <c r="U813" s="70">
        <v>145934</v>
      </c>
      <c r="V813" s="67">
        <f t="shared" si="32"/>
        <v>83.667000000000002</v>
      </c>
      <c r="W813" s="67">
        <f t="shared" si="33"/>
        <v>261.40300000000002</v>
      </c>
    </row>
    <row r="814" spans="20:23">
      <c r="T814" s="70">
        <v>320650</v>
      </c>
      <c r="U814" s="70">
        <v>145934</v>
      </c>
      <c r="V814" s="67">
        <f t="shared" si="32"/>
        <v>83.167000000000002</v>
      </c>
      <c r="W814" s="67">
        <f t="shared" si="33"/>
        <v>261.40300000000002</v>
      </c>
    </row>
    <row r="815" spans="20:23">
      <c r="T815" s="70">
        <v>320150</v>
      </c>
      <c r="U815" s="70">
        <v>145967</v>
      </c>
      <c r="V815" s="67">
        <f t="shared" si="32"/>
        <v>82.667000000000002</v>
      </c>
      <c r="W815" s="67">
        <f t="shared" si="33"/>
        <v>261.43599999999998</v>
      </c>
    </row>
    <row r="816" spans="20:23">
      <c r="T816" s="70">
        <v>319651</v>
      </c>
      <c r="U816" s="70">
        <v>146032</v>
      </c>
      <c r="V816" s="67">
        <f t="shared" si="32"/>
        <v>82.168000000000006</v>
      </c>
      <c r="W816" s="67">
        <f t="shared" si="33"/>
        <v>261.50099999999998</v>
      </c>
    </row>
    <row r="817" spans="20:23">
      <c r="T817" s="70">
        <v>319152</v>
      </c>
      <c r="U817" s="70">
        <v>146116</v>
      </c>
      <c r="V817" s="67">
        <f t="shared" si="32"/>
        <v>81.668999999999997</v>
      </c>
      <c r="W817" s="67">
        <f t="shared" si="33"/>
        <v>261.58499999999998</v>
      </c>
    </row>
    <row r="818" spans="20:23">
      <c r="T818" s="70">
        <v>318653</v>
      </c>
      <c r="U818" s="70">
        <v>146235</v>
      </c>
      <c r="V818" s="67">
        <f t="shared" si="32"/>
        <v>81.17</v>
      </c>
      <c r="W818" s="67">
        <f t="shared" si="33"/>
        <v>261.70400000000001</v>
      </c>
    </row>
    <row r="819" spans="20:23">
      <c r="T819" s="70">
        <v>318155</v>
      </c>
      <c r="U819" s="70">
        <v>146340</v>
      </c>
      <c r="V819" s="67">
        <f t="shared" si="32"/>
        <v>80.671999999999997</v>
      </c>
      <c r="W819" s="67">
        <f t="shared" si="33"/>
        <v>261.80900000000003</v>
      </c>
    </row>
    <row r="820" spans="20:23">
      <c r="T820" s="70">
        <v>317655</v>
      </c>
      <c r="U820" s="70">
        <v>146424</v>
      </c>
      <c r="V820" s="67">
        <f t="shared" si="32"/>
        <v>80.171999999999997</v>
      </c>
      <c r="W820" s="67">
        <f t="shared" si="33"/>
        <v>261.89299999999997</v>
      </c>
    </row>
    <row r="821" spans="20:23">
      <c r="T821" s="70">
        <v>317156</v>
      </c>
      <c r="U821" s="70">
        <v>146463</v>
      </c>
      <c r="V821" s="67">
        <f t="shared" si="32"/>
        <v>79.673000000000002</v>
      </c>
      <c r="W821" s="67">
        <f t="shared" si="33"/>
        <v>261.93200000000002</v>
      </c>
    </row>
    <row r="822" spans="20:23">
      <c r="T822" s="70">
        <v>316656</v>
      </c>
      <c r="U822" s="70">
        <v>146492</v>
      </c>
      <c r="V822" s="67">
        <f t="shared" ref="V822:V866" si="34">ABS(T822-$V$1)/1000</f>
        <v>79.173000000000002</v>
      </c>
      <c r="W822" s="67">
        <f t="shared" ref="W822:W866" si="35">(U822-$W$1)/1000</f>
        <v>261.96100000000001</v>
      </c>
    </row>
    <row r="823" spans="20:23">
      <c r="T823" s="70">
        <v>316157</v>
      </c>
      <c r="U823" s="70">
        <v>146531</v>
      </c>
      <c r="V823" s="67">
        <f t="shared" si="34"/>
        <v>78.674000000000007</v>
      </c>
      <c r="W823" s="67">
        <f t="shared" si="35"/>
        <v>262</v>
      </c>
    </row>
    <row r="824" spans="20:23">
      <c r="T824" s="70">
        <v>315657</v>
      </c>
      <c r="U824" s="70">
        <v>146601</v>
      </c>
      <c r="V824" s="67">
        <f t="shared" si="34"/>
        <v>78.174000000000007</v>
      </c>
      <c r="W824" s="67">
        <f t="shared" si="35"/>
        <v>262.07</v>
      </c>
    </row>
    <row r="825" spans="20:23">
      <c r="T825" s="70">
        <v>315158</v>
      </c>
      <c r="U825" s="70">
        <v>146669</v>
      </c>
      <c r="V825" s="67">
        <f t="shared" si="34"/>
        <v>77.674999999999997</v>
      </c>
      <c r="W825" s="67">
        <f t="shared" si="35"/>
        <v>262.13799999999998</v>
      </c>
    </row>
    <row r="826" spans="20:23">
      <c r="T826" s="70">
        <v>314659</v>
      </c>
      <c r="U826" s="70">
        <v>146719</v>
      </c>
      <c r="V826" s="67">
        <f t="shared" si="34"/>
        <v>77.176000000000002</v>
      </c>
      <c r="W826" s="67">
        <f t="shared" si="35"/>
        <v>262.18799999999999</v>
      </c>
    </row>
    <row r="827" spans="20:23">
      <c r="T827" s="70">
        <v>314159</v>
      </c>
      <c r="U827" s="70">
        <v>146776</v>
      </c>
      <c r="V827" s="67">
        <f t="shared" si="34"/>
        <v>76.676000000000002</v>
      </c>
      <c r="W827" s="67">
        <f t="shared" si="35"/>
        <v>262.245</v>
      </c>
    </row>
    <row r="828" spans="20:23">
      <c r="T828" s="70">
        <v>313660</v>
      </c>
      <c r="U828" s="70">
        <v>146793</v>
      </c>
      <c r="V828" s="67">
        <f t="shared" si="34"/>
        <v>76.177000000000007</v>
      </c>
      <c r="W828" s="67">
        <f t="shared" si="35"/>
        <v>262.262</v>
      </c>
    </row>
    <row r="829" spans="20:23">
      <c r="T829" s="70">
        <v>313160</v>
      </c>
      <c r="U829" s="70">
        <v>146844</v>
      </c>
      <c r="V829" s="67">
        <f t="shared" si="34"/>
        <v>75.677000000000007</v>
      </c>
      <c r="W829" s="67">
        <f t="shared" si="35"/>
        <v>262.31299999999999</v>
      </c>
    </row>
    <row r="830" spans="20:23">
      <c r="T830" s="70">
        <v>312661</v>
      </c>
      <c r="U830" s="70">
        <v>146877</v>
      </c>
      <c r="V830" s="67">
        <f t="shared" si="34"/>
        <v>75.177999999999997</v>
      </c>
      <c r="W830" s="67">
        <f t="shared" si="35"/>
        <v>262.346</v>
      </c>
    </row>
    <row r="831" spans="20:23">
      <c r="T831" s="70">
        <v>312161</v>
      </c>
      <c r="U831" s="70">
        <v>146904</v>
      </c>
      <c r="V831" s="67">
        <f t="shared" si="34"/>
        <v>74.677999999999997</v>
      </c>
      <c r="W831" s="67">
        <f t="shared" si="35"/>
        <v>262.37299999999999</v>
      </c>
    </row>
    <row r="832" spans="20:23">
      <c r="T832" s="70">
        <v>311661</v>
      </c>
      <c r="U832" s="70">
        <v>146915</v>
      </c>
      <c r="V832" s="67">
        <f t="shared" si="34"/>
        <v>74.177999999999997</v>
      </c>
      <c r="W832" s="67">
        <f t="shared" si="35"/>
        <v>262.38400000000001</v>
      </c>
    </row>
    <row r="833" spans="20:23">
      <c r="T833" s="70">
        <v>311161</v>
      </c>
      <c r="U833" s="70">
        <v>146930</v>
      </c>
      <c r="V833" s="67">
        <f t="shared" si="34"/>
        <v>73.677999999999997</v>
      </c>
      <c r="W833" s="67">
        <f t="shared" si="35"/>
        <v>262.399</v>
      </c>
    </row>
    <row r="834" spans="20:23">
      <c r="T834" s="70">
        <v>310661</v>
      </c>
      <c r="U834" s="70">
        <v>146931</v>
      </c>
      <c r="V834" s="67">
        <f t="shared" si="34"/>
        <v>73.177999999999997</v>
      </c>
      <c r="W834" s="67">
        <f t="shared" si="35"/>
        <v>262.39999999999998</v>
      </c>
    </row>
    <row r="835" spans="20:23">
      <c r="T835" s="70">
        <v>310161</v>
      </c>
      <c r="U835" s="70">
        <v>146924</v>
      </c>
      <c r="V835" s="67">
        <f t="shared" si="34"/>
        <v>72.677999999999997</v>
      </c>
      <c r="W835" s="67">
        <f t="shared" si="35"/>
        <v>262.39299999999997</v>
      </c>
    </row>
    <row r="836" spans="20:23">
      <c r="T836" s="70">
        <v>309661</v>
      </c>
      <c r="U836" s="70">
        <v>146957</v>
      </c>
      <c r="V836" s="67">
        <f t="shared" si="34"/>
        <v>72.177999999999997</v>
      </c>
      <c r="W836" s="67">
        <f t="shared" si="35"/>
        <v>262.42599999999999</v>
      </c>
    </row>
    <row r="837" spans="20:23">
      <c r="T837" s="70">
        <v>309162</v>
      </c>
      <c r="U837" s="70">
        <v>146947</v>
      </c>
      <c r="V837" s="67">
        <f t="shared" si="34"/>
        <v>71.679000000000002</v>
      </c>
      <c r="W837" s="67">
        <f t="shared" si="35"/>
        <v>262.416</v>
      </c>
    </row>
    <row r="838" spans="20:23">
      <c r="T838" s="70">
        <v>308669</v>
      </c>
      <c r="U838" s="70">
        <v>146964</v>
      </c>
      <c r="V838" s="67">
        <f t="shared" si="34"/>
        <v>71.186000000000007</v>
      </c>
      <c r="W838" s="67">
        <f t="shared" si="35"/>
        <v>262.43299999999999</v>
      </c>
    </row>
    <row r="839" spans="20:23">
      <c r="T839" s="70">
        <v>308169</v>
      </c>
      <c r="U839" s="70">
        <v>146947</v>
      </c>
      <c r="V839" s="67">
        <f t="shared" si="34"/>
        <v>70.686000000000007</v>
      </c>
      <c r="W839" s="67">
        <f t="shared" si="35"/>
        <v>262.416</v>
      </c>
    </row>
    <row r="840" spans="20:23">
      <c r="T840" s="70">
        <v>307669</v>
      </c>
      <c r="U840" s="70">
        <v>146941</v>
      </c>
      <c r="V840" s="67">
        <f t="shared" si="34"/>
        <v>70.186000000000007</v>
      </c>
      <c r="W840" s="67">
        <f t="shared" si="35"/>
        <v>262.41000000000003</v>
      </c>
    </row>
    <row r="841" spans="20:23">
      <c r="T841" s="70">
        <v>307169</v>
      </c>
      <c r="U841" s="70">
        <v>146934</v>
      </c>
      <c r="V841" s="67">
        <f t="shared" si="34"/>
        <v>69.686000000000007</v>
      </c>
      <c r="W841" s="67">
        <f t="shared" si="35"/>
        <v>262.40300000000002</v>
      </c>
    </row>
    <row r="842" spans="20:23">
      <c r="T842" s="70">
        <v>306669</v>
      </c>
      <c r="U842" s="70">
        <v>146920</v>
      </c>
      <c r="V842" s="67">
        <f t="shared" si="34"/>
        <v>69.186000000000007</v>
      </c>
      <c r="W842" s="67">
        <f t="shared" si="35"/>
        <v>262.38900000000001</v>
      </c>
    </row>
    <row r="843" spans="20:23">
      <c r="T843" s="70">
        <v>306171</v>
      </c>
      <c r="U843" s="70">
        <v>146899</v>
      </c>
      <c r="V843" s="67">
        <f t="shared" si="34"/>
        <v>68.688000000000002</v>
      </c>
      <c r="W843" s="67">
        <f t="shared" si="35"/>
        <v>262.36799999999999</v>
      </c>
    </row>
    <row r="844" spans="20:23">
      <c r="T844" s="70">
        <v>305677</v>
      </c>
      <c r="U844" s="70">
        <v>146893</v>
      </c>
      <c r="V844" s="67">
        <f t="shared" si="34"/>
        <v>68.194000000000003</v>
      </c>
      <c r="W844" s="67">
        <f t="shared" si="35"/>
        <v>262.36200000000002</v>
      </c>
    </row>
    <row r="845" spans="20:23">
      <c r="T845" s="70">
        <v>305177</v>
      </c>
      <c r="U845" s="70">
        <v>146868</v>
      </c>
      <c r="V845" s="67">
        <f t="shared" si="34"/>
        <v>67.694000000000003</v>
      </c>
      <c r="W845" s="67">
        <f t="shared" si="35"/>
        <v>262.33699999999999</v>
      </c>
    </row>
    <row r="846" spans="20:23">
      <c r="T846" s="70">
        <v>304677</v>
      </c>
      <c r="U846" s="70">
        <v>146860</v>
      </c>
      <c r="V846" s="67">
        <f t="shared" si="34"/>
        <v>67.194000000000003</v>
      </c>
      <c r="W846" s="67">
        <f t="shared" si="35"/>
        <v>262.32900000000001</v>
      </c>
    </row>
    <row r="847" spans="20:23">
      <c r="T847" s="70">
        <v>304191</v>
      </c>
      <c r="U847" s="70">
        <v>146841</v>
      </c>
      <c r="V847" s="67">
        <f t="shared" si="34"/>
        <v>66.707999999999998</v>
      </c>
      <c r="W847" s="67">
        <f t="shared" si="35"/>
        <v>262.31</v>
      </c>
    </row>
    <row r="848" spans="20:23">
      <c r="T848" s="70">
        <v>303708</v>
      </c>
      <c r="U848" s="70">
        <v>146801</v>
      </c>
      <c r="V848" s="67">
        <f t="shared" si="34"/>
        <v>66.224999999999994</v>
      </c>
      <c r="W848" s="67">
        <f t="shared" si="35"/>
        <v>262.27</v>
      </c>
    </row>
    <row r="849" spans="20:23">
      <c r="T849" s="70">
        <v>303209</v>
      </c>
      <c r="U849" s="70">
        <v>146765</v>
      </c>
      <c r="V849" s="67">
        <f t="shared" si="34"/>
        <v>65.725999999999999</v>
      </c>
      <c r="W849" s="67">
        <f t="shared" si="35"/>
        <v>262.23399999999998</v>
      </c>
    </row>
    <row r="850" spans="20:23">
      <c r="T850" s="70">
        <v>302709</v>
      </c>
      <c r="U850" s="70">
        <v>146747</v>
      </c>
      <c r="V850" s="67">
        <f t="shared" si="34"/>
        <v>65.225999999999999</v>
      </c>
      <c r="W850" s="67">
        <f t="shared" si="35"/>
        <v>262.21600000000001</v>
      </c>
    </row>
    <row r="851" spans="20:23">
      <c r="T851" s="70">
        <v>302213</v>
      </c>
      <c r="U851" s="70">
        <v>146682</v>
      </c>
      <c r="V851" s="67">
        <f t="shared" si="34"/>
        <v>64.73</v>
      </c>
      <c r="W851" s="67">
        <f t="shared" si="35"/>
        <v>262.15100000000001</v>
      </c>
    </row>
    <row r="852" spans="20:23">
      <c r="T852" s="70">
        <v>301717</v>
      </c>
      <c r="U852" s="70">
        <v>146615</v>
      </c>
      <c r="V852" s="67">
        <f t="shared" si="34"/>
        <v>64.233999999999995</v>
      </c>
      <c r="W852" s="67">
        <f t="shared" si="35"/>
        <v>262.084</v>
      </c>
    </row>
    <row r="853" spans="20:23">
      <c r="T853" s="70">
        <v>301213</v>
      </c>
      <c r="U853" s="70">
        <v>146635</v>
      </c>
      <c r="V853" s="67">
        <f t="shared" si="34"/>
        <v>63.73</v>
      </c>
      <c r="W853" s="67">
        <f t="shared" si="35"/>
        <v>262.10399999999998</v>
      </c>
    </row>
    <row r="854" spans="20:23">
      <c r="T854" s="70">
        <v>300699</v>
      </c>
      <c r="U854" s="70">
        <v>146808</v>
      </c>
      <c r="V854" s="67">
        <f t="shared" si="34"/>
        <v>63.216000000000001</v>
      </c>
      <c r="W854" s="67">
        <f t="shared" si="35"/>
        <v>262.27699999999999</v>
      </c>
    </row>
    <row r="855" spans="20:23">
      <c r="T855" s="70">
        <v>300195</v>
      </c>
      <c r="U855" s="70">
        <v>146838</v>
      </c>
      <c r="V855" s="67">
        <f t="shared" si="34"/>
        <v>62.712000000000003</v>
      </c>
      <c r="W855" s="67">
        <f t="shared" si="35"/>
        <v>262.30700000000002</v>
      </c>
    </row>
    <row r="856" spans="20:23">
      <c r="T856" s="70">
        <v>299699</v>
      </c>
      <c r="U856" s="70">
        <v>146757</v>
      </c>
      <c r="V856" s="67">
        <f t="shared" si="34"/>
        <v>62.216000000000001</v>
      </c>
      <c r="W856" s="67">
        <f t="shared" si="35"/>
        <v>262.226</v>
      </c>
    </row>
    <row r="857" spans="20:23">
      <c r="T857" s="70">
        <v>299225</v>
      </c>
      <c r="U857" s="70">
        <v>146715</v>
      </c>
      <c r="V857" s="67">
        <f t="shared" si="34"/>
        <v>61.741999999999997</v>
      </c>
      <c r="W857" s="67">
        <f t="shared" si="35"/>
        <v>262.18400000000003</v>
      </c>
    </row>
    <row r="858" spans="20:23">
      <c r="T858" s="70">
        <v>298781</v>
      </c>
      <c r="U858" s="70">
        <v>146471</v>
      </c>
      <c r="V858" s="67">
        <f t="shared" si="34"/>
        <v>61.298000000000002</v>
      </c>
      <c r="W858" s="67">
        <f t="shared" si="35"/>
        <v>261.94</v>
      </c>
    </row>
    <row r="859" spans="20:23">
      <c r="T859" s="70">
        <v>298327</v>
      </c>
      <c r="U859" s="70">
        <v>146214</v>
      </c>
      <c r="V859" s="67">
        <f t="shared" si="34"/>
        <v>60.844000000000001</v>
      </c>
      <c r="W859" s="67">
        <f t="shared" si="35"/>
        <v>261.68299999999999</v>
      </c>
    </row>
    <row r="860" spans="20:23">
      <c r="T860" s="70">
        <v>297841</v>
      </c>
      <c r="U860" s="70">
        <v>146094</v>
      </c>
      <c r="V860" s="67">
        <f t="shared" si="34"/>
        <v>60.357999999999997</v>
      </c>
      <c r="W860" s="67">
        <f t="shared" si="35"/>
        <v>261.56299999999999</v>
      </c>
    </row>
    <row r="861" spans="20:23">
      <c r="T861" s="70">
        <v>297348</v>
      </c>
      <c r="U861" s="70">
        <v>146008</v>
      </c>
      <c r="V861" s="67">
        <f t="shared" si="34"/>
        <v>59.865000000000002</v>
      </c>
      <c r="W861" s="67">
        <f t="shared" si="35"/>
        <v>261.47699999999998</v>
      </c>
    </row>
    <row r="862" spans="20:23">
      <c r="T862" s="70">
        <v>296856</v>
      </c>
      <c r="U862" s="70">
        <v>145917</v>
      </c>
      <c r="V862" s="67">
        <f t="shared" si="34"/>
        <v>59.372999999999998</v>
      </c>
      <c r="W862" s="67">
        <f t="shared" si="35"/>
        <v>261.38600000000002</v>
      </c>
    </row>
    <row r="863" spans="20:23">
      <c r="T863" s="70">
        <v>296357</v>
      </c>
      <c r="U863" s="70">
        <v>145856</v>
      </c>
      <c r="V863" s="67">
        <f t="shared" si="34"/>
        <v>58.874000000000002</v>
      </c>
      <c r="W863" s="67">
        <f t="shared" si="35"/>
        <v>261.32499999999999</v>
      </c>
    </row>
    <row r="864" spans="20:23">
      <c r="T864" s="70">
        <v>295867</v>
      </c>
      <c r="U864" s="70">
        <v>145755</v>
      </c>
      <c r="V864" s="67">
        <f t="shared" si="34"/>
        <v>58.384</v>
      </c>
      <c r="W864" s="67">
        <f t="shared" si="35"/>
        <v>261.22399999999999</v>
      </c>
    </row>
    <row r="865" spans="20:23">
      <c r="T865" s="70">
        <v>295384</v>
      </c>
      <c r="U865" s="70">
        <v>145627</v>
      </c>
      <c r="V865" s="67">
        <f t="shared" si="34"/>
        <v>57.901000000000003</v>
      </c>
      <c r="W865" s="67">
        <f t="shared" si="35"/>
        <v>261.096</v>
      </c>
    </row>
    <row r="866" spans="20:23">
      <c r="T866" s="70">
        <v>294898</v>
      </c>
      <c r="U866" s="70">
        <v>145508</v>
      </c>
      <c r="V866" s="67">
        <f t="shared" si="34"/>
        <v>57.414999999999999</v>
      </c>
      <c r="W866" s="67">
        <f t="shared" si="35"/>
        <v>260.97699999999998</v>
      </c>
    </row>
    <row r="867" spans="20:23">
      <c r="T867" s="70">
        <v>294405</v>
      </c>
      <c r="U867" s="70">
        <v>145419</v>
      </c>
      <c r="V867" s="67">
        <f t="shared" ref="V867:V930" si="36">ABS(T867-$V$1)/1000</f>
        <v>56.921999999999997</v>
      </c>
      <c r="W867" s="67">
        <f t="shared" ref="W867:W930" si="37">(U867-$W$1)/1000</f>
        <v>260.88799999999998</v>
      </c>
    </row>
    <row r="868" spans="20:23">
      <c r="T868" s="70">
        <v>293921</v>
      </c>
      <c r="U868" s="70">
        <v>145295</v>
      </c>
      <c r="V868" s="67">
        <f t="shared" si="36"/>
        <v>56.438000000000002</v>
      </c>
      <c r="W868" s="67">
        <f t="shared" si="37"/>
        <v>260.76400000000001</v>
      </c>
    </row>
    <row r="869" spans="20:23">
      <c r="T869" s="70">
        <v>293440</v>
      </c>
      <c r="U869" s="70">
        <v>145172</v>
      </c>
      <c r="V869" s="67">
        <f t="shared" si="36"/>
        <v>55.957000000000001</v>
      </c>
      <c r="W869" s="67">
        <f t="shared" si="37"/>
        <v>260.64100000000002</v>
      </c>
    </row>
    <row r="870" spans="20:23">
      <c r="T870" s="70">
        <v>292959</v>
      </c>
      <c r="U870" s="70">
        <v>145040</v>
      </c>
      <c r="V870" s="67">
        <f t="shared" si="36"/>
        <v>55.475999999999999</v>
      </c>
      <c r="W870" s="67">
        <f t="shared" si="37"/>
        <v>260.50900000000001</v>
      </c>
    </row>
    <row r="871" spans="20:23">
      <c r="T871" s="70">
        <v>292470</v>
      </c>
      <c r="U871" s="70">
        <v>144961</v>
      </c>
      <c r="V871" s="67">
        <f t="shared" si="36"/>
        <v>54.987000000000002</v>
      </c>
      <c r="W871" s="67">
        <f t="shared" si="37"/>
        <v>260.43</v>
      </c>
    </row>
    <row r="872" spans="20:23">
      <c r="T872" s="70">
        <v>291997</v>
      </c>
      <c r="U872" s="70">
        <v>144796</v>
      </c>
      <c r="V872" s="67">
        <f t="shared" si="36"/>
        <v>54.514000000000003</v>
      </c>
      <c r="W872" s="67">
        <f t="shared" si="37"/>
        <v>260.26499999999999</v>
      </c>
    </row>
    <row r="873" spans="20:23">
      <c r="T873" s="70">
        <v>291512</v>
      </c>
      <c r="U873" s="70">
        <v>144673</v>
      </c>
      <c r="V873" s="67">
        <f t="shared" si="36"/>
        <v>54.029000000000003</v>
      </c>
      <c r="W873" s="67">
        <f t="shared" si="37"/>
        <v>260.142</v>
      </c>
    </row>
    <row r="874" spans="20:23">
      <c r="T874" s="70">
        <v>291035</v>
      </c>
      <c r="U874" s="70">
        <v>144551</v>
      </c>
      <c r="V874" s="67">
        <f t="shared" si="36"/>
        <v>53.552</v>
      </c>
      <c r="W874" s="67">
        <f t="shared" si="37"/>
        <v>260.02</v>
      </c>
    </row>
    <row r="875" spans="20:23">
      <c r="T875" s="70">
        <v>290561</v>
      </c>
      <c r="U875" s="70">
        <v>144389</v>
      </c>
      <c r="V875" s="67">
        <f t="shared" si="36"/>
        <v>53.078000000000003</v>
      </c>
      <c r="W875" s="67">
        <f t="shared" si="37"/>
        <v>259.858</v>
      </c>
    </row>
    <row r="876" spans="20:23">
      <c r="T876" s="70">
        <v>290093</v>
      </c>
      <c r="U876" s="70">
        <v>144265</v>
      </c>
      <c r="V876" s="67">
        <f t="shared" si="36"/>
        <v>52.61</v>
      </c>
      <c r="W876" s="67">
        <f t="shared" si="37"/>
        <v>259.73399999999998</v>
      </c>
    </row>
    <row r="877" spans="20:23">
      <c r="T877" s="70">
        <v>289636</v>
      </c>
      <c r="U877" s="70">
        <v>144116</v>
      </c>
      <c r="V877" s="67">
        <f t="shared" si="36"/>
        <v>52.152999999999999</v>
      </c>
      <c r="W877" s="67">
        <f t="shared" si="37"/>
        <v>259.58499999999998</v>
      </c>
    </row>
    <row r="878" spans="20:23">
      <c r="T878" s="70">
        <v>289158</v>
      </c>
      <c r="U878" s="70">
        <v>143968</v>
      </c>
      <c r="V878" s="67">
        <f t="shared" si="36"/>
        <v>51.674999999999997</v>
      </c>
      <c r="W878" s="67">
        <f t="shared" si="37"/>
        <v>259.43700000000001</v>
      </c>
    </row>
    <row r="879" spans="20:23">
      <c r="T879" s="70">
        <v>288674</v>
      </c>
      <c r="U879" s="70">
        <v>143838</v>
      </c>
      <c r="V879" s="67">
        <f t="shared" si="36"/>
        <v>51.191000000000003</v>
      </c>
      <c r="W879" s="67">
        <f t="shared" si="37"/>
        <v>259.30700000000002</v>
      </c>
    </row>
    <row r="880" spans="20:23">
      <c r="T880" s="70">
        <v>288189</v>
      </c>
      <c r="U880" s="70">
        <v>143709</v>
      </c>
      <c r="V880" s="67">
        <f t="shared" si="36"/>
        <v>50.706000000000003</v>
      </c>
      <c r="W880" s="67">
        <f t="shared" si="37"/>
        <v>259.178</v>
      </c>
    </row>
    <row r="881" spans="20:23">
      <c r="T881" s="70">
        <v>287726</v>
      </c>
      <c r="U881" s="70">
        <v>143536</v>
      </c>
      <c r="V881" s="67">
        <f t="shared" si="36"/>
        <v>50.243000000000002</v>
      </c>
      <c r="W881" s="67">
        <f t="shared" si="37"/>
        <v>259.005</v>
      </c>
    </row>
    <row r="882" spans="20:23">
      <c r="T882" s="70">
        <v>287262</v>
      </c>
      <c r="U882" s="70">
        <v>143389</v>
      </c>
      <c r="V882" s="67">
        <f t="shared" si="36"/>
        <v>49.779000000000003</v>
      </c>
      <c r="W882" s="67">
        <f t="shared" si="37"/>
        <v>258.858</v>
      </c>
    </row>
    <row r="883" spans="20:23">
      <c r="T883" s="70">
        <v>286780</v>
      </c>
      <c r="U883" s="70">
        <v>143247</v>
      </c>
      <c r="V883" s="67">
        <f t="shared" si="36"/>
        <v>49.296999999999997</v>
      </c>
      <c r="W883" s="67">
        <f t="shared" si="37"/>
        <v>258.71600000000001</v>
      </c>
    </row>
    <row r="884" spans="20:23">
      <c r="T884" s="70">
        <v>286309</v>
      </c>
      <c r="U884" s="70">
        <v>143076</v>
      </c>
      <c r="V884" s="67">
        <f t="shared" si="36"/>
        <v>48.826000000000001</v>
      </c>
      <c r="W884" s="67">
        <f t="shared" si="37"/>
        <v>258.54500000000002</v>
      </c>
    </row>
    <row r="885" spans="20:23">
      <c r="T885" s="70">
        <v>285839</v>
      </c>
      <c r="U885" s="70">
        <v>142904</v>
      </c>
      <c r="V885" s="67">
        <f t="shared" si="36"/>
        <v>48.356000000000002</v>
      </c>
      <c r="W885" s="67">
        <f t="shared" si="37"/>
        <v>258.37299999999999</v>
      </c>
    </row>
    <row r="886" spans="20:23">
      <c r="T886" s="70">
        <v>285341</v>
      </c>
      <c r="U886" s="70">
        <v>142802</v>
      </c>
      <c r="V886" s="67">
        <f t="shared" si="36"/>
        <v>47.857999999999997</v>
      </c>
      <c r="W886" s="67">
        <f t="shared" si="37"/>
        <v>258.27100000000002</v>
      </c>
    </row>
    <row r="887" spans="20:23">
      <c r="T887" s="70">
        <v>284840</v>
      </c>
      <c r="U887" s="70">
        <v>142706</v>
      </c>
      <c r="V887" s="67">
        <f t="shared" si="36"/>
        <v>47.356999999999999</v>
      </c>
      <c r="W887" s="67">
        <f t="shared" si="37"/>
        <v>258.17500000000001</v>
      </c>
    </row>
    <row r="888" spans="20:23">
      <c r="T888" s="70">
        <v>284319</v>
      </c>
      <c r="U888" s="70">
        <v>142659</v>
      </c>
      <c r="V888" s="67">
        <f t="shared" si="36"/>
        <v>46.835999999999999</v>
      </c>
      <c r="W888" s="67">
        <f t="shared" si="37"/>
        <v>258.12799999999999</v>
      </c>
    </row>
    <row r="889" spans="20:23">
      <c r="T889" s="70">
        <v>283837</v>
      </c>
      <c r="U889" s="70">
        <v>142514</v>
      </c>
      <c r="V889" s="67">
        <f t="shared" si="36"/>
        <v>46.353999999999999</v>
      </c>
      <c r="W889" s="67">
        <f t="shared" si="37"/>
        <v>257.983</v>
      </c>
    </row>
    <row r="890" spans="20:23">
      <c r="T890" s="70">
        <v>283361</v>
      </c>
      <c r="U890" s="70">
        <v>142358</v>
      </c>
      <c r="V890" s="67">
        <f t="shared" si="36"/>
        <v>45.878</v>
      </c>
      <c r="W890" s="67">
        <f t="shared" si="37"/>
        <v>257.827</v>
      </c>
    </row>
    <row r="891" spans="20:23">
      <c r="T891" s="70">
        <v>282902</v>
      </c>
      <c r="U891" s="70">
        <v>142160</v>
      </c>
      <c r="V891" s="67">
        <f t="shared" si="36"/>
        <v>45.418999999999997</v>
      </c>
      <c r="W891" s="67">
        <f t="shared" si="37"/>
        <v>257.62900000000002</v>
      </c>
    </row>
    <row r="892" spans="20:23">
      <c r="T892" s="70">
        <v>282424</v>
      </c>
      <c r="U892" s="70">
        <v>142007</v>
      </c>
      <c r="V892" s="67">
        <f t="shared" si="36"/>
        <v>44.941000000000003</v>
      </c>
      <c r="W892" s="67">
        <f t="shared" si="37"/>
        <v>257.476</v>
      </c>
    </row>
    <row r="893" spans="20:23">
      <c r="T893" s="70">
        <v>281980</v>
      </c>
      <c r="U893" s="70">
        <v>141772</v>
      </c>
      <c r="V893" s="67">
        <f t="shared" si="36"/>
        <v>44.497</v>
      </c>
      <c r="W893" s="67">
        <f t="shared" si="37"/>
        <v>257.24099999999999</v>
      </c>
    </row>
    <row r="894" spans="20:23">
      <c r="T894" s="70">
        <v>281508</v>
      </c>
      <c r="U894" s="70">
        <v>141607</v>
      </c>
      <c r="V894" s="67">
        <f t="shared" si="36"/>
        <v>44.024999999999999</v>
      </c>
      <c r="W894" s="67">
        <f t="shared" si="37"/>
        <v>257.07600000000002</v>
      </c>
    </row>
    <row r="895" spans="20:23">
      <c r="T895" s="70">
        <v>281036</v>
      </c>
      <c r="U895" s="70">
        <v>141439</v>
      </c>
      <c r="V895" s="67">
        <f t="shared" si="36"/>
        <v>43.552999999999997</v>
      </c>
      <c r="W895" s="67">
        <f t="shared" si="37"/>
        <v>256.90800000000002</v>
      </c>
    </row>
    <row r="896" spans="20:23">
      <c r="T896" s="70">
        <v>280583</v>
      </c>
      <c r="U896" s="70">
        <v>141227</v>
      </c>
      <c r="V896" s="67">
        <f t="shared" si="36"/>
        <v>43.1</v>
      </c>
      <c r="W896" s="67">
        <f t="shared" si="37"/>
        <v>256.69600000000003</v>
      </c>
    </row>
    <row r="897" spans="20:23">
      <c r="T897" s="70">
        <v>280160</v>
      </c>
      <c r="U897" s="70">
        <v>140939</v>
      </c>
      <c r="V897" s="67">
        <f t="shared" si="36"/>
        <v>42.677</v>
      </c>
      <c r="W897" s="67">
        <f t="shared" si="37"/>
        <v>256.40800000000002</v>
      </c>
    </row>
    <row r="898" spans="20:23">
      <c r="T898" s="70">
        <v>279721</v>
      </c>
      <c r="U898" s="70">
        <v>140693</v>
      </c>
      <c r="V898" s="67">
        <f t="shared" si="36"/>
        <v>42.238</v>
      </c>
      <c r="W898" s="67">
        <f t="shared" si="37"/>
        <v>256.16199999999998</v>
      </c>
    </row>
    <row r="899" spans="20:23">
      <c r="T899" s="70">
        <v>279284</v>
      </c>
      <c r="U899" s="70">
        <v>140441</v>
      </c>
      <c r="V899" s="67">
        <f t="shared" si="36"/>
        <v>41.801000000000002</v>
      </c>
      <c r="W899" s="67">
        <f t="shared" si="37"/>
        <v>255.91</v>
      </c>
    </row>
    <row r="900" spans="20:23">
      <c r="T900" s="70">
        <v>278842</v>
      </c>
      <c r="U900" s="70">
        <v>140201</v>
      </c>
      <c r="V900" s="67">
        <f t="shared" si="36"/>
        <v>41.359000000000002</v>
      </c>
      <c r="W900" s="67">
        <f t="shared" si="37"/>
        <v>255.67</v>
      </c>
    </row>
    <row r="901" spans="20:23">
      <c r="T901" s="70">
        <v>278406</v>
      </c>
      <c r="U901" s="70">
        <v>139946</v>
      </c>
      <c r="V901" s="67">
        <f t="shared" si="36"/>
        <v>40.923000000000002</v>
      </c>
      <c r="W901" s="67">
        <f t="shared" si="37"/>
        <v>255.41499999999999</v>
      </c>
    </row>
    <row r="902" spans="20:23">
      <c r="T902" s="70">
        <v>277939</v>
      </c>
      <c r="U902" s="70">
        <v>139766</v>
      </c>
      <c r="V902" s="67">
        <f t="shared" si="36"/>
        <v>40.456000000000003</v>
      </c>
      <c r="W902" s="67">
        <f t="shared" si="37"/>
        <v>255.23500000000001</v>
      </c>
    </row>
    <row r="903" spans="20:23">
      <c r="T903" s="70">
        <v>277494</v>
      </c>
      <c r="U903" s="70">
        <v>139536</v>
      </c>
      <c r="V903" s="67">
        <f t="shared" si="36"/>
        <v>40.011000000000003</v>
      </c>
      <c r="W903" s="67">
        <f t="shared" si="37"/>
        <v>255.005</v>
      </c>
    </row>
    <row r="904" spans="20:23">
      <c r="T904" s="70">
        <v>277029</v>
      </c>
      <c r="U904" s="70">
        <v>139350</v>
      </c>
      <c r="V904" s="67">
        <f t="shared" si="36"/>
        <v>39.545999999999999</v>
      </c>
      <c r="W904" s="67">
        <f t="shared" si="37"/>
        <v>254.81899999999999</v>
      </c>
    </row>
    <row r="905" spans="20:23">
      <c r="T905" s="70">
        <v>276580</v>
      </c>
      <c r="U905" s="70">
        <v>139127</v>
      </c>
      <c r="V905" s="67">
        <f t="shared" si="36"/>
        <v>39.097000000000001</v>
      </c>
      <c r="W905" s="67">
        <f t="shared" si="37"/>
        <v>254.596</v>
      </c>
    </row>
    <row r="906" spans="20:23">
      <c r="T906" s="70">
        <v>276139</v>
      </c>
      <c r="U906" s="70">
        <v>138886</v>
      </c>
      <c r="V906" s="67">
        <f t="shared" si="36"/>
        <v>38.655999999999999</v>
      </c>
      <c r="W906" s="67">
        <f t="shared" si="37"/>
        <v>254.35499999999999</v>
      </c>
    </row>
    <row r="907" spans="20:23">
      <c r="T907" s="70">
        <v>275694</v>
      </c>
      <c r="U907" s="70">
        <v>138653</v>
      </c>
      <c r="V907" s="67">
        <f t="shared" si="36"/>
        <v>38.210999999999999</v>
      </c>
      <c r="W907" s="67">
        <f t="shared" si="37"/>
        <v>254.12200000000001</v>
      </c>
    </row>
    <row r="908" spans="20:23">
      <c r="T908" s="70">
        <v>275233</v>
      </c>
      <c r="U908" s="70">
        <v>138459</v>
      </c>
      <c r="V908" s="67">
        <f t="shared" si="36"/>
        <v>37.75</v>
      </c>
      <c r="W908" s="67">
        <f t="shared" si="37"/>
        <v>253.928</v>
      </c>
    </row>
    <row r="909" spans="20:23">
      <c r="T909" s="70">
        <v>274784</v>
      </c>
      <c r="U909" s="70">
        <v>138236</v>
      </c>
      <c r="V909" s="67">
        <f t="shared" si="36"/>
        <v>37.301000000000002</v>
      </c>
      <c r="W909" s="67">
        <f t="shared" si="37"/>
        <v>253.70500000000001</v>
      </c>
    </row>
    <row r="910" spans="20:23">
      <c r="T910" s="70">
        <v>274343</v>
      </c>
      <c r="U910" s="70">
        <v>137994</v>
      </c>
      <c r="V910" s="67">
        <f t="shared" si="36"/>
        <v>36.86</v>
      </c>
      <c r="W910" s="67">
        <f t="shared" si="37"/>
        <v>253.46299999999999</v>
      </c>
    </row>
    <row r="911" spans="20:23">
      <c r="T911" s="70">
        <v>273905</v>
      </c>
      <c r="U911" s="70">
        <v>137745</v>
      </c>
      <c r="V911" s="67">
        <f t="shared" si="36"/>
        <v>36.421999999999997</v>
      </c>
      <c r="W911" s="67">
        <f t="shared" si="37"/>
        <v>253.214</v>
      </c>
    </row>
    <row r="912" spans="20:23">
      <c r="T912" s="70">
        <v>273455</v>
      </c>
      <c r="U912" s="70">
        <v>137524</v>
      </c>
      <c r="V912" s="67">
        <f t="shared" si="36"/>
        <v>35.972000000000001</v>
      </c>
      <c r="W912" s="67">
        <f t="shared" si="37"/>
        <v>252.99299999999999</v>
      </c>
    </row>
    <row r="913" spans="20:23">
      <c r="T913" s="70">
        <v>273023</v>
      </c>
      <c r="U913" s="70">
        <v>137260</v>
      </c>
      <c r="V913" s="67">
        <f t="shared" si="36"/>
        <v>35.54</v>
      </c>
      <c r="W913" s="67">
        <f t="shared" si="37"/>
        <v>252.72900000000001</v>
      </c>
    </row>
    <row r="914" spans="20:23">
      <c r="T914" s="70">
        <v>272584</v>
      </c>
      <c r="U914" s="70">
        <v>137013</v>
      </c>
      <c r="V914" s="67">
        <f t="shared" si="36"/>
        <v>35.100999999999999</v>
      </c>
      <c r="W914" s="67">
        <f t="shared" si="37"/>
        <v>252.482</v>
      </c>
    </row>
    <row r="915" spans="20:23">
      <c r="T915" s="68">
        <v>272140</v>
      </c>
      <c r="U915" s="68">
        <v>136778</v>
      </c>
      <c r="V915" s="67">
        <f t="shared" si="36"/>
        <v>34.656999999999996</v>
      </c>
      <c r="W915" s="67">
        <f t="shared" si="37"/>
        <v>252.24700000000001</v>
      </c>
    </row>
    <row r="916" spans="20:23">
      <c r="T916" s="68">
        <v>271692</v>
      </c>
      <c r="U916" s="68">
        <v>136553</v>
      </c>
      <c r="V916" s="67">
        <f t="shared" si="36"/>
        <v>34.209000000000003</v>
      </c>
      <c r="W916" s="67">
        <f t="shared" si="37"/>
        <v>252.02199999999999</v>
      </c>
    </row>
    <row r="917" spans="20:23">
      <c r="T917" s="68">
        <v>271246</v>
      </c>
      <c r="U917" s="68">
        <v>136323</v>
      </c>
      <c r="V917" s="67">
        <f t="shared" si="36"/>
        <v>33.762999999999998</v>
      </c>
      <c r="W917" s="67">
        <f t="shared" si="37"/>
        <v>251.792</v>
      </c>
    </row>
    <row r="918" spans="20:23">
      <c r="T918" s="68">
        <v>270814</v>
      </c>
      <c r="U918" s="68">
        <v>136058</v>
      </c>
      <c r="V918" s="67">
        <f t="shared" si="36"/>
        <v>33.331000000000003</v>
      </c>
      <c r="W918" s="67">
        <f t="shared" si="37"/>
        <v>251.52699999999999</v>
      </c>
    </row>
    <row r="919" spans="20:23">
      <c r="T919" s="68">
        <v>270364</v>
      </c>
      <c r="U919" s="68">
        <v>135838</v>
      </c>
      <c r="V919" s="67">
        <f t="shared" si="36"/>
        <v>32.881</v>
      </c>
      <c r="W919" s="67">
        <f t="shared" si="37"/>
        <v>251.30699999999999</v>
      </c>
    </row>
    <row r="920" spans="20:23">
      <c r="T920" s="68">
        <v>269942</v>
      </c>
      <c r="U920" s="68">
        <v>135550</v>
      </c>
      <c r="V920" s="67">
        <f t="shared" si="36"/>
        <v>32.459000000000003</v>
      </c>
      <c r="W920" s="67">
        <f t="shared" si="37"/>
        <v>251.01900000000001</v>
      </c>
    </row>
    <row r="921" spans="20:23">
      <c r="T921" s="68">
        <v>269490</v>
      </c>
      <c r="U921" s="68">
        <v>135334</v>
      </c>
      <c r="V921" s="67">
        <f t="shared" si="36"/>
        <v>32.006999999999998</v>
      </c>
      <c r="W921" s="67">
        <f t="shared" si="37"/>
        <v>250.803</v>
      </c>
    </row>
    <row r="922" spans="20:23">
      <c r="T922" s="68">
        <v>269053</v>
      </c>
      <c r="U922" s="68">
        <v>135081</v>
      </c>
      <c r="V922" s="67">
        <f t="shared" si="36"/>
        <v>31.57</v>
      </c>
      <c r="W922" s="67">
        <f t="shared" si="37"/>
        <v>250.55</v>
      </c>
    </row>
    <row r="923" spans="20:23">
      <c r="T923" s="68">
        <v>268628</v>
      </c>
      <c r="U923" s="68">
        <v>134800</v>
      </c>
      <c r="V923" s="67">
        <f t="shared" si="36"/>
        <v>31.145</v>
      </c>
      <c r="W923" s="67">
        <f t="shared" si="37"/>
        <v>250.26900000000001</v>
      </c>
    </row>
    <row r="924" spans="20:23">
      <c r="T924" s="68">
        <v>268190</v>
      </c>
      <c r="U924" s="68">
        <v>134550</v>
      </c>
      <c r="V924" s="67">
        <f t="shared" si="36"/>
        <v>30.707000000000001</v>
      </c>
      <c r="W924" s="67">
        <f t="shared" si="37"/>
        <v>250.01900000000001</v>
      </c>
    </row>
    <row r="925" spans="20:23">
      <c r="T925" s="68">
        <v>267760</v>
      </c>
      <c r="U925" s="68">
        <v>134282</v>
      </c>
      <c r="V925" s="67">
        <f t="shared" si="36"/>
        <v>30.277000000000001</v>
      </c>
      <c r="W925" s="67">
        <f t="shared" si="37"/>
        <v>249.751</v>
      </c>
    </row>
    <row r="926" spans="20:23">
      <c r="T926" s="68">
        <v>267331</v>
      </c>
      <c r="U926" s="68">
        <v>134010</v>
      </c>
      <c r="V926" s="67">
        <f t="shared" si="36"/>
        <v>29.847999999999999</v>
      </c>
      <c r="W926" s="67">
        <f t="shared" si="37"/>
        <v>249.47900000000001</v>
      </c>
    </row>
    <row r="927" spans="20:23">
      <c r="T927" s="68">
        <v>266906</v>
      </c>
      <c r="U927" s="68">
        <v>133728</v>
      </c>
      <c r="V927" s="67">
        <f t="shared" si="36"/>
        <v>29.422999999999998</v>
      </c>
      <c r="W927" s="67">
        <f t="shared" si="37"/>
        <v>249.197</v>
      </c>
    </row>
    <row r="928" spans="20:23">
      <c r="T928" s="68">
        <v>266448</v>
      </c>
      <c r="U928" s="68">
        <v>133528</v>
      </c>
      <c r="V928" s="67">
        <f t="shared" si="36"/>
        <v>28.965</v>
      </c>
      <c r="W928" s="67">
        <f t="shared" si="37"/>
        <v>248.99700000000001</v>
      </c>
    </row>
    <row r="929" spans="20:23">
      <c r="T929" s="68">
        <v>265964</v>
      </c>
      <c r="U929" s="68">
        <v>133391</v>
      </c>
      <c r="V929" s="67">
        <f t="shared" si="36"/>
        <v>28.481000000000002</v>
      </c>
      <c r="W929" s="67">
        <f t="shared" si="37"/>
        <v>248.86</v>
      </c>
    </row>
    <row r="930" spans="20:23">
      <c r="T930" s="68">
        <v>265527</v>
      </c>
      <c r="U930" s="68">
        <v>133138</v>
      </c>
      <c r="V930" s="67">
        <f t="shared" si="36"/>
        <v>28.044</v>
      </c>
      <c r="W930" s="67">
        <f t="shared" si="37"/>
        <v>248.607</v>
      </c>
    </row>
    <row r="931" spans="20:23">
      <c r="T931" s="68">
        <v>265080</v>
      </c>
      <c r="U931" s="68">
        <v>132910</v>
      </c>
      <c r="V931" s="67">
        <f t="shared" ref="V931:V989" si="38">ABS(T931-$V$1)/1000</f>
        <v>27.597000000000001</v>
      </c>
      <c r="W931" s="67">
        <f t="shared" ref="W931:W989" si="39">(U931-$W$1)/1000</f>
        <v>248.37899999999999</v>
      </c>
    </row>
    <row r="932" spans="20:23">
      <c r="T932" s="68">
        <v>264656</v>
      </c>
      <c r="U932" s="68">
        <v>132626</v>
      </c>
      <c r="V932" s="67">
        <f t="shared" si="38"/>
        <v>27.172999999999998</v>
      </c>
      <c r="W932" s="67">
        <f t="shared" si="39"/>
        <v>248.095</v>
      </c>
    </row>
    <row r="933" spans="20:23">
      <c r="T933" s="68">
        <v>264249</v>
      </c>
      <c r="U933" s="68">
        <v>132301</v>
      </c>
      <c r="V933" s="67">
        <f t="shared" si="38"/>
        <v>26.765999999999998</v>
      </c>
      <c r="W933" s="67">
        <f t="shared" si="39"/>
        <v>247.77</v>
      </c>
    </row>
    <row r="934" spans="20:23">
      <c r="T934" s="68">
        <v>263808</v>
      </c>
      <c r="U934" s="68">
        <v>132060</v>
      </c>
      <c r="V934" s="67">
        <f t="shared" si="38"/>
        <v>26.324999999999999</v>
      </c>
      <c r="W934" s="67">
        <f t="shared" si="39"/>
        <v>247.529</v>
      </c>
    </row>
    <row r="935" spans="20:23">
      <c r="T935" s="68">
        <v>263384</v>
      </c>
      <c r="U935" s="68">
        <v>131776</v>
      </c>
      <c r="V935" s="67">
        <f t="shared" si="38"/>
        <v>25.901</v>
      </c>
      <c r="W935" s="67">
        <f t="shared" si="39"/>
        <v>247.245</v>
      </c>
    </row>
    <row r="936" spans="20:23">
      <c r="T936" s="68">
        <v>262972</v>
      </c>
      <c r="U936" s="68">
        <v>131463</v>
      </c>
      <c r="V936" s="67">
        <f t="shared" si="38"/>
        <v>25.489000000000001</v>
      </c>
      <c r="W936" s="67">
        <f t="shared" si="39"/>
        <v>246.93199999999999</v>
      </c>
    </row>
    <row r="937" spans="20:23">
      <c r="T937" s="68">
        <v>262564</v>
      </c>
      <c r="U937" s="68">
        <v>131140</v>
      </c>
      <c r="V937" s="67">
        <f t="shared" si="38"/>
        <v>25.081</v>
      </c>
      <c r="W937" s="67">
        <f t="shared" si="39"/>
        <v>246.60900000000001</v>
      </c>
    </row>
    <row r="938" spans="20:23">
      <c r="T938" s="68">
        <v>262135</v>
      </c>
      <c r="U938" s="68">
        <v>130869</v>
      </c>
      <c r="V938" s="67">
        <f t="shared" si="38"/>
        <v>24.652000000000001</v>
      </c>
      <c r="W938" s="67">
        <f t="shared" si="39"/>
        <v>246.33799999999999</v>
      </c>
    </row>
    <row r="939" spans="20:23">
      <c r="T939" s="68">
        <v>261717</v>
      </c>
      <c r="U939" s="68">
        <v>130569</v>
      </c>
      <c r="V939" s="67">
        <f t="shared" si="38"/>
        <v>24.234000000000002</v>
      </c>
      <c r="W939" s="67">
        <f t="shared" si="39"/>
        <v>246.03800000000001</v>
      </c>
    </row>
    <row r="940" spans="20:23">
      <c r="T940" s="68">
        <v>261298</v>
      </c>
      <c r="U940" s="68">
        <v>130273</v>
      </c>
      <c r="V940" s="67">
        <f t="shared" si="38"/>
        <v>23.815000000000001</v>
      </c>
      <c r="W940" s="67">
        <f t="shared" si="39"/>
        <v>245.74199999999999</v>
      </c>
    </row>
    <row r="941" spans="20:23">
      <c r="T941" s="68">
        <v>260878</v>
      </c>
      <c r="U941" s="68">
        <v>129981</v>
      </c>
      <c r="V941" s="67">
        <f t="shared" si="38"/>
        <v>23.395</v>
      </c>
      <c r="W941" s="67">
        <f t="shared" si="39"/>
        <v>245.45</v>
      </c>
    </row>
    <row r="942" spans="20:23">
      <c r="T942" s="68">
        <v>260486</v>
      </c>
      <c r="U942" s="68">
        <v>129619</v>
      </c>
      <c r="V942" s="67">
        <f t="shared" si="38"/>
        <v>23.003</v>
      </c>
      <c r="W942" s="67">
        <f t="shared" si="39"/>
        <v>245.08799999999999</v>
      </c>
    </row>
    <row r="943" spans="20:23">
      <c r="T943" s="68">
        <v>260061</v>
      </c>
      <c r="U943" s="68">
        <v>129337</v>
      </c>
      <c r="V943" s="67">
        <f t="shared" si="38"/>
        <v>22.577999999999999</v>
      </c>
      <c r="W943" s="67">
        <f t="shared" si="39"/>
        <v>244.80600000000001</v>
      </c>
    </row>
    <row r="944" spans="20:23">
      <c r="T944" s="68">
        <v>259646</v>
      </c>
      <c r="U944" s="68">
        <v>129031</v>
      </c>
      <c r="V944" s="67">
        <f t="shared" si="38"/>
        <v>22.163</v>
      </c>
      <c r="W944" s="67">
        <f t="shared" si="39"/>
        <v>244.5</v>
      </c>
    </row>
    <row r="945" spans="20:23">
      <c r="T945" s="68">
        <v>259248</v>
      </c>
      <c r="U945" s="68">
        <v>128685</v>
      </c>
      <c r="V945" s="67">
        <f t="shared" si="38"/>
        <v>21.765000000000001</v>
      </c>
      <c r="W945" s="67">
        <f t="shared" si="39"/>
        <v>244.154</v>
      </c>
    </row>
    <row r="946" spans="20:23">
      <c r="T946" s="68">
        <v>258812</v>
      </c>
      <c r="U946" s="68">
        <v>128431</v>
      </c>
      <c r="V946" s="67">
        <f t="shared" si="38"/>
        <v>21.329000000000001</v>
      </c>
      <c r="W946" s="67">
        <f t="shared" si="39"/>
        <v>243.9</v>
      </c>
    </row>
    <row r="947" spans="20:23">
      <c r="T947" s="68">
        <v>258411</v>
      </c>
      <c r="U947" s="68">
        <v>128092</v>
      </c>
      <c r="V947" s="67">
        <f t="shared" si="38"/>
        <v>20.928000000000001</v>
      </c>
      <c r="W947" s="67">
        <f t="shared" si="39"/>
        <v>243.56100000000001</v>
      </c>
    </row>
    <row r="948" spans="20:23">
      <c r="T948" s="68">
        <v>258012</v>
      </c>
      <c r="U948" s="68">
        <v>127745</v>
      </c>
      <c r="V948" s="67">
        <f t="shared" si="38"/>
        <v>20.529</v>
      </c>
      <c r="W948" s="67">
        <f t="shared" si="39"/>
        <v>243.214</v>
      </c>
    </row>
    <row r="949" spans="20:23">
      <c r="T949" s="68">
        <v>257595</v>
      </c>
      <c r="U949" s="68">
        <v>127446</v>
      </c>
      <c r="V949" s="67">
        <f t="shared" si="38"/>
        <v>20.111999999999998</v>
      </c>
      <c r="W949" s="67">
        <f t="shared" si="39"/>
        <v>242.91499999999999</v>
      </c>
    </row>
    <row r="950" spans="20:23">
      <c r="T950" s="68">
        <v>257202</v>
      </c>
      <c r="U950" s="68">
        <v>127087</v>
      </c>
      <c r="V950" s="67">
        <f t="shared" si="38"/>
        <v>19.719000000000001</v>
      </c>
      <c r="W950" s="67">
        <f t="shared" si="39"/>
        <v>242.55600000000001</v>
      </c>
    </row>
    <row r="951" spans="20:23">
      <c r="T951" s="68">
        <v>256801</v>
      </c>
      <c r="U951" s="68">
        <v>126748</v>
      </c>
      <c r="V951" s="67">
        <f t="shared" si="38"/>
        <v>19.318000000000001</v>
      </c>
      <c r="W951" s="67">
        <f t="shared" si="39"/>
        <v>242.21700000000001</v>
      </c>
    </row>
    <row r="952" spans="20:23">
      <c r="T952" s="68">
        <v>256381</v>
      </c>
      <c r="U952" s="68">
        <v>126454</v>
      </c>
      <c r="V952" s="67">
        <f t="shared" si="38"/>
        <v>18.898</v>
      </c>
      <c r="W952" s="67">
        <f t="shared" si="39"/>
        <v>241.923</v>
      </c>
    </row>
    <row r="953" spans="20:23">
      <c r="T953" s="68">
        <v>255988</v>
      </c>
      <c r="U953" s="68">
        <v>126094</v>
      </c>
      <c r="V953" s="67">
        <f t="shared" si="38"/>
        <v>18.504999999999999</v>
      </c>
      <c r="W953" s="67">
        <f t="shared" si="39"/>
        <v>241.56299999999999</v>
      </c>
    </row>
    <row r="954" spans="20:23">
      <c r="T954" s="68">
        <v>255581</v>
      </c>
      <c r="U954" s="68">
        <v>125769</v>
      </c>
      <c r="V954" s="67">
        <f t="shared" si="38"/>
        <v>18.097999999999999</v>
      </c>
      <c r="W954" s="67">
        <f t="shared" si="39"/>
        <v>241.238</v>
      </c>
    </row>
    <row r="955" spans="20:23">
      <c r="T955" s="68">
        <v>255178</v>
      </c>
      <c r="U955" s="68">
        <v>125434</v>
      </c>
      <c r="V955" s="67">
        <f t="shared" si="38"/>
        <v>17.695</v>
      </c>
      <c r="W955" s="67">
        <f t="shared" si="39"/>
        <v>240.90299999999999</v>
      </c>
    </row>
    <row r="956" spans="20:23">
      <c r="T956" s="68">
        <v>254801</v>
      </c>
      <c r="U956" s="68">
        <v>125037</v>
      </c>
      <c r="V956" s="67">
        <f t="shared" si="38"/>
        <v>17.318000000000001</v>
      </c>
      <c r="W956" s="67">
        <f t="shared" si="39"/>
        <v>240.506</v>
      </c>
    </row>
    <row r="957" spans="20:23">
      <c r="T957" s="68">
        <v>254378</v>
      </c>
      <c r="U957" s="68">
        <v>124751</v>
      </c>
      <c r="V957" s="67">
        <f t="shared" si="38"/>
        <v>16.895</v>
      </c>
      <c r="W957" s="67">
        <f t="shared" si="39"/>
        <v>240.22</v>
      </c>
    </row>
    <row r="958" spans="20:23">
      <c r="T958" s="68">
        <v>253989</v>
      </c>
      <c r="U958" s="68">
        <v>124380</v>
      </c>
      <c r="V958" s="67">
        <f t="shared" si="38"/>
        <v>16.506</v>
      </c>
      <c r="W958" s="67">
        <f t="shared" si="39"/>
        <v>239.84899999999999</v>
      </c>
    </row>
    <row r="959" spans="20:23">
      <c r="T959" s="68">
        <v>253603</v>
      </c>
      <c r="U959" s="68">
        <v>124006</v>
      </c>
      <c r="V959" s="67">
        <f t="shared" si="38"/>
        <v>16.12</v>
      </c>
      <c r="W959" s="67">
        <f t="shared" si="39"/>
        <v>239.47499999999999</v>
      </c>
    </row>
    <row r="960" spans="20:23">
      <c r="T960" s="68">
        <v>253209</v>
      </c>
      <c r="U960" s="68">
        <v>123648</v>
      </c>
      <c r="V960" s="67">
        <f t="shared" si="38"/>
        <v>15.726000000000001</v>
      </c>
      <c r="W960" s="67">
        <f t="shared" si="39"/>
        <v>239.11699999999999</v>
      </c>
    </row>
    <row r="961" spans="20:23">
      <c r="T961" s="68">
        <v>252811</v>
      </c>
      <c r="U961" s="68">
        <v>123301</v>
      </c>
      <c r="V961" s="67">
        <f t="shared" si="38"/>
        <v>15.327999999999999</v>
      </c>
      <c r="W961" s="67">
        <f t="shared" si="39"/>
        <v>238.77</v>
      </c>
    </row>
    <row r="962" spans="20:23">
      <c r="T962" s="68">
        <v>252432</v>
      </c>
      <c r="U962" s="68">
        <v>122909</v>
      </c>
      <c r="V962" s="67">
        <f t="shared" si="38"/>
        <v>14.949</v>
      </c>
      <c r="W962" s="67">
        <f t="shared" si="39"/>
        <v>238.37799999999999</v>
      </c>
    </row>
    <row r="963" spans="20:23">
      <c r="T963" s="68">
        <v>252048</v>
      </c>
      <c r="U963" s="68">
        <v>122528</v>
      </c>
      <c r="V963" s="67">
        <f t="shared" si="38"/>
        <v>14.565</v>
      </c>
      <c r="W963" s="67">
        <f t="shared" si="39"/>
        <v>237.99700000000001</v>
      </c>
    </row>
    <row r="964" spans="20:23">
      <c r="T964" s="68">
        <v>251628</v>
      </c>
      <c r="U964" s="68">
        <v>122234</v>
      </c>
      <c r="V964" s="67">
        <f t="shared" si="38"/>
        <v>14.145</v>
      </c>
      <c r="W964" s="67">
        <f t="shared" si="39"/>
        <v>237.703</v>
      </c>
    </row>
    <row r="965" spans="20:23">
      <c r="T965" s="68">
        <v>251257</v>
      </c>
      <c r="U965" s="68">
        <v>121822</v>
      </c>
      <c r="V965" s="67">
        <f t="shared" si="38"/>
        <v>13.773999999999999</v>
      </c>
      <c r="W965" s="67">
        <f t="shared" si="39"/>
        <v>237.291</v>
      </c>
    </row>
    <row r="966" spans="20:23">
      <c r="T966" s="68">
        <v>250852</v>
      </c>
      <c r="U966" s="68">
        <v>121491</v>
      </c>
      <c r="V966" s="67">
        <f t="shared" si="38"/>
        <v>13.369</v>
      </c>
      <c r="W966" s="67">
        <f t="shared" si="39"/>
        <v>236.96</v>
      </c>
    </row>
    <row r="967" spans="20:23">
      <c r="T967" s="68">
        <v>250465</v>
      </c>
      <c r="U967" s="68">
        <v>121118</v>
      </c>
      <c r="V967" s="67">
        <f t="shared" si="38"/>
        <v>12.981999999999999</v>
      </c>
      <c r="W967" s="67">
        <f t="shared" si="39"/>
        <v>236.58699999999999</v>
      </c>
    </row>
    <row r="968" spans="20:23">
      <c r="T968" s="68">
        <v>250083</v>
      </c>
      <c r="U968" s="68">
        <v>120732</v>
      </c>
      <c r="V968" s="67">
        <f t="shared" si="38"/>
        <v>12.6</v>
      </c>
      <c r="W968" s="67">
        <f t="shared" si="39"/>
        <v>236.20099999999999</v>
      </c>
    </row>
    <row r="969" spans="20:23">
      <c r="T969" s="68">
        <v>249603</v>
      </c>
      <c r="U969" s="68">
        <v>120584</v>
      </c>
      <c r="V969" s="67">
        <f t="shared" si="38"/>
        <v>12.12</v>
      </c>
      <c r="W969" s="67">
        <f t="shared" si="39"/>
        <v>236.053</v>
      </c>
    </row>
    <row r="970" spans="20:23">
      <c r="T970" s="68">
        <v>248682</v>
      </c>
      <c r="U970" s="68">
        <v>121510</v>
      </c>
      <c r="V970" s="67">
        <f t="shared" si="38"/>
        <v>11.199</v>
      </c>
      <c r="W970" s="67">
        <f t="shared" si="39"/>
        <v>236.97900000000001</v>
      </c>
    </row>
    <row r="971" spans="20:23">
      <c r="T971" s="68">
        <v>247875</v>
      </c>
      <c r="U971" s="68">
        <v>122159</v>
      </c>
      <c r="V971" s="67">
        <f t="shared" si="38"/>
        <v>10.391999999999999</v>
      </c>
      <c r="W971" s="67">
        <f t="shared" si="39"/>
        <v>237.62799999999999</v>
      </c>
    </row>
    <row r="972" spans="20:23">
      <c r="T972" s="68">
        <v>247045</v>
      </c>
      <c r="U972" s="68">
        <v>122864</v>
      </c>
      <c r="V972" s="67">
        <f t="shared" si="38"/>
        <v>9.5619999999999994</v>
      </c>
      <c r="W972" s="67">
        <f t="shared" si="39"/>
        <v>238.333</v>
      </c>
    </row>
    <row r="973" spans="20:23">
      <c r="T973" s="68">
        <v>246653</v>
      </c>
      <c r="U973" s="68">
        <v>122501</v>
      </c>
      <c r="V973" s="67">
        <f t="shared" si="38"/>
        <v>9.17</v>
      </c>
      <c r="W973" s="67">
        <f t="shared" si="39"/>
        <v>237.97</v>
      </c>
    </row>
    <row r="974" spans="20:23">
      <c r="T974" s="68">
        <v>246015</v>
      </c>
      <c r="U974" s="68">
        <v>122738</v>
      </c>
      <c r="V974" s="67">
        <f t="shared" si="38"/>
        <v>8.532</v>
      </c>
      <c r="W974" s="67">
        <f t="shared" si="39"/>
        <v>238.20699999999999</v>
      </c>
    </row>
    <row r="975" spans="20:23">
      <c r="T975" s="68">
        <v>245368</v>
      </c>
      <c r="U975" s="68">
        <v>122999</v>
      </c>
      <c r="V975" s="67">
        <f t="shared" si="38"/>
        <v>7.8849999999999998</v>
      </c>
      <c r="W975" s="67">
        <f t="shared" si="39"/>
        <v>238.46799999999999</v>
      </c>
    </row>
    <row r="976" spans="20:23">
      <c r="T976" s="68">
        <v>244780</v>
      </c>
      <c r="U976" s="68">
        <v>123113</v>
      </c>
      <c r="V976" s="67">
        <f t="shared" si="38"/>
        <v>7.2969999999999997</v>
      </c>
      <c r="W976" s="67">
        <f t="shared" si="39"/>
        <v>238.58199999999999</v>
      </c>
    </row>
    <row r="977" spans="20:23">
      <c r="T977" s="68">
        <v>244276</v>
      </c>
      <c r="U977" s="68">
        <v>123024</v>
      </c>
      <c r="V977" s="67">
        <f t="shared" si="38"/>
        <v>6.7930000000000001</v>
      </c>
      <c r="W977" s="67">
        <f t="shared" si="39"/>
        <v>238.49299999999999</v>
      </c>
    </row>
    <row r="978" spans="20:23">
      <c r="T978" s="68">
        <v>243718</v>
      </c>
      <c r="U978" s="68">
        <v>123066</v>
      </c>
      <c r="V978" s="67">
        <f t="shared" si="38"/>
        <v>6.2350000000000003</v>
      </c>
      <c r="W978" s="67">
        <f t="shared" si="39"/>
        <v>238.535</v>
      </c>
    </row>
    <row r="979" spans="20:23">
      <c r="T979" s="68">
        <v>243143</v>
      </c>
      <c r="U979" s="68">
        <v>123150</v>
      </c>
      <c r="V979" s="67">
        <f t="shared" si="38"/>
        <v>5.66</v>
      </c>
      <c r="W979" s="67">
        <f t="shared" si="39"/>
        <v>238.619</v>
      </c>
    </row>
    <row r="980" spans="20:23">
      <c r="T980" s="68">
        <v>242639</v>
      </c>
      <c r="U980" s="68">
        <v>123061</v>
      </c>
      <c r="V980" s="67">
        <f t="shared" si="38"/>
        <v>5.1559999999999997</v>
      </c>
      <c r="W980" s="67">
        <f t="shared" si="39"/>
        <v>238.53</v>
      </c>
    </row>
    <row r="981" spans="20:23">
      <c r="T981" s="68">
        <v>242047</v>
      </c>
      <c r="U981" s="68">
        <v>123186</v>
      </c>
      <c r="V981" s="67">
        <f t="shared" si="38"/>
        <v>4.5640000000000001</v>
      </c>
      <c r="W981" s="67">
        <f t="shared" si="39"/>
        <v>238.655</v>
      </c>
    </row>
    <row r="982" spans="20:23">
      <c r="T982" s="68">
        <v>241512</v>
      </c>
      <c r="U982" s="68">
        <v>123174</v>
      </c>
      <c r="V982" s="67">
        <f t="shared" si="38"/>
        <v>4.0289999999999999</v>
      </c>
      <c r="W982" s="67">
        <f t="shared" si="39"/>
        <v>238.643</v>
      </c>
    </row>
    <row r="983" spans="20:23">
      <c r="T983" s="68">
        <v>240980</v>
      </c>
      <c r="U983" s="68">
        <v>123152</v>
      </c>
      <c r="V983" s="67">
        <f t="shared" si="38"/>
        <v>3.4969999999999999</v>
      </c>
      <c r="W983" s="67">
        <f t="shared" si="39"/>
        <v>238.62100000000001</v>
      </c>
    </row>
    <row r="984" spans="20:23">
      <c r="T984" s="68">
        <v>240439</v>
      </c>
      <c r="U984" s="68">
        <v>123154</v>
      </c>
      <c r="V984" s="67">
        <f t="shared" si="38"/>
        <v>2.956</v>
      </c>
      <c r="W984" s="67">
        <f t="shared" si="39"/>
        <v>238.62299999999999</v>
      </c>
    </row>
    <row r="985" spans="20:23">
      <c r="T985" s="68">
        <v>239934</v>
      </c>
      <c r="U985" s="68">
        <v>123068</v>
      </c>
      <c r="V985" s="67">
        <f t="shared" si="38"/>
        <v>2.4510000000000001</v>
      </c>
      <c r="W985" s="67">
        <f t="shared" si="39"/>
        <v>238.53700000000001</v>
      </c>
    </row>
    <row r="986" spans="20:23">
      <c r="T986" s="68">
        <v>239357</v>
      </c>
      <c r="U986" s="68">
        <v>123156</v>
      </c>
      <c r="V986" s="67">
        <f t="shared" si="38"/>
        <v>1.8740000000000001</v>
      </c>
      <c r="W986" s="67">
        <f t="shared" si="39"/>
        <v>238.625</v>
      </c>
    </row>
    <row r="987" spans="20:23">
      <c r="T987" s="68">
        <v>238802</v>
      </c>
      <c r="U987" s="68">
        <v>123191</v>
      </c>
      <c r="V987" s="67">
        <f t="shared" si="38"/>
        <v>1.319</v>
      </c>
      <c r="W987" s="67">
        <f t="shared" si="39"/>
        <v>238.66</v>
      </c>
    </row>
    <row r="988" spans="20:23">
      <c r="T988" s="68">
        <v>238282</v>
      </c>
      <c r="U988" s="68">
        <v>123141</v>
      </c>
      <c r="V988" s="67">
        <f t="shared" si="38"/>
        <v>0.79900000000000004</v>
      </c>
      <c r="W988" s="67">
        <f t="shared" si="39"/>
        <v>238.61</v>
      </c>
    </row>
    <row r="989" spans="20:23">
      <c r="T989" s="68">
        <v>237705</v>
      </c>
      <c r="U989" s="68">
        <v>123229</v>
      </c>
      <c r="V989" s="67">
        <f t="shared" si="38"/>
        <v>0.222</v>
      </c>
      <c r="W989" s="67">
        <f t="shared" si="39"/>
        <v>238.69800000000001</v>
      </c>
    </row>
    <row r="990" spans="20:23">
      <c r="V990" s="67"/>
      <c r="W990" s="67"/>
    </row>
    <row r="991" spans="20:23">
      <c r="V991" s="67"/>
      <c r="W991" s="67"/>
    </row>
    <row r="992" spans="20:23">
      <c r="V992" s="67"/>
      <c r="W992" s="67"/>
    </row>
    <row r="993" spans="22:23">
      <c r="V993" s="67"/>
      <c r="W993" s="67"/>
    </row>
    <row r="994" spans="22:23">
      <c r="V994" s="67"/>
      <c r="W994" s="67"/>
    </row>
    <row r="995" spans="22:23">
      <c r="V995" s="67"/>
      <c r="W995" s="67"/>
    </row>
    <row r="996" spans="22:23">
      <c r="V996" s="67"/>
      <c r="W996" s="67"/>
    </row>
    <row r="997" spans="22:23">
      <c r="V997" s="67"/>
      <c r="W997" s="67"/>
    </row>
    <row r="998" spans="22:23">
      <c r="V998" s="67"/>
      <c r="W998" s="67"/>
    </row>
    <row r="999" spans="22:23">
      <c r="V999" s="67"/>
      <c r="W999" s="67"/>
    </row>
    <row r="1000" spans="22:23">
      <c r="V1000" s="67"/>
      <c r="W1000" s="67"/>
    </row>
    <row r="1001" spans="22:23">
      <c r="V1001" s="67"/>
      <c r="W1001" s="67"/>
    </row>
    <row r="1002" spans="22:23">
      <c r="V1002" s="67"/>
      <c r="W1002" s="67"/>
    </row>
    <row r="1003" spans="22:23">
      <c r="V1003" s="67"/>
      <c r="W1003" s="67"/>
    </row>
    <row r="1004" spans="22:23">
      <c r="V1004" s="67"/>
      <c r="W1004" s="67"/>
    </row>
    <row r="1005" spans="22:23">
      <c r="V1005" s="67"/>
      <c r="W1005" s="67"/>
    </row>
    <row r="1006" spans="22:23">
      <c r="V1006" s="67"/>
      <c r="W1006" s="67"/>
    </row>
    <row r="1007" spans="22:23">
      <c r="V1007" s="67"/>
      <c r="W1007" s="67"/>
    </row>
    <row r="1008" spans="22:23">
      <c r="V1008" s="67"/>
      <c r="W1008" s="67"/>
    </row>
    <row r="1009" spans="22:23">
      <c r="V1009" s="67"/>
      <c r="W1009" s="67"/>
    </row>
    <row r="1010" spans="22:23">
      <c r="V1010" s="67"/>
      <c r="W1010" s="67"/>
    </row>
    <row r="1011" spans="22:23">
      <c r="V1011" s="67"/>
      <c r="W1011" s="67"/>
    </row>
    <row r="1012" spans="22:23">
      <c r="V1012" s="67"/>
      <c r="W1012" s="67"/>
    </row>
    <row r="1013" spans="22:23">
      <c r="V1013" s="67"/>
      <c r="W1013" s="67"/>
    </row>
    <row r="1014" spans="22:23">
      <c r="V1014" s="67"/>
      <c r="W1014" s="67"/>
    </row>
    <row r="1015" spans="22:23">
      <c r="V1015" s="67"/>
      <c r="W1015" s="67"/>
    </row>
    <row r="1016" spans="22:23">
      <c r="V1016" s="67"/>
      <c r="W1016" s="67"/>
    </row>
    <row r="1017" spans="22:23">
      <c r="V1017" s="67"/>
      <c r="W1017" s="67"/>
    </row>
    <row r="1018" spans="22:23">
      <c r="V1018" s="67"/>
      <c r="W1018" s="67"/>
    </row>
    <row r="1019" spans="22:23">
      <c r="V1019" s="67"/>
      <c r="W1019" s="67"/>
    </row>
    <row r="1020" spans="22:23">
      <c r="V1020" s="67"/>
      <c r="W1020" s="67"/>
    </row>
    <row r="1021" spans="22:23">
      <c r="V1021" s="67"/>
      <c r="W1021" s="67"/>
    </row>
    <row r="1022" spans="22:23">
      <c r="V1022" s="67"/>
      <c r="W1022" s="67"/>
    </row>
    <row r="1023" spans="22:23">
      <c r="V1023" s="67"/>
      <c r="W1023" s="67"/>
    </row>
    <row r="1024" spans="22:23">
      <c r="V1024" s="67"/>
      <c r="W1024" s="67"/>
    </row>
    <row r="1025" spans="22:23">
      <c r="V1025" s="67"/>
      <c r="W1025" s="67"/>
    </row>
    <row r="1026" spans="22:23">
      <c r="V1026" s="67"/>
      <c r="W1026" s="67"/>
    </row>
    <row r="1027" spans="22:23">
      <c r="V1027" s="67"/>
      <c r="W1027" s="67"/>
    </row>
    <row r="1028" spans="22:23">
      <c r="V1028" s="67"/>
      <c r="W1028" s="67"/>
    </row>
    <row r="1029" spans="22:23">
      <c r="V1029" s="67"/>
      <c r="W1029" s="67"/>
    </row>
    <row r="1030" spans="22:23">
      <c r="V1030" s="67"/>
      <c r="W1030" s="67"/>
    </row>
    <row r="1031" spans="22:23">
      <c r="V1031" s="67"/>
      <c r="W1031" s="67"/>
    </row>
    <row r="1032" spans="22:23">
      <c r="V1032" s="67"/>
      <c r="W1032" s="67"/>
    </row>
    <row r="1033" spans="22:23">
      <c r="V1033" s="67"/>
      <c r="W1033" s="67"/>
    </row>
    <row r="1034" spans="22:23">
      <c r="V1034" s="67"/>
      <c r="W1034" s="67"/>
    </row>
    <row r="1035" spans="22:23">
      <c r="V1035" s="67"/>
      <c r="W1035" s="67"/>
    </row>
    <row r="1036" spans="22:23">
      <c r="V1036" s="67"/>
      <c r="W1036" s="67"/>
    </row>
    <row r="1037" spans="22:23">
      <c r="V1037" s="67"/>
      <c r="W1037" s="67"/>
    </row>
    <row r="1038" spans="22:23">
      <c r="V1038" s="67"/>
      <c r="W1038" s="67"/>
    </row>
    <row r="1039" spans="22:23">
      <c r="V1039" s="67"/>
      <c r="W1039" s="67"/>
    </row>
    <row r="1040" spans="22:23">
      <c r="V1040" s="67"/>
      <c r="W1040" s="67"/>
    </row>
    <row r="1041" spans="22:23">
      <c r="V1041" s="67"/>
      <c r="W1041" s="67"/>
    </row>
    <row r="1042" spans="22:23">
      <c r="V1042" s="67"/>
      <c r="W1042" s="67"/>
    </row>
    <row r="1043" spans="22:23">
      <c r="V1043" s="67"/>
      <c r="W1043" s="67"/>
    </row>
    <row r="1044" spans="22:23">
      <c r="V1044" s="67"/>
      <c r="W1044" s="67"/>
    </row>
    <row r="1045" spans="22:23">
      <c r="V1045" s="67"/>
      <c r="W1045" s="67"/>
    </row>
    <row r="1046" spans="22:23">
      <c r="V1046" s="67"/>
      <c r="W1046" s="67"/>
    </row>
    <row r="1047" spans="22:23">
      <c r="V1047" s="67"/>
      <c r="W1047" s="67"/>
    </row>
    <row r="1048" spans="22:23">
      <c r="V1048" s="67"/>
      <c r="W1048" s="67"/>
    </row>
    <row r="1049" spans="22:23">
      <c r="V1049" s="67"/>
      <c r="W1049" s="67"/>
    </row>
    <row r="1050" spans="22:23">
      <c r="V1050" s="67"/>
      <c r="W1050" s="67"/>
    </row>
    <row r="1051" spans="22:23">
      <c r="V1051" s="67"/>
      <c r="W1051" s="67"/>
    </row>
    <row r="1052" spans="22:23">
      <c r="V1052" s="67"/>
      <c r="W1052" s="67"/>
    </row>
    <row r="1053" spans="22:23">
      <c r="V1053" s="67"/>
      <c r="W1053" s="67"/>
    </row>
    <row r="1054" spans="22:23">
      <c r="V1054" s="67"/>
      <c r="W1054" s="67"/>
    </row>
    <row r="1055" spans="22:23">
      <c r="V1055" s="67"/>
      <c r="W1055" s="67"/>
    </row>
    <row r="1056" spans="22:23">
      <c r="V1056" s="67"/>
      <c r="W1056" s="67"/>
    </row>
    <row r="1057" spans="22:23">
      <c r="V1057" s="67"/>
      <c r="W1057" s="67"/>
    </row>
    <row r="1058" spans="22:23">
      <c r="V1058" s="67"/>
      <c r="W1058" s="67"/>
    </row>
    <row r="1059" spans="22:23">
      <c r="V1059" s="67"/>
      <c r="W1059" s="67"/>
    </row>
    <row r="1060" spans="22:23">
      <c r="V1060" s="67"/>
      <c r="W1060" s="67"/>
    </row>
    <row r="1061" spans="22:23">
      <c r="V1061" s="67"/>
      <c r="W1061" s="67"/>
    </row>
    <row r="1062" spans="22:23">
      <c r="V1062" s="67"/>
      <c r="W1062" s="67"/>
    </row>
    <row r="1063" spans="22:23">
      <c r="V1063" s="67"/>
      <c r="W1063" s="67"/>
    </row>
    <row r="1064" spans="22:23">
      <c r="V1064" s="67"/>
      <c r="W1064" s="67"/>
    </row>
    <row r="1065" spans="22:23">
      <c r="V1065" s="67"/>
      <c r="W1065" s="67"/>
    </row>
    <row r="1066" spans="22:23">
      <c r="V1066" s="67"/>
      <c r="W1066" s="67"/>
    </row>
    <row r="1067" spans="22:23">
      <c r="V1067" s="67"/>
      <c r="W1067" s="67"/>
    </row>
    <row r="1068" spans="22:23">
      <c r="V1068" s="67"/>
      <c r="W1068" s="67"/>
    </row>
    <row r="1069" spans="22:23">
      <c r="V1069" s="67"/>
      <c r="W1069" s="67"/>
    </row>
    <row r="1070" spans="22:23">
      <c r="V1070" s="67"/>
      <c r="W1070" s="67"/>
    </row>
    <row r="1071" spans="22:23">
      <c r="V1071" s="67"/>
      <c r="W1071" s="67"/>
    </row>
    <row r="1072" spans="22:23">
      <c r="V1072" s="67"/>
      <c r="W1072" s="67"/>
    </row>
    <row r="1073" spans="22:23">
      <c r="V1073" s="67"/>
      <c r="W1073" s="67"/>
    </row>
    <row r="1074" spans="22:23">
      <c r="V1074" s="67"/>
      <c r="W1074" s="67"/>
    </row>
    <row r="1075" spans="22:23">
      <c r="V1075" s="67"/>
      <c r="W1075" s="67"/>
    </row>
    <row r="1076" spans="22:23">
      <c r="V1076" s="67"/>
      <c r="W1076" s="67"/>
    </row>
    <row r="1077" spans="22:23">
      <c r="V1077" s="67"/>
      <c r="W1077" s="67"/>
    </row>
    <row r="1078" spans="22:23">
      <c r="V1078" s="67"/>
      <c r="W1078" s="67"/>
    </row>
    <row r="1079" spans="22:23">
      <c r="V1079" s="67"/>
      <c r="W1079" s="67"/>
    </row>
    <row r="1080" spans="22:23">
      <c r="V1080" s="67"/>
      <c r="W1080" s="67"/>
    </row>
    <row r="1081" spans="22:23">
      <c r="V1081" s="67"/>
      <c r="W1081" s="67"/>
    </row>
    <row r="1082" spans="22:23">
      <c r="V1082" s="67"/>
      <c r="W1082" s="67"/>
    </row>
    <row r="1083" spans="22:23">
      <c r="V1083" s="67"/>
      <c r="W1083" s="67"/>
    </row>
    <row r="1084" spans="22:23">
      <c r="V1084" s="67"/>
      <c r="W1084" s="67"/>
    </row>
    <row r="1085" spans="22:23">
      <c r="V1085" s="67"/>
      <c r="W1085" s="67"/>
    </row>
    <row r="1086" spans="22:23">
      <c r="V1086" s="67"/>
      <c r="W1086" s="67"/>
    </row>
    <row r="1087" spans="22:23">
      <c r="V1087" s="67"/>
      <c r="W1087" s="67"/>
    </row>
    <row r="1088" spans="22:23">
      <c r="V1088" s="67"/>
      <c r="W1088" s="67"/>
    </row>
    <row r="1089" spans="22:23">
      <c r="V1089" s="67"/>
      <c r="W1089" s="67"/>
    </row>
    <row r="1090" spans="22:23">
      <c r="V1090" s="67"/>
      <c r="W1090" s="67"/>
    </row>
    <row r="1091" spans="22:23">
      <c r="V1091" s="67"/>
      <c r="W1091" s="67"/>
    </row>
    <row r="1092" spans="22:23">
      <c r="V1092" s="67"/>
      <c r="W1092" s="67"/>
    </row>
    <row r="1093" spans="22:23">
      <c r="V1093" s="67"/>
      <c r="W1093" s="67"/>
    </row>
    <row r="1094" spans="22:23">
      <c r="V1094" s="67"/>
      <c r="W1094" s="67"/>
    </row>
    <row r="1095" spans="22:23">
      <c r="V1095" s="67"/>
      <c r="W1095" s="67"/>
    </row>
    <row r="1096" spans="22:23">
      <c r="V1096" s="67"/>
      <c r="W1096" s="67"/>
    </row>
    <row r="1097" spans="22:23">
      <c r="V1097" s="67"/>
      <c r="W1097" s="67"/>
    </row>
    <row r="1098" spans="22:23">
      <c r="V1098" s="67"/>
      <c r="W1098" s="67"/>
    </row>
    <row r="1099" spans="22:23">
      <c r="V1099" s="67"/>
      <c r="W1099" s="67"/>
    </row>
    <row r="1100" spans="22:23">
      <c r="V1100" s="67"/>
      <c r="W1100" s="67"/>
    </row>
    <row r="1101" spans="22:23">
      <c r="V1101" s="67"/>
      <c r="W1101" s="67"/>
    </row>
    <row r="1102" spans="22:23">
      <c r="V1102" s="67"/>
      <c r="W1102" s="67"/>
    </row>
    <row r="1103" spans="22:23">
      <c r="V1103" s="67"/>
      <c r="W1103" s="67"/>
    </row>
    <row r="1104" spans="22:23">
      <c r="V1104" s="67"/>
      <c r="W1104" s="67"/>
    </row>
    <row r="1105" spans="22:23">
      <c r="V1105" s="67"/>
      <c r="W1105" s="67"/>
    </row>
    <row r="1106" spans="22:23">
      <c r="V1106" s="67"/>
      <c r="W1106" s="67"/>
    </row>
    <row r="1107" spans="22:23">
      <c r="V1107" s="67"/>
      <c r="W1107" s="67"/>
    </row>
    <row r="1108" spans="22:23">
      <c r="V1108" s="67"/>
      <c r="W1108" s="67"/>
    </row>
    <row r="1109" spans="22:23">
      <c r="V1109" s="67"/>
      <c r="W1109" s="67"/>
    </row>
    <row r="1110" spans="22:23">
      <c r="V1110" s="67"/>
      <c r="W1110" s="67"/>
    </row>
    <row r="1111" spans="22:23">
      <c r="V1111" s="67"/>
      <c r="W1111" s="67"/>
    </row>
    <row r="1112" spans="22:23">
      <c r="V1112" s="67"/>
      <c r="W1112" s="67"/>
    </row>
    <row r="1113" spans="22:23">
      <c r="V1113" s="67"/>
      <c r="W1113" s="67"/>
    </row>
    <row r="1114" spans="22:23">
      <c r="V1114" s="67"/>
      <c r="W1114" s="67"/>
    </row>
    <row r="1115" spans="22:23">
      <c r="V1115" s="67"/>
      <c r="W1115" s="67"/>
    </row>
    <row r="1116" spans="22:23">
      <c r="V1116" s="67"/>
      <c r="W1116" s="67"/>
    </row>
    <row r="1117" spans="22:23">
      <c r="V1117" s="67"/>
      <c r="W1117" s="67"/>
    </row>
    <row r="1118" spans="22:23">
      <c r="V1118" s="67"/>
      <c r="W1118" s="67"/>
    </row>
    <row r="1119" spans="22:23">
      <c r="V1119" s="67"/>
      <c r="W1119" s="67"/>
    </row>
    <row r="1120" spans="22:23">
      <c r="V1120" s="67"/>
      <c r="W1120" s="67"/>
    </row>
    <row r="1121" spans="22:23">
      <c r="V1121" s="67"/>
      <c r="W1121" s="67"/>
    </row>
    <row r="1122" spans="22:23">
      <c r="V1122" s="67"/>
      <c r="W1122" s="67"/>
    </row>
    <row r="1123" spans="22:23">
      <c r="V1123" s="67"/>
      <c r="W1123" s="67"/>
    </row>
    <row r="1124" spans="22:23">
      <c r="V1124" s="67"/>
      <c r="W1124" s="67"/>
    </row>
    <row r="1125" spans="22:23">
      <c r="V1125" s="67"/>
      <c r="W1125" s="67"/>
    </row>
    <row r="1126" spans="22:23">
      <c r="V1126" s="67"/>
      <c r="W1126" s="67"/>
    </row>
    <row r="1127" spans="22:23">
      <c r="V1127" s="67"/>
      <c r="W1127" s="67"/>
    </row>
    <row r="1128" spans="22:23">
      <c r="V1128" s="67"/>
      <c r="W1128" s="67"/>
    </row>
    <row r="1129" spans="22:23">
      <c r="V1129" s="67"/>
      <c r="W1129" s="67"/>
    </row>
    <row r="1130" spans="22:23">
      <c r="V1130" s="67"/>
      <c r="W1130" s="67"/>
    </row>
    <row r="1131" spans="22:23">
      <c r="V1131" s="67"/>
      <c r="W1131" s="67"/>
    </row>
    <row r="1132" spans="22:23">
      <c r="V1132" s="67"/>
      <c r="W1132" s="67"/>
    </row>
    <row r="1133" spans="22:23">
      <c r="V1133" s="67"/>
      <c r="W1133" s="67"/>
    </row>
    <row r="1134" spans="22:23">
      <c r="V1134" s="67"/>
      <c r="W1134" s="67"/>
    </row>
    <row r="1135" spans="22:23">
      <c r="V1135" s="67"/>
      <c r="W1135" s="67"/>
    </row>
    <row r="1136" spans="22:23">
      <c r="V1136" s="67"/>
      <c r="W1136" s="67"/>
    </row>
    <row r="1137" spans="22:23">
      <c r="V1137" s="67"/>
      <c r="W1137" s="67"/>
    </row>
    <row r="1138" spans="22:23">
      <c r="V1138" s="67"/>
      <c r="W1138" s="67"/>
    </row>
    <row r="1139" spans="22:23">
      <c r="V1139" s="67"/>
      <c r="W1139" s="67"/>
    </row>
    <row r="1140" spans="22:23">
      <c r="V1140" s="67"/>
      <c r="W1140" s="67"/>
    </row>
    <row r="1141" spans="22:23">
      <c r="V1141" s="67"/>
      <c r="W1141" s="67"/>
    </row>
    <row r="1142" spans="22:23">
      <c r="V1142" s="67"/>
      <c r="W1142" s="67"/>
    </row>
    <row r="1143" spans="22:23">
      <c r="V1143" s="67"/>
      <c r="W1143" s="67"/>
    </row>
    <row r="1144" spans="22:23">
      <c r="V1144" s="67"/>
      <c r="W1144" s="67"/>
    </row>
    <row r="1145" spans="22:23">
      <c r="V1145" s="67"/>
      <c r="W1145" s="67"/>
    </row>
    <row r="1146" spans="22:23">
      <c r="V1146" s="67"/>
      <c r="W1146" s="67"/>
    </row>
    <row r="1147" spans="22:23">
      <c r="V1147" s="67"/>
      <c r="W1147" s="67"/>
    </row>
    <row r="1148" spans="22:23">
      <c r="V1148" s="67"/>
      <c r="W1148" s="67"/>
    </row>
    <row r="1149" spans="22:23">
      <c r="V1149" s="67"/>
      <c r="W1149" s="67"/>
    </row>
    <row r="1150" spans="22:23">
      <c r="V1150" s="67"/>
      <c r="W1150" s="67"/>
    </row>
    <row r="1151" spans="22:23">
      <c r="V1151" s="67"/>
      <c r="W1151" s="67"/>
    </row>
    <row r="1152" spans="22:23">
      <c r="V1152" s="67"/>
      <c r="W1152" s="67"/>
    </row>
    <row r="1153" spans="22:23">
      <c r="V1153" s="67"/>
      <c r="W1153" s="67"/>
    </row>
    <row r="1154" spans="22:23">
      <c r="V1154" s="67"/>
      <c r="W1154" s="67"/>
    </row>
    <row r="1155" spans="22:23">
      <c r="V1155" s="67"/>
      <c r="W1155" s="67"/>
    </row>
    <row r="1156" spans="22:23">
      <c r="V1156" s="67"/>
      <c r="W1156" s="67"/>
    </row>
    <row r="1157" spans="22:23">
      <c r="V1157" s="67"/>
      <c r="W1157" s="67"/>
    </row>
    <row r="1158" spans="22:23">
      <c r="V1158" s="67"/>
      <c r="W1158" s="67"/>
    </row>
    <row r="1159" spans="22:23">
      <c r="V1159" s="67"/>
      <c r="W1159" s="67"/>
    </row>
    <row r="1160" spans="22:23">
      <c r="V1160" s="67"/>
      <c r="W1160" s="67"/>
    </row>
    <row r="1161" spans="22:23">
      <c r="V1161" s="67"/>
      <c r="W1161" s="67"/>
    </row>
    <row r="1162" spans="22:23">
      <c r="V1162" s="67"/>
      <c r="W1162" s="67"/>
    </row>
    <row r="1163" spans="22:23">
      <c r="V1163" s="67"/>
      <c r="W1163" s="67"/>
    </row>
    <row r="1164" spans="22:23">
      <c r="V1164" s="67"/>
      <c r="W1164" s="67"/>
    </row>
    <row r="1165" spans="22:23">
      <c r="V1165" s="67"/>
      <c r="W1165" s="67"/>
    </row>
    <row r="1166" spans="22:23">
      <c r="V1166" s="67"/>
      <c r="W1166" s="67"/>
    </row>
    <row r="1167" spans="22:23">
      <c r="V1167" s="67"/>
      <c r="W1167" s="67"/>
    </row>
    <row r="1168" spans="22:23">
      <c r="V1168" s="67"/>
      <c r="W1168" s="67"/>
    </row>
    <row r="1169" spans="22:23">
      <c r="V1169" s="67"/>
      <c r="W1169" s="67"/>
    </row>
    <row r="1170" spans="22:23">
      <c r="V1170" s="67"/>
      <c r="W1170" s="67"/>
    </row>
    <row r="1171" spans="22:23">
      <c r="V1171" s="67"/>
      <c r="W1171" s="67"/>
    </row>
    <row r="1172" spans="22:23">
      <c r="V1172" s="67"/>
      <c r="W1172" s="67"/>
    </row>
    <row r="1173" spans="22:23">
      <c r="V1173" s="67"/>
      <c r="W1173" s="67"/>
    </row>
    <row r="1174" spans="22:23">
      <c r="V1174" s="67"/>
      <c r="W1174" s="67"/>
    </row>
    <row r="1175" spans="22:23">
      <c r="V1175" s="67"/>
      <c r="W1175" s="67"/>
    </row>
    <row r="1176" spans="22:23">
      <c r="V1176" s="67"/>
      <c r="W1176" s="67"/>
    </row>
    <row r="1177" spans="22:23">
      <c r="V1177" s="67"/>
      <c r="W1177" s="67"/>
    </row>
    <row r="1178" spans="22:23">
      <c r="V1178" s="67"/>
      <c r="W1178" s="67"/>
    </row>
    <row r="1179" spans="22:23">
      <c r="V1179" s="67"/>
      <c r="W1179" s="67"/>
    </row>
    <row r="1180" spans="22:23">
      <c r="V1180" s="67"/>
      <c r="W1180" s="67"/>
    </row>
    <row r="1181" spans="22:23">
      <c r="V1181" s="67"/>
      <c r="W1181" s="67"/>
    </row>
    <row r="1182" spans="22:23">
      <c r="V1182" s="67"/>
      <c r="W1182" s="67"/>
    </row>
    <row r="1183" spans="22:23">
      <c r="V1183" s="67"/>
      <c r="W1183" s="67"/>
    </row>
    <row r="1184" spans="22:23">
      <c r="V1184" s="67"/>
      <c r="W1184" s="67"/>
    </row>
    <row r="1185" spans="22:23">
      <c r="V1185" s="67"/>
      <c r="W1185" s="67"/>
    </row>
    <row r="1186" spans="22:23">
      <c r="V1186" s="67"/>
      <c r="W1186" s="67"/>
    </row>
    <row r="1187" spans="22:23">
      <c r="V1187" s="67"/>
      <c r="W1187" s="67"/>
    </row>
    <row r="1188" spans="22:23">
      <c r="V1188" s="67"/>
      <c r="W1188" s="67"/>
    </row>
    <row r="1189" spans="22:23">
      <c r="V1189" s="67"/>
      <c r="W1189" s="67"/>
    </row>
    <row r="1190" spans="22:23">
      <c r="V1190" s="67"/>
      <c r="W1190" s="67"/>
    </row>
    <row r="1191" spans="22:23">
      <c r="V1191" s="67"/>
      <c r="W1191" s="67"/>
    </row>
    <row r="1192" spans="22:23">
      <c r="V1192" s="67"/>
      <c r="W1192" s="67"/>
    </row>
    <row r="1193" spans="22:23">
      <c r="V1193" s="67"/>
      <c r="W1193" s="67"/>
    </row>
    <row r="1194" spans="22:23">
      <c r="V1194" s="67"/>
      <c r="W1194" s="67"/>
    </row>
    <row r="1195" spans="22:23">
      <c r="V1195" s="67"/>
      <c r="W1195" s="67"/>
    </row>
    <row r="1196" spans="22:23">
      <c r="V1196" s="67"/>
      <c r="W1196" s="67"/>
    </row>
    <row r="1197" spans="22:23">
      <c r="V1197" s="67"/>
      <c r="W1197" s="67"/>
    </row>
    <row r="1198" spans="22:23">
      <c r="V1198" s="67"/>
      <c r="W1198" s="67"/>
    </row>
    <row r="1199" spans="22:23">
      <c r="V1199" s="67"/>
      <c r="W1199" s="67"/>
    </row>
    <row r="1200" spans="22:23">
      <c r="V1200" s="67"/>
      <c r="W1200" s="67"/>
    </row>
    <row r="1201" spans="22:23">
      <c r="V1201" s="67"/>
      <c r="W1201" s="67"/>
    </row>
    <row r="1202" spans="22:23">
      <c r="V1202" s="67"/>
      <c r="W1202" s="67"/>
    </row>
    <row r="1203" spans="22:23">
      <c r="V1203" s="67"/>
      <c r="W1203" s="67"/>
    </row>
    <row r="1204" spans="22:23">
      <c r="V1204" s="67"/>
      <c r="W1204" s="67"/>
    </row>
    <row r="1205" spans="22:23">
      <c r="V1205" s="67"/>
      <c r="W1205" s="67"/>
    </row>
    <row r="1206" spans="22:23">
      <c r="V1206" s="67"/>
      <c r="W1206" s="67"/>
    </row>
    <row r="1207" spans="22:23">
      <c r="V1207" s="67"/>
      <c r="W1207" s="67"/>
    </row>
    <row r="1208" spans="22:23">
      <c r="V1208" s="67"/>
      <c r="W1208" s="67"/>
    </row>
    <row r="1209" spans="22:23">
      <c r="V1209" s="67"/>
      <c r="W1209" s="67"/>
    </row>
    <row r="1210" spans="22:23">
      <c r="V1210" s="67"/>
      <c r="W1210" s="67"/>
    </row>
    <row r="1211" spans="22:23">
      <c r="V1211" s="67"/>
      <c r="W1211" s="67"/>
    </row>
    <row r="1212" spans="22:23">
      <c r="V1212" s="67"/>
      <c r="W1212" s="67"/>
    </row>
    <row r="1213" spans="22:23">
      <c r="V1213" s="67"/>
      <c r="W1213" s="67"/>
    </row>
    <row r="1214" spans="22:23">
      <c r="V1214" s="67"/>
      <c r="W1214" s="67"/>
    </row>
    <row r="1215" spans="22:23">
      <c r="V1215" s="67"/>
      <c r="W1215" s="67"/>
    </row>
    <row r="1216" spans="22:23">
      <c r="V1216" s="67"/>
      <c r="W1216" s="67"/>
    </row>
    <row r="1217" spans="22:23">
      <c r="V1217" s="67"/>
      <c r="W1217" s="67"/>
    </row>
    <row r="1218" spans="22:23">
      <c r="V1218" s="67"/>
      <c r="W1218" s="67"/>
    </row>
    <row r="1219" spans="22:23">
      <c r="V1219" s="67"/>
      <c r="W1219" s="67"/>
    </row>
    <row r="1220" spans="22:23">
      <c r="V1220" s="67"/>
      <c r="W1220" s="67"/>
    </row>
    <row r="1221" spans="22:23">
      <c r="V1221" s="67"/>
      <c r="W1221" s="67"/>
    </row>
    <row r="1222" spans="22:23">
      <c r="V1222" s="67"/>
      <c r="W1222" s="67"/>
    </row>
    <row r="1223" spans="22:23">
      <c r="V1223" s="67"/>
      <c r="W1223" s="67"/>
    </row>
    <row r="1224" spans="22:23">
      <c r="V1224" s="67"/>
      <c r="W1224" s="67"/>
    </row>
    <row r="1225" spans="22:23">
      <c r="V1225" s="67"/>
      <c r="W1225" s="67"/>
    </row>
    <row r="1226" spans="22:23">
      <c r="V1226" s="67"/>
      <c r="W1226" s="67"/>
    </row>
    <row r="1227" spans="22:23">
      <c r="V1227" s="67"/>
      <c r="W1227" s="67"/>
    </row>
    <row r="1228" spans="22:23">
      <c r="V1228" s="67"/>
      <c r="W1228" s="67"/>
    </row>
    <row r="1229" spans="22:23">
      <c r="V1229" s="67"/>
      <c r="W1229" s="67"/>
    </row>
    <row r="1230" spans="22:23">
      <c r="V1230" s="67"/>
      <c r="W1230" s="67"/>
    </row>
    <row r="1231" spans="22:23">
      <c r="V1231" s="67"/>
      <c r="W1231" s="67"/>
    </row>
    <row r="1232" spans="22:23">
      <c r="V1232" s="67"/>
      <c r="W1232" s="67"/>
    </row>
    <row r="1233" spans="22:23">
      <c r="V1233" s="67"/>
      <c r="W1233" s="67"/>
    </row>
    <row r="1234" spans="22:23">
      <c r="V1234" s="67"/>
      <c r="W1234" s="67"/>
    </row>
    <row r="1235" spans="22:23">
      <c r="V1235" s="67"/>
      <c r="W1235" s="67"/>
    </row>
    <row r="1236" spans="22:23">
      <c r="V1236" s="67"/>
      <c r="W1236" s="67"/>
    </row>
    <row r="1237" spans="22:23">
      <c r="V1237" s="67"/>
      <c r="W1237" s="67"/>
    </row>
    <row r="1238" spans="22:23">
      <c r="V1238" s="67"/>
      <c r="W1238" s="67"/>
    </row>
    <row r="1239" spans="22:23">
      <c r="V1239" s="67"/>
      <c r="W1239" s="67"/>
    </row>
    <row r="1240" spans="22:23">
      <c r="V1240" s="67"/>
      <c r="W1240" s="67"/>
    </row>
    <row r="1241" spans="22:23">
      <c r="V1241" s="67"/>
      <c r="W1241" s="67"/>
    </row>
    <row r="1242" spans="22:23">
      <c r="V1242" s="67"/>
      <c r="W1242" s="67"/>
    </row>
    <row r="1243" spans="22:23">
      <c r="V1243" s="67"/>
      <c r="W1243" s="67"/>
    </row>
    <row r="1244" spans="22:23">
      <c r="V1244" s="67"/>
      <c r="W1244" s="67"/>
    </row>
    <row r="1245" spans="22:23">
      <c r="V1245" s="67"/>
      <c r="W1245" s="67"/>
    </row>
    <row r="1246" spans="22:23">
      <c r="V1246" s="67"/>
      <c r="W1246" s="67"/>
    </row>
    <row r="1247" spans="22:23">
      <c r="V1247" s="67"/>
      <c r="W1247" s="67"/>
    </row>
    <row r="1248" spans="22:23">
      <c r="V1248" s="67"/>
      <c r="W1248" s="67"/>
    </row>
    <row r="1249" spans="22:23">
      <c r="V1249" s="67"/>
      <c r="W1249" s="67"/>
    </row>
    <row r="1250" spans="22:23">
      <c r="V1250" s="67"/>
      <c r="W1250" s="67"/>
    </row>
    <row r="1251" spans="22:23">
      <c r="V1251" s="67"/>
      <c r="W1251" s="67"/>
    </row>
    <row r="1252" spans="22:23">
      <c r="V1252" s="67"/>
      <c r="W1252" s="67"/>
    </row>
    <row r="1253" spans="22:23">
      <c r="V1253" s="67"/>
      <c r="W1253" s="67"/>
    </row>
    <row r="1254" spans="22:23">
      <c r="V1254" s="67"/>
      <c r="W1254" s="67"/>
    </row>
    <row r="1255" spans="22:23">
      <c r="V1255" s="67"/>
      <c r="W1255" s="67"/>
    </row>
    <row r="1256" spans="22:23">
      <c r="V1256" s="67"/>
      <c r="W1256" s="67"/>
    </row>
    <row r="1257" spans="22:23">
      <c r="V1257" s="67"/>
      <c r="W1257" s="67"/>
    </row>
    <row r="1258" spans="22:23">
      <c r="V1258" s="67"/>
      <c r="W1258" s="67"/>
    </row>
    <row r="1259" spans="22:23">
      <c r="V1259" s="67"/>
      <c r="W1259" s="67"/>
    </row>
    <row r="1260" spans="22:23">
      <c r="V1260" s="67"/>
      <c r="W1260" s="67"/>
    </row>
    <row r="1261" spans="22:23">
      <c r="V1261" s="67"/>
      <c r="W1261" s="67"/>
    </row>
    <row r="1262" spans="22:23">
      <c r="V1262" s="67"/>
      <c r="W1262" s="67"/>
    </row>
    <row r="1263" spans="22:23">
      <c r="V1263" s="67"/>
      <c r="W1263" s="67"/>
    </row>
    <row r="1264" spans="22:23">
      <c r="V1264" s="67"/>
      <c r="W1264" s="67"/>
    </row>
    <row r="1265" spans="22:23">
      <c r="V1265" s="67"/>
      <c r="W1265" s="67"/>
    </row>
    <row r="1266" spans="22:23">
      <c r="V1266" s="67"/>
      <c r="W1266" s="67"/>
    </row>
    <row r="1267" spans="22:23">
      <c r="V1267" s="67"/>
      <c r="W1267" s="67"/>
    </row>
    <row r="1268" spans="22:23">
      <c r="V1268" s="67"/>
      <c r="W1268" s="67"/>
    </row>
    <row r="1269" spans="22:23">
      <c r="V1269" s="67"/>
      <c r="W1269" s="67"/>
    </row>
    <row r="1270" spans="22:23">
      <c r="V1270" s="67"/>
      <c r="W1270" s="67"/>
    </row>
    <row r="1271" spans="22:23">
      <c r="V1271" s="67"/>
      <c r="W1271" s="67"/>
    </row>
    <row r="1272" spans="22:23">
      <c r="V1272" s="67"/>
      <c r="W1272" s="67"/>
    </row>
    <row r="1273" spans="22:23">
      <c r="V1273" s="67"/>
      <c r="W1273" s="67"/>
    </row>
    <row r="1274" spans="22:23">
      <c r="V1274" s="67"/>
      <c r="W1274" s="67"/>
    </row>
    <row r="1275" spans="22:23">
      <c r="V1275" s="67"/>
      <c r="W1275" s="67"/>
    </row>
    <row r="1276" spans="22:23">
      <c r="V1276" s="67"/>
      <c r="W1276" s="67"/>
    </row>
    <row r="1277" spans="22:23">
      <c r="V1277" s="67"/>
      <c r="W1277" s="67"/>
    </row>
    <row r="1278" spans="22:23">
      <c r="V1278" s="67"/>
      <c r="W1278" s="67"/>
    </row>
    <row r="1279" spans="22:23">
      <c r="V1279" s="67"/>
      <c r="W1279" s="67"/>
    </row>
    <row r="1280" spans="22:23">
      <c r="V1280" s="67"/>
      <c r="W1280" s="67"/>
    </row>
    <row r="1281" spans="22:23">
      <c r="V1281" s="67"/>
      <c r="W1281" s="67"/>
    </row>
    <row r="1282" spans="22:23">
      <c r="V1282" s="67"/>
      <c r="W1282" s="67"/>
    </row>
    <row r="1283" spans="22:23">
      <c r="V1283" s="67"/>
      <c r="W1283" s="67"/>
    </row>
    <row r="1284" spans="22:23">
      <c r="V1284" s="67"/>
      <c r="W1284" s="67"/>
    </row>
    <row r="1285" spans="22:23">
      <c r="V1285" s="67"/>
      <c r="W1285" s="67"/>
    </row>
    <row r="1286" spans="22:23">
      <c r="V1286" s="67"/>
      <c r="W1286" s="67"/>
    </row>
    <row r="1287" spans="22:23">
      <c r="V1287" s="67"/>
      <c r="W1287" s="67"/>
    </row>
    <row r="1288" spans="22:23">
      <c r="V1288" s="67"/>
      <c r="W1288" s="67"/>
    </row>
    <row r="1289" spans="22:23">
      <c r="V1289" s="67"/>
      <c r="W1289" s="67"/>
    </row>
    <row r="1290" spans="22:23">
      <c r="V1290" s="67"/>
      <c r="W1290" s="67"/>
    </row>
    <row r="1291" spans="22:23">
      <c r="V1291" s="67"/>
      <c r="W1291" s="67"/>
    </row>
    <row r="1292" spans="22:23">
      <c r="V1292" s="67"/>
      <c r="W1292" s="67"/>
    </row>
    <row r="1293" spans="22:23">
      <c r="V1293" s="67"/>
      <c r="W1293" s="67"/>
    </row>
    <row r="1294" spans="22:23">
      <c r="V1294" s="67"/>
      <c r="W1294" s="67"/>
    </row>
    <row r="1295" spans="22:23">
      <c r="V1295" s="67"/>
      <c r="W1295" s="67"/>
    </row>
    <row r="1296" spans="22:23">
      <c r="V1296" s="67"/>
      <c r="W1296" s="67"/>
    </row>
    <row r="1297" spans="22:23">
      <c r="V1297" s="67"/>
      <c r="W1297" s="67"/>
    </row>
    <row r="1298" spans="22:23">
      <c r="V1298" s="67"/>
      <c r="W1298" s="67"/>
    </row>
    <row r="1299" spans="22:23">
      <c r="V1299" s="67"/>
      <c r="W1299" s="67"/>
    </row>
    <row r="1300" spans="22:23">
      <c r="V1300" s="67"/>
      <c r="W1300" s="67"/>
    </row>
    <row r="1301" spans="22:23">
      <c r="V1301" s="67"/>
      <c r="W1301" s="67"/>
    </row>
    <row r="1302" spans="22:23">
      <c r="V1302" s="67"/>
      <c r="W1302" s="67"/>
    </row>
    <row r="1303" spans="22:23">
      <c r="V1303" s="67"/>
      <c r="W1303" s="67"/>
    </row>
    <row r="1304" spans="22:23">
      <c r="V1304" s="67"/>
      <c r="W1304" s="67"/>
    </row>
    <row r="1305" spans="22:23">
      <c r="V1305" s="67"/>
      <c r="W1305" s="67"/>
    </row>
    <row r="1306" spans="22:23">
      <c r="V1306" s="67"/>
      <c r="W1306" s="67"/>
    </row>
    <row r="1307" spans="22:23">
      <c r="V1307" s="67"/>
      <c r="W1307" s="67"/>
    </row>
    <row r="1308" spans="22:23">
      <c r="V1308" s="67"/>
      <c r="W1308" s="67"/>
    </row>
    <row r="1309" spans="22:23">
      <c r="V1309" s="67"/>
      <c r="W1309" s="67"/>
    </row>
    <row r="1310" spans="22:23">
      <c r="V1310" s="67"/>
      <c r="W1310" s="67"/>
    </row>
    <row r="1311" spans="22:23">
      <c r="V1311" s="67"/>
      <c r="W1311" s="67"/>
    </row>
    <row r="1312" spans="22:23">
      <c r="V1312" s="67"/>
      <c r="W1312" s="67"/>
    </row>
    <row r="1313" spans="22:23">
      <c r="V1313" s="67"/>
      <c r="W1313" s="67"/>
    </row>
    <row r="1314" spans="22:23">
      <c r="V1314" s="67"/>
      <c r="W1314" s="67"/>
    </row>
    <row r="1315" spans="22:23">
      <c r="V1315" s="67"/>
      <c r="W1315" s="67"/>
    </row>
    <row r="1316" spans="22:23">
      <c r="V1316" s="67"/>
      <c r="W1316" s="67"/>
    </row>
    <row r="1317" spans="22:23">
      <c r="V1317" s="67"/>
      <c r="W1317" s="67"/>
    </row>
    <row r="1318" spans="22:23">
      <c r="V1318" s="67"/>
      <c r="W1318" s="67"/>
    </row>
    <row r="1319" spans="22:23">
      <c r="V1319" s="67"/>
      <c r="W1319" s="67"/>
    </row>
    <row r="1320" spans="22:23">
      <c r="V1320" s="67"/>
      <c r="W1320" s="67"/>
    </row>
    <row r="1321" spans="22:23">
      <c r="V1321" s="67"/>
      <c r="W1321" s="67"/>
    </row>
    <row r="1322" spans="22:23">
      <c r="V1322" s="67"/>
      <c r="W1322" s="67"/>
    </row>
    <row r="1323" spans="22:23">
      <c r="V1323" s="67"/>
      <c r="W1323" s="67"/>
    </row>
    <row r="1324" spans="22:23">
      <c r="V1324" s="67"/>
      <c r="W1324" s="67"/>
    </row>
    <row r="1325" spans="22:23">
      <c r="V1325" s="67"/>
      <c r="W1325" s="67"/>
    </row>
    <row r="1326" spans="22:23">
      <c r="V1326" s="67"/>
      <c r="W1326" s="67"/>
    </row>
    <row r="1327" spans="22:23">
      <c r="V1327" s="67"/>
      <c r="W1327" s="67"/>
    </row>
    <row r="1328" spans="22:23">
      <c r="V1328" s="67"/>
      <c r="W1328" s="67"/>
    </row>
    <row r="1329" spans="22:23">
      <c r="V1329" s="67"/>
      <c r="W1329" s="67"/>
    </row>
    <row r="1330" spans="22:23">
      <c r="V1330" s="67"/>
      <c r="W1330" s="67"/>
    </row>
    <row r="1331" spans="22:23">
      <c r="V1331" s="67"/>
      <c r="W1331" s="67"/>
    </row>
    <row r="1332" spans="22:23">
      <c r="V1332" s="67"/>
      <c r="W1332" s="67"/>
    </row>
    <row r="1333" spans="22:23">
      <c r="V1333" s="67"/>
      <c r="W1333" s="67"/>
    </row>
    <row r="1334" spans="22:23">
      <c r="V1334" s="67"/>
      <c r="W1334" s="67"/>
    </row>
    <row r="1335" spans="22:23">
      <c r="V1335" s="67"/>
      <c r="W1335" s="67"/>
    </row>
    <row r="1336" spans="22:23">
      <c r="V1336" s="67"/>
      <c r="W1336" s="67"/>
    </row>
    <row r="1337" spans="22:23">
      <c r="V1337" s="67"/>
      <c r="W1337" s="67"/>
    </row>
    <row r="1338" spans="22:23">
      <c r="V1338" s="67"/>
      <c r="W1338" s="67"/>
    </row>
    <row r="1339" spans="22:23">
      <c r="V1339" s="67"/>
      <c r="W1339" s="67"/>
    </row>
    <row r="1340" spans="22:23">
      <c r="V1340" s="67"/>
      <c r="W1340" s="67"/>
    </row>
    <row r="1341" spans="22:23">
      <c r="V1341" s="67"/>
      <c r="W1341" s="67"/>
    </row>
    <row r="1342" spans="22:23">
      <c r="V1342" s="67"/>
      <c r="W1342" s="67"/>
    </row>
    <row r="1343" spans="22:23">
      <c r="V1343" s="67"/>
      <c r="W1343" s="67"/>
    </row>
    <row r="1344" spans="22:23">
      <c r="V1344" s="67"/>
      <c r="W1344" s="67"/>
    </row>
    <row r="1345" spans="22:23">
      <c r="V1345" s="67"/>
      <c r="W1345" s="67"/>
    </row>
    <row r="1346" spans="22:23">
      <c r="V1346" s="67"/>
      <c r="W1346" s="67"/>
    </row>
    <row r="1347" spans="22:23">
      <c r="V1347" s="67"/>
      <c r="W1347" s="67"/>
    </row>
    <row r="1348" spans="22:23">
      <c r="V1348" s="67"/>
      <c r="W1348" s="67"/>
    </row>
    <row r="1349" spans="22:23">
      <c r="V1349" s="67"/>
      <c r="W1349" s="67"/>
    </row>
    <row r="1350" spans="22:23">
      <c r="V1350" s="67"/>
      <c r="W1350" s="67"/>
    </row>
    <row r="1351" spans="22:23">
      <c r="V1351" s="67"/>
      <c r="W1351" s="67"/>
    </row>
    <row r="1352" spans="22:23">
      <c r="V1352" s="67"/>
      <c r="W1352" s="67"/>
    </row>
    <row r="1353" spans="22:23">
      <c r="V1353" s="67"/>
      <c r="W1353" s="67"/>
    </row>
    <row r="1354" spans="22:23">
      <c r="V1354" s="67"/>
      <c r="W1354" s="67"/>
    </row>
    <row r="1355" spans="22:23">
      <c r="V1355" s="67"/>
      <c r="W1355" s="67"/>
    </row>
    <row r="1356" spans="22:23">
      <c r="V1356" s="67"/>
      <c r="W1356" s="67"/>
    </row>
    <row r="1357" spans="22:23">
      <c r="V1357" s="67"/>
      <c r="W1357" s="67"/>
    </row>
    <row r="1358" spans="22:23">
      <c r="V1358" s="67"/>
      <c r="W1358" s="67"/>
    </row>
    <row r="1359" spans="22:23">
      <c r="V1359" s="67"/>
      <c r="W1359" s="67"/>
    </row>
    <row r="1360" spans="22:23">
      <c r="V1360" s="67"/>
      <c r="W1360" s="67"/>
    </row>
    <row r="1361" spans="22:23">
      <c r="V1361" s="67"/>
      <c r="W1361" s="67"/>
    </row>
    <row r="1362" spans="22:23">
      <c r="V1362" s="67"/>
      <c r="W1362" s="67"/>
    </row>
    <row r="1363" spans="22:23">
      <c r="V1363" s="67"/>
      <c r="W1363" s="67"/>
    </row>
    <row r="1364" spans="22:23">
      <c r="V1364" s="67"/>
      <c r="W1364" s="67"/>
    </row>
    <row r="1365" spans="22:23">
      <c r="V1365" s="67"/>
      <c r="W1365" s="67"/>
    </row>
    <row r="1366" spans="22:23">
      <c r="V1366" s="67"/>
      <c r="W1366" s="67"/>
    </row>
    <row r="1367" spans="22:23">
      <c r="V1367" s="67"/>
      <c r="W1367" s="67"/>
    </row>
    <row r="1368" spans="22:23">
      <c r="V1368" s="67"/>
      <c r="W1368" s="67"/>
    </row>
    <row r="1369" spans="22:23">
      <c r="V1369" s="67"/>
      <c r="W1369" s="67"/>
    </row>
    <row r="1370" spans="22:23">
      <c r="V1370" s="67"/>
      <c r="W1370" s="67"/>
    </row>
    <row r="1371" spans="22:23">
      <c r="V1371" s="67"/>
      <c r="W1371" s="67"/>
    </row>
    <row r="1372" spans="22:23">
      <c r="V1372" s="67"/>
      <c r="W1372" s="67"/>
    </row>
    <row r="1373" spans="22:23">
      <c r="V1373" s="67"/>
      <c r="W1373" s="67"/>
    </row>
    <row r="1374" spans="22:23">
      <c r="V1374" s="67"/>
      <c r="W1374" s="67"/>
    </row>
    <row r="1375" spans="22:23">
      <c r="V1375" s="67"/>
      <c r="W1375" s="67"/>
    </row>
    <row r="1376" spans="22:23">
      <c r="V1376" s="67"/>
      <c r="W1376" s="67"/>
    </row>
    <row r="1377" spans="22:23">
      <c r="V1377" s="67"/>
      <c r="W1377" s="67"/>
    </row>
    <row r="1378" spans="22:23">
      <c r="V1378" s="67"/>
      <c r="W1378" s="67"/>
    </row>
    <row r="1379" spans="22:23">
      <c r="V1379" s="67"/>
      <c r="W1379" s="67"/>
    </row>
    <row r="1380" spans="22:23">
      <c r="V1380" s="67"/>
      <c r="W1380" s="67"/>
    </row>
    <row r="1381" spans="22:23">
      <c r="V1381" s="67"/>
      <c r="W1381" s="67"/>
    </row>
    <row r="1382" spans="22:23">
      <c r="V1382" s="67"/>
      <c r="W1382" s="67"/>
    </row>
    <row r="1383" spans="22:23">
      <c r="V1383" s="67"/>
      <c r="W1383" s="67"/>
    </row>
    <row r="1384" spans="22:23">
      <c r="V1384" s="67"/>
      <c r="W1384" s="67"/>
    </row>
    <row r="1385" spans="22:23">
      <c r="V1385" s="67"/>
      <c r="W1385" s="67"/>
    </row>
    <row r="1386" spans="22:23">
      <c r="V1386" s="67"/>
      <c r="W1386" s="67"/>
    </row>
    <row r="1387" spans="22:23">
      <c r="V1387" s="67"/>
      <c r="W1387" s="67"/>
    </row>
    <row r="1388" spans="22:23">
      <c r="V1388" s="67"/>
      <c r="W1388" s="67"/>
    </row>
    <row r="1389" spans="22:23">
      <c r="V1389" s="67"/>
      <c r="W1389" s="67"/>
    </row>
    <row r="1390" spans="22:23">
      <c r="V1390" s="67"/>
      <c r="W1390" s="67"/>
    </row>
    <row r="1391" spans="22:23">
      <c r="V1391" s="67"/>
      <c r="W1391" s="67"/>
    </row>
    <row r="1392" spans="22:23">
      <c r="V1392" s="67"/>
      <c r="W1392" s="67"/>
    </row>
    <row r="1393" spans="22:23">
      <c r="V1393" s="67"/>
      <c r="W1393" s="67"/>
    </row>
    <row r="1394" spans="22:23">
      <c r="V1394" s="67"/>
      <c r="W1394" s="67"/>
    </row>
    <row r="1395" spans="22:23">
      <c r="V1395" s="67"/>
      <c r="W1395" s="67"/>
    </row>
    <row r="1396" spans="22:23">
      <c r="V1396" s="67"/>
      <c r="W1396" s="67"/>
    </row>
    <row r="1397" spans="22:23">
      <c r="V1397" s="67"/>
      <c r="W1397" s="67"/>
    </row>
    <row r="1398" spans="22:23">
      <c r="V1398" s="67"/>
      <c r="W1398" s="67"/>
    </row>
    <row r="1399" spans="22:23">
      <c r="V1399" s="67"/>
      <c r="W1399" s="67"/>
    </row>
    <row r="1400" spans="22:23">
      <c r="V1400" s="67"/>
      <c r="W1400" s="67"/>
    </row>
    <row r="1401" spans="22:23">
      <c r="V1401" s="67"/>
      <c r="W1401" s="67"/>
    </row>
    <row r="1402" spans="22:23">
      <c r="V1402" s="67"/>
      <c r="W1402" s="67"/>
    </row>
    <row r="1403" spans="22:23">
      <c r="V1403" s="67"/>
      <c r="W1403" s="67"/>
    </row>
    <row r="1404" spans="22:23">
      <c r="V1404" s="67"/>
      <c r="W1404" s="67"/>
    </row>
    <row r="1405" spans="22:23">
      <c r="V1405" s="67"/>
      <c r="W1405" s="67"/>
    </row>
    <row r="1406" spans="22:23">
      <c r="V1406" s="67"/>
      <c r="W1406" s="67"/>
    </row>
    <row r="1407" spans="22:23">
      <c r="V1407" s="67"/>
      <c r="W1407" s="67"/>
    </row>
    <row r="1408" spans="22:23">
      <c r="V1408" s="67"/>
      <c r="W1408" s="67"/>
    </row>
    <row r="1409" spans="21:23">
      <c r="V1409" s="67"/>
      <c r="W1409" s="67"/>
    </row>
    <row r="1410" spans="21:23">
      <c r="V1410" s="67"/>
      <c r="W1410" s="67"/>
    </row>
    <row r="1411" spans="21:23">
      <c r="V1411" s="67"/>
      <c r="W1411" s="67"/>
    </row>
    <row r="1412" spans="21:23">
      <c r="V1412" s="67"/>
      <c r="W1412" s="67"/>
    </row>
    <row r="1413" spans="21:23">
      <c r="V1413" s="67"/>
      <c r="W1413" s="67"/>
    </row>
    <row r="1414" spans="21:23">
      <c r="V1414" s="67"/>
      <c r="W1414" s="67"/>
    </row>
    <row r="1415" spans="21:23">
      <c r="V1415" s="67"/>
      <c r="W1415" s="67"/>
    </row>
    <row r="1416" spans="21:23">
      <c r="V1416" s="67"/>
      <c r="W1416" s="67"/>
    </row>
    <row r="1417" spans="21:23">
      <c r="U1417" s="68">
        <v>104999.969568927</v>
      </c>
      <c r="V1417" s="67"/>
      <c r="W1417" s="67"/>
    </row>
    <row r="1418" spans="21:23">
      <c r="V1418" s="67"/>
      <c r="W1418" s="67"/>
    </row>
    <row r="1419" spans="21:23">
      <c r="V1419" s="67"/>
      <c r="W1419" s="67"/>
    </row>
    <row r="1420" spans="21:23">
      <c r="V1420" s="67"/>
      <c r="W1420" s="67"/>
    </row>
    <row r="1421" spans="21:23">
      <c r="V1421" s="67"/>
      <c r="W1421" s="67"/>
    </r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24" s="67"/>
    </row>
    <row r="1425" spans="22:23">
      <c r="V1425" s="67"/>
      <c r="W1425" s="67"/>
    </row>
    <row r="1426" spans="22:23">
      <c r="V1426" s="67"/>
      <c r="W1426" s="67"/>
    </row>
    <row r="1427" spans="22:23">
      <c r="V1427" s="67"/>
      <c r="W1427" s="67"/>
    </row>
    <row r="1428" spans="22:23">
      <c r="V1428" s="67"/>
      <c r="W1428" s="67"/>
    </row>
    <row r="1429" spans="22:23">
      <c r="V1429" s="67"/>
      <c r="W1429" s="67"/>
    </row>
    <row r="1430" spans="22:23">
      <c r="V1430" s="67"/>
      <c r="W1430" s="67"/>
    </row>
    <row r="1431" spans="22:23">
      <c r="V1431" s="67"/>
      <c r="W1431" s="67"/>
    </row>
    <row r="1432" spans="22:23">
      <c r="V1432" s="67"/>
      <c r="W1432" s="67"/>
    </row>
    <row r="1433" spans="22:23">
      <c r="V1433" s="67"/>
      <c r="W1433" s="67"/>
    </row>
    <row r="1434" spans="22:23">
      <c r="V1434" s="67"/>
      <c r="W1434" s="67"/>
    </row>
    <row r="1435" spans="22:23">
      <c r="V1435" s="67"/>
      <c r="W1435" s="67"/>
    </row>
    <row r="1436" spans="22:23">
      <c r="V1436" s="67"/>
      <c r="W1436" s="67"/>
    </row>
    <row r="1437" spans="22:23">
      <c r="V1437" s="67"/>
      <c r="W1437" s="67"/>
    </row>
    <row r="1438" spans="22:23">
      <c r="V1438" s="67"/>
      <c r="W1438" s="67"/>
    </row>
    <row r="1439" spans="22:23">
      <c r="V1439" s="67"/>
      <c r="W1439" s="67"/>
    </row>
    <row r="1440" spans="22:23">
      <c r="V1440" s="67"/>
      <c r="W1440" s="67"/>
    </row>
    <row r="1441" spans="22:23">
      <c r="V1441" s="67"/>
      <c r="W1441" s="67"/>
    </row>
    <row r="1442" spans="22:23">
      <c r="V1442" s="67"/>
      <c r="W1442" s="67"/>
    </row>
    <row r="1443" spans="22:23">
      <c r="V1443" s="67"/>
      <c r="W1443" s="67"/>
    </row>
    <row r="1444" spans="22:23">
      <c r="V1444" s="67"/>
      <c r="W1444" s="67"/>
    </row>
    <row r="1445" spans="22:23">
      <c r="V1445" s="67"/>
      <c r="W1445" s="67"/>
    </row>
    <row r="1446" spans="22:23">
      <c r="V1446" s="67"/>
      <c r="W1446" s="67"/>
    </row>
    <row r="1447" spans="22:23">
      <c r="V1447" s="67"/>
      <c r="W1447" s="67"/>
    </row>
    <row r="1448" spans="22:23">
      <c r="V1448" s="67"/>
      <c r="W1448" s="67"/>
    </row>
    <row r="1449" spans="22:23">
      <c r="V1449" s="67"/>
      <c r="W1449" s="67"/>
    </row>
    <row r="1450" spans="22:23">
      <c r="V1450" s="67"/>
      <c r="W1450" s="67"/>
    </row>
    <row r="1451" spans="22:23">
      <c r="V1451" s="67"/>
      <c r="W1451" s="67"/>
    </row>
    <row r="1452" spans="22:23">
      <c r="V1452" s="67"/>
      <c r="W1452" s="67"/>
    </row>
    <row r="1453" spans="22:23">
      <c r="V1453" s="67"/>
      <c r="W1453" s="67"/>
    </row>
    <row r="1454" spans="22:23">
      <c r="V1454" s="67"/>
      <c r="W1454" s="67"/>
    </row>
    <row r="1455" spans="22:23">
      <c r="V1455" s="67"/>
      <c r="W1455" s="67"/>
    </row>
    <row r="1456" spans="22:23">
      <c r="V1456" s="67"/>
      <c r="W1456" s="67"/>
    </row>
    <row r="1457" spans="22:23">
      <c r="V1457" s="67"/>
      <c r="W1457" s="67"/>
    </row>
    <row r="1458" spans="22:23">
      <c r="V1458" s="67"/>
      <c r="W1458" s="67"/>
    </row>
    <row r="1459" spans="22:23">
      <c r="V1459" s="67"/>
      <c r="W1459" s="67"/>
    </row>
    <row r="1460" spans="22:23">
      <c r="V1460" s="67"/>
      <c r="W1460" s="67"/>
    </row>
    <row r="1461" spans="22:23">
      <c r="V1461" s="67"/>
      <c r="W1461" s="67"/>
    </row>
    <row r="1462" spans="22:23">
      <c r="V1462" s="67"/>
      <c r="W1462" s="67"/>
    </row>
    <row r="1463" spans="22:23">
      <c r="V1463" s="67"/>
      <c r="W1463" s="67"/>
    </row>
    <row r="1464" spans="22:23">
      <c r="V1464" s="67"/>
      <c r="W1464" s="67"/>
    </row>
    <row r="1465" spans="22:23">
      <c r="V1465" s="67"/>
      <c r="W1465" s="67"/>
    </row>
    <row r="1466" spans="22:23">
      <c r="V1466" s="67"/>
      <c r="W1466" s="67"/>
    </row>
    <row r="1467" spans="22:23">
      <c r="V1467" s="67"/>
      <c r="W1467" s="67"/>
    </row>
    <row r="1468" spans="22:23">
      <c r="V1468" s="67"/>
      <c r="W1468" s="67"/>
    </row>
    <row r="1469" spans="22:23">
      <c r="V1469" s="67"/>
      <c r="W1469" s="67"/>
    </row>
    <row r="1470" spans="22:23">
      <c r="V1470" s="67"/>
      <c r="W1470" s="67"/>
    </row>
    <row r="1471" spans="22:23">
      <c r="V1471" s="67"/>
      <c r="W1471" s="67"/>
    </row>
    <row r="1472" spans="22:23">
      <c r="V1472" s="67"/>
      <c r="W1472" s="67"/>
    </row>
    <row r="1473" spans="22:23">
      <c r="V1473" s="67"/>
      <c r="W1473" s="67"/>
    </row>
    <row r="1474" spans="22:23">
      <c r="V1474" s="67"/>
      <c r="W1474" s="67"/>
    </row>
    <row r="1475" spans="22:23">
      <c r="V1475" s="67"/>
      <c r="W1475" s="67"/>
    </row>
    <row r="1476" spans="22:23">
      <c r="V1476" s="67"/>
      <c r="W1476" s="67"/>
    </row>
    <row r="1477" spans="22:23">
      <c r="V1477" s="67"/>
      <c r="W1477" s="67"/>
    </row>
    <row r="1478" spans="22:23">
      <c r="V1478" s="67"/>
      <c r="W1478" s="67"/>
    </row>
    <row r="1479" spans="22:23">
      <c r="V1479" s="67"/>
      <c r="W1479" s="67"/>
    </row>
    <row r="1480" spans="22:23">
      <c r="V1480" s="67"/>
      <c r="W1480" s="67"/>
    </row>
    <row r="1481" spans="22:23">
      <c r="V1481" s="67"/>
      <c r="W1481" s="67"/>
    </row>
    <row r="1482" spans="22:23">
      <c r="V1482" s="67"/>
      <c r="W1482" s="67"/>
    </row>
    <row r="1483" spans="22:23">
      <c r="V1483" s="67"/>
      <c r="W1483" s="67"/>
    </row>
    <row r="1484" spans="22:23">
      <c r="V1484" s="67"/>
      <c r="W1484" s="67"/>
    </row>
    <row r="1485" spans="22:23">
      <c r="V1485" s="67"/>
      <c r="W1485" s="67"/>
    </row>
    <row r="1486" spans="22:23">
      <c r="V1486" s="67"/>
      <c r="W1486" s="67"/>
    </row>
    <row r="1487" spans="22:23">
      <c r="V1487" s="67"/>
      <c r="W1487" s="67"/>
    </row>
    <row r="1488" spans="22:23">
      <c r="V1488" s="67"/>
      <c r="W1488" s="67"/>
    </row>
    <row r="1489" spans="22:23">
      <c r="V1489" s="67"/>
      <c r="W1489" s="67"/>
    </row>
    <row r="1490" spans="22:23">
      <c r="V1490" s="67"/>
      <c r="W1490" s="67"/>
    </row>
    <row r="1491" spans="22:23">
      <c r="V1491" s="67"/>
      <c r="W1491" s="67"/>
    </row>
    <row r="1492" spans="22:23">
      <c r="V1492" s="67"/>
      <c r="W1492" s="67"/>
    </row>
    <row r="1493" spans="22:23">
      <c r="V1493" s="67"/>
      <c r="W1493" s="67"/>
    </row>
    <row r="1494" spans="22:23">
      <c r="V1494" s="67"/>
      <c r="W1494" s="67"/>
    </row>
    <row r="1495" spans="22:23">
      <c r="V1495" s="67"/>
      <c r="W1495" s="67"/>
    </row>
    <row r="1496" spans="22:23">
      <c r="V1496" s="67"/>
      <c r="W1496" s="67"/>
    </row>
    <row r="1497" spans="22:23">
      <c r="V1497" s="67"/>
      <c r="W1497" s="67"/>
    </row>
    <row r="1498" spans="22:23">
      <c r="V1498" s="67"/>
      <c r="W1498" s="67"/>
    </row>
    <row r="1499" spans="22:23">
      <c r="V1499" s="67"/>
      <c r="W1499" s="67"/>
    </row>
    <row r="1500" spans="22:23">
      <c r="V1500" s="67"/>
      <c r="W1500" s="67"/>
    </row>
    <row r="1501" spans="22:23">
      <c r="V1501" s="67"/>
      <c r="W1501" s="67"/>
    </row>
    <row r="1502" spans="22:23">
      <c r="V1502" s="67"/>
      <c r="W1502" s="67"/>
    </row>
    <row r="1503" spans="22:23">
      <c r="V1503" s="67"/>
      <c r="W1503" s="67"/>
    </row>
    <row r="1504" spans="22:23">
      <c r="V1504" s="67"/>
      <c r="W1504" s="67"/>
    </row>
    <row r="1505" spans="22:23">
      <c r="V1505" s="67"/>
      <c r="W1505" s="67"/>
    </row>
    <row r="1506" spans="22:23">
      <c r="V1506" s="67"/>
      <c r="W1506" s="67"/>
    </row>
    <row r="1507" spans="22:23">
      <c r="V1507" s="67"/>
      <c r="W1507" s="67"/>
    </row>
    <row r="1508" spans="22:23">
      <c r="V1508" s="67"/>
      <c r="W1508" s="67"/>
    </row>
    <row r="1509" spans="22:23">
      <c r="V1509" s="67"/>
      <c r="W1509" s="67"/>
    </row>
    <row r="1510" spans="22:23">
      <c r="V1510" s="67"/>
      <c r="W1510" s="67"/>
    </row>
    <row r="1511" spans="22:23">
      <c r="V1511" s="67"/>
      <c r="W1511" s="67"/>
    </row>
    <row r="1512" spans="22:23">
      <c r="V1512" s="67"/>
      <c r="W1512" s="67"/>
    </row>
    <row r="1513" spans="22:23">
      <c r="V1513" s="67"/>
      <c r="W1513" s="67"/>
    </row>
    <row r="1514" spans="22:23">
      <c r="V1514" s="67"/>
      <c r="W1514" s="67"/>
    </row>
    <row r="1515" spans="22:23">
      <c r="V1515" s="67"/>
      <c r="W1515" s="67"/>
    </row>
    <row r="1516" spans="22:23">
      <c r="V1516" s="67"/>
      <c r="W1516" s="67"/>
    </row>
    <row r="1517" spans="22:23">
      <c r="V1517" s="67"/>
      <c r="W1517" s="67"/>
    </row>
    <row r="1518" spans="22:23">
      <c r="V1518" s="67"/>
      <c r="W1518" s="67"/>
    </row>
    <row r="1519" spans="22:23">
      <c r="V1519" s="67"/>
      <c r="W1519" s="67"/>
    </row>
    <row r="1520" spans="22:23">
      <c r="V1520" s="67"/>
      <c r="W1520" s="67"/>
    </row>
    <row r="1521" spans="22:23">
      <c r="V1521" s="67"/>
      <c r="W1521" s="67"/>
    </row>
    <row r="1522" spans="22:23">
      <c r="V1522" s="67"/>
      <c r="W1522" s="67"/>
    </row>
    <row r="1523" spans="22:23">
      <c r="V1523" s="67"/>
      <c r="W1523" s="67"/>
    </row>
    <row r="1524" spans="22:23">
      <c r="V1524" s="67"/>
      <c r="W1524" s="67"/>
    </row>
    <row r="1525" spans="22:23">
      <c r="V1525" s="67"/>
      <c r="W1525" s="67"/>
    </row>
    <row r="1526" spans="22:23">
      <c r="V1526" s="67"/>
      <c r="W1526" s="67"/>
    </row>
    <row r="1527" spans="22:23">
      <c r="V1527" s="67"/>
      <c r="W1527" s="67"/>
    </row>
    <row r="1528" spans="22:23">
      <c r="V1528" s="67"/>
      <c r="W1528" s="67"/>
    </row>
    <row r="1529" spans="22:23">
      <c r="V1529" s="67"/>
      <c r="W1529" s="67"/>
    </row>
    <row r="1530" spans="22:23">
      <c r="V1530" s="67"/>
      <c r="W1530" s="67"/>
    </row>
    <row r="1531" spans="22:23">
      <c r="V1531" s="67"/>
      <c r="W1531" s="67"/>
    </row>
    <row r="1532" spans="22:23">
      <c r="V1532" s="67"/>
      <c r="W1532" s="67"/>
    </row>
    <row r="1533" spans="22:23">
      <c r="V1533" s="67"/>
      <c r="W1533" s="67"/>
    </row>
    <row r="1534" spans="22:23">
      <c r="V1534" s="67"/>
      <c r="W1534" s="67"/>
    </row>
    <row r="1535" spans="22:23">
      <c r="V1535" s="67"/>
      <c r="W1535" s="67"/>
    </row>
  </sheetData>
  <sheetProtection algorithmName="SHA-512" hashValue="M9PjrJ9nRnI4Dafk1nC+qkhSmNZSLrMWEM4YPDkDt/+xi+hh8xwVvVVzbr8ptbJMlW66+blmIA281Iuo1dgLhw==" saltValue="I3oe4qz7n4tN0vW+Ql6dBg==" spinCount="100000" sheet="1" objects="1" scenarios="1" formatCells="0" formatColumns="0" formatRows="0"/>
  <mergeCells count="61">
    <mergeCell ref="H4:J5"/>
    <mergeCell ref="G4:G5"/>
    <mergeCell ref="I14:J14"/>
    <mergeCell ref="A50:C50"/>
    <mergeCell ref="D50:F50"/>
    <mergeCell ref="G50:J50"/>
    <mergeCell ref="A23:C23"/>
    <mergeCell ref="B8:D8"/>
    <mergeCell ref="E8:F8"/>
    <mergeCell ref="G8:H8"/>
    <mergeCell ref="I8:J8"/>
    <mergeCell ref="A1:A5"/>
    <mergeCell ref="B1:J1"/>
    <mergeCell ref="B2:J3"/>
    <mergeCell ref="B4:D5"/>
    <mergeCell ref="E4:F5"/>
    <mergeCell ref="A51:C51"/>
    <mergeCell ref="D51:F51"/>
    <mergeCell ref="G51:J51"/>
    <mergeCell ref="D31:J31"/>
    <mergeCell ref="D32:J32"/>
    <mergeCell ref="A33:J48"/>
    <mergeCell ref="B49:J49"/>
    <mergeCell ref="G6:H6"/>
    <mergeCell ref="I6:J6"/>
    <mergeCell ref="B7:C7"/>
    <mergeCell ref="G7:H7"/>
    <mergeCell ref="I7:J7"/>
    <mergeCell ref="D7:F7"/>
    <mergeCell ref="B9:D9"/>
    <mergeCell ref="E9:F9"/>
    <mergeCell ref="I9:J9"/>
    <mergeCell ref="D28:J28"/>
    <mergeCell ref="D29:E29"/>
    <mergeCell ref="F29:G29"/>
    <mergeCell ref="I29:J29"/>
    <mergeCell ref="D21:E21"/>
    <mergeCell ref="F21:G21"/>
    <mergeCell ref="H21:I21"/>
    <mergeCell ref="D22:E22"/>
    <mergeCell ref="F22:G22"/>
    <mergeCell ref="H22:I22"/>
    <mergeCell ref="D15:J15"/>
    <mergeCell ref="B10:F10"/>
    <mergeCell ref="G10:H10"/>
    <mergeCell ref="I10:J10"/>
    <mergeCell ref="B11:F11"/>
    <mergeCell ref="G11:H11"/>
    <mergeCell ref="I11:J11"/>
    <mergeCell ref="D30:J30"/>
    <mergeCell ref="D16:J16"/>
    <mergeCell ref="D18:J18"/>
    <mergeCell ref="D19:J19"/>
    <mergeCell ref="D20:E20"/>
    <mergeCell ref="F20:G20"/>
    <mergeCell ref="H20:I20"/>
    <mergeCell ref="D17:J17"/>
    <mergeCell ref="A12:J12"/>
    <mergeCell ref="D13:J13"/>
    <mergeCell ref="E14:F14"/>
    <mergeCell ref="G14:H14"/>
  </mergeCells>
  <conditionalFormatting sqref="T748:U1048576 T52:U735 T2:U48">
    <cfRule type="containsBlanks" dxfId="2" priority="3">
      <formula>LEN(TRIM(T2))=0</formula>
    </cfRule>
  </conditionalFormatting>
  <conditionalFormatting sqref="B6:F10 E14:F14 I14:J14 D15:J19 D21:I22 F29:G29 I29:J29 D30:J32 A51:J51 D24:J28 I6:J11">
    <cfRule type="containsBlanks" dxfId="1" priority="1">
      <formula>LEN(TRIM(A6))=0</formula>
    </cfRule>
  </conditionalFormatting>
  <dataValidations count="12">
    <dataValidation type="list" allowBlank="1" showInputMessage="1" showErrorMessage="1" sqref="B6" xr:uid="{00000000-0002-0000-0100-000000000000}">
      <formula1>$AA$2:$AA$34</formula1>
    </dataValidation>
    <dataValidation type="list" allowBlank="1" showInputMessage="1" showErrorMessage="1" sqref="C6" xr:uid="{00000000-0002-0000-0100-000001000000}">
      <formula1>$AB$2:$AB$17</formula1>
    </dataValidation>
    <dataValidation type="list" allowBlank="1" showInputMessage="1" showErrorMessage="1" sqref="D6" xr:uid="{00000000-0002-0000-0100-000002000000}">
      <formula1>$AC$2:$AC$61</formula1>
    </dataValidation>
    <dataValidation type="list" allowBlank="1" showInputMessage="1" showErrorMessage="1" sqref="E6" xr:uid="{00000000-0002-0000-0100-000003000000}">
      <formula1>$AD$2:$AD$485</formula1>
    </dataValidation>
    <dataValidation type="list" allowBlank="1" showInputMessage="1" showErrorMessage="1" sqref="F6" xr:uid="{00000000-0002-0000-0100-000004000000}">
      <formula1>$AE$2:$AE$15</formula1>
    </dataValidation>
    <dataValidation type="list" allowBlank="1" showInputMessage="1" showErrorMessage="1" sqref="I11:J11" xr:uid="{00000000-0002-0000-0100-000005000000}">
      <formula1>$AF$2:$AF$3</formula1>
    </dataValidation>
    <dataValidation type="list" allowBlank="1" showInputMessage="1" showErrorMessage="1" sqref="D7:F7" xr:uid="{00000000-0002-0000-0100-000006000000}">
      <formula1>$AH$2:$AH$369</formula1>
    </dataValidation>
    <dataValidation type="date" allowBlank="1" showInputMessage="1" showErrorMessage="1" sqref="I6:J7" xr:uid="{00000000-0002-0000-0100-000007000000}">
      <formula1>36848</formula1>
      <formula2>73007</formula2>
    </dataValidation>
    <dataValidation type="decimal" allowBlank="1" showInputMessage="1" showErrorMessage="1" sqref="E14:F14 I14:J14 D15:J17 D19:J19" xr:uid="{00000000-0002-0000-0100-000008000000}">
      <formula1>-100000000</formula1>
      <formula2>100000000</formula2>
    </dataValidation>
    <dataValidation type="list" allowBlank="1" showInputMessage="1" showErrorMessage="1" sqref="D18:J18" xr:uid="{00000000-0002-0000-0100-000009000000}">
      <formula1>$AI$2:$AI$60</formula1>
    </dataValidation>
    <dataValidation type="list" allowBlank="1" showInputMessage="1" showErrorMessage="1" sqref="B7:C7" xr:uid="{00000000-0002-0000-0100-00000A000000}">
      <formula1>$AG$2:$AG$50</formula1>
    </dataValidation>
    <dataValidation type="decimal" allowBlank="1" showInputMessage="1" showErrorMessage="1" sqref="F29:G29 I29:J29" xr:uid="{00000000-0002-0000-0100-00000B000000}">
      <formula1>0</formula1>
      <formula2>100000000</formula2>
    </dataValidation>
  </dataValidations>
  <pageMargins left="0.7" right="0.7" top="0.75" bottom="0.75" header="0.3" footer="0.3"/>
  <pageSetup scale="84" orientation="portrait" horizontalDpi="200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" id="{24C69216-A917-465E-8CEE-5D6856F705F3}">
            <xm:f>LEN(TRIM(UNINF_DIM_PCR!I6))=0</xm:f>
            <x14:dxf>
              <fill>
                <patternFill>
                  <bgColor theme="9" tint="0.59996337778862885"/>
                </patternFill>
              </fill>
            </x14:dxf>
          </x14:cfRule>
          <xm:sqref>I6:J7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UNINF_DIM_PCR</vt:lpstr>
      <vt:lpstr>INF_DIM_PCR</vt:lpstr>
      <vt:lpstr>INF_DIM_PCR!abc</vt:lpstr>
      <vt:lpstr>UNINF_DIM_PCR!abc</vt:lpstr>
      <vt:lpstr>INF_DIM_PCR!def</vt:lpstr>
      <vt:lpstr>UNINF_DIM_PCR!def</vt:lpstr>
      <vt:lpstr>INF_DIM_PCR!Print_Area</vt:lpstr>
      <vt:lpstr>UNINF_DIM_PCR!Print_Area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2022-01-25T06:38:22Z</dcterms:modified>
</cp:coreProperties>
</file>