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Обучение\Основы анализа данных в Excel\Семинар 6\"/>
    </mc:Choice>
  </mc:AlternateContent>
  <bookViews>
    <workbookView xWindow="0" yWindow="1200" windowWidth="28800" windowHeight="12420"/>
  </bookViews>
  <sheets>
    <sheet name="Задание 1." sheetId="5" r:id="rId1"/>
    <sheet name="Задание 2." sheetId="8" r:id="rId2"/>
    <sheet name="Задание 3" sheetId="7" r:id="rId3"/>
  </sheets>
  <definedNames>
    <definedName name="solver_adj" localSheetId="2" hidden="1">'Задание 3'!$B$6,'Задание 3'!$C$6,'Задание 3'!$D$6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'Задание 3'!$B$6</definedName>
    <definedName name="solver_lhs2" localSheetId="2" hidden="1">'Задание 3'!$C$6</definedName>
    <definedName name="solver_lhs3" localSheetId="2" hidden="1">'Задание 3'!$D$6</definedName>
    <definedName name="solver_lhs4" localSheetId="2" hidden="1">'Задание 3'!$E$8</definedName>
    <definedName name="solver_lhs5" localSheetId="2" hidden="1">'Задание 3'!$E$9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'Задание 3'!$C$7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hs1" localSheetId="2" hidden="1">'Задание 3'!$B$5</definedName>
    <definedName name="solver_rhs2" localSheetId="2" hidden="1">'Задание 3'!$C$5</definedName>
    <definedName name="solver_rhs3" localSheetId="2" hidden="1">'Задание 3'!$D$5</definedName>
    <definedName name="solver_rhs4" localSheetId="2" hidden="1">13000</definedName>
    <definedName name="solver_rhs5" localSheetId="2" hidden="1">3000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7" l="1"/>
  <c r="C8" i="7" l="1"/>
  <c r="D8" i="7"/>
  <c r="C9" i="7"/>
  <c r="D9" i="7"/>
  <c r="B9" i="7"/>
  <c r="C7" i="7"/>
  <c r="B8" i="5"/>
  <c r="D11" i="5" s="1"/>
  <c r="E8" i="7" l="1"/>
  <c r="E9" i="7"/>
</calcChain>
</file>

<file path=xl/sharedStrings.xml><?xml version="1.0" encoding="utf-8"?>
<sst xmlns="http://schemas.openxmlformats.org/spreadsheetml/2006/main" count="61" uniqueCount="59">
  <si>
    <t>Данные для инвестирования нового мюзикла</t>
  </si>
  <si>
    <t>Максимальная вмещаемость зала, человек</t>
  </si>
  <si>
    <t>Количество представлений в год</t>
  </si>
  <si>
    <t>Доход в зависимости от заполненности зала, руб</t>
  </si>
  <si>
    <t>Год</t>
  </si>
  <si>
    <t>Минимальный % посещаемости, человек</t>
  </si>
  <si>
    <t>Затраты на первое представление пьесы, руб</t>
  </si>
  <si>
    <t>Средняя цена билета, руб</t>
  </si>
  <si>
    <t>Доход от представления, руб</t>
  </si>
  <si>
    <t>Прибыль</t>
  </si>
  <si>
    <t>Количество лет представлений пьесы</t>
  </si>
  <si>
    <t>Мышь</t>
  </si>
  <si>
    <t>Клавиатура</t>
  </si>
  <si>
    <t>Джойстик</t>
  </si>
  <si>
    <t>Ограничения</t>
  </si>
  <si>
    <t>РВ &lt;=13 000</t>
  </si>
  <si>
    <t>Рабочее время</t>
  </si>
  <si>
    <t>МВ &lt;= 3000</t>
  </si>
  <si>
    <t>Машинное время</t>
  </si>
  <si>
    <t>Ежемесячный спрос</t>
  </si>
  <si>
    <t>Единиц продукции</t>
  </si>
  <si>
    <t>Прибыль общая</t>
  </si>
  <si>
    <t>Суммарно РВ</t>
  </si>
  <si>
    <t>Суммарно МВ</t>
  </si>
  <si>
    <t>$B$5</t>
  </si>
  <si>
    <t>$E$12</t>
  </si>
  <si>
    <t>$F$12</t>
  </si>
  <si>
    <t>$G$12</t>
  </si>
  <si>
    <t>$H$12</t>
  </si>
  <si>
    <t>$I$12</t>
  </si>
  <si>
    <t>$E$13</t>
  </si>
  <si>
    <t>$F$13</t>
  </si>
  <si>
    <t>$G$13</t>
  </si>
  <si>
    <t>$H$13</t>
  </si>
  <si>
    <t>$I$13</t>
  </si>
  <si>
    <t>$E$14</t>
  </si>
  <si>
    <t>$F$14</t>
  </si>
  <si>
    <t>$G$14</t>
  </si>
  <si>
    <t>$H$14</t>
  </si>
  <si>
    <t>$I$14</t>
  </si>
  <si>
    <t>$E$15</t>
  </si>
  <si>
    <t>$F$15</t>
  </si>
  <si>
    <t>$G$15</t>
  </si>
  <si>
    <t>$H$15</t>
  </si>
  <si>
    <t>$I$15</t>
  </si>
  <si>
    <t>$E$16</t>
  </si>
  <si>
    <t>$F$16</t>
  </si>
  <si>
    <t>$G$16</t>
  </si>
  <si>
    <t>$H$16</t>
  </si>
  <si>
    <t>$I$16</t>
  </si>
  <si>
    <t>Малого числа посетителей (50%)</t>
  </si>
  <si>
    <t>Автор: Home , 08.07.2023</t>
  </si>
  <si>
    <t>Наиболее вероятного числа посетителей (75%)</t>
  </si>
  <si>
    <t>Большого числа посетителей (90%)</t>
  </si>
  <si>
    <t>Структура сценария</t>
  </si>
  <si>
    <t>Изменяемые:</t>
  </si>
  <si>
    <t>Текущие значения:</t>
  </si>
  <si>
    <t>Результат:</t>
  </si>
  <si>
    <t>Текущие значения - это значения изменяемых ячеек при создании Итогового отчёта по Сценарию, а изменяемые ячейки для каждого сценария выделены.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</si>
</sst>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rgb="FFFFFF00"/>
      <name val="Calibri"/>
      <family val="2"/>
      <charset val="204"/>
      <scheme val="minor"/>
    </font>
    <font>
      <sz val="10"/>
      <color rgb="FFFFFF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24"/>
      </patternFill>
    </fill>
    <fill>
      <patternFill patternType="solid">
        <fgColor rgb="FFC00000"/>
        <bgColor indexed="2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7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2" applyNumberFormat="0" applyAlignment="0" applyProtection="0"/>
    <xf numFmtId="0" fontId="1" fillId="5" borderId="3" applyNumberFormat="0" applyFont="0" applyAlignment="0" applyProtection="0"/>
    <xf numFmtId="0" fontId="1" fillId="6" borderId="0" applyNumberFormat="0" applyBorder="0" applyAlignment="0" applyProtection="0"/>
  </cellStyleXfs>
  <cellXfs count="6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6" xfId="0" applyBorder="1"/>
    <xf numFmtId="0" fontId="0" fillId="10" borderId="9" xfId="0" applyFill="1" applyBorder="1"/>
    <xf numFmtId="0" fontId="0" fillId="10" borderId="10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7" xfId="0" applyFill="1" applyBorder="1"/>
    <xf numFmtId="0" fontId="0" fillId="8" borderId="8" xfId="0" applyFill="1" applyBorder="1"/>
    <xf numFmtId="0" fontId="2" fillId="9" borderId="14" xfId="0" applyFont="1" applyFill="1" applyBorder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12" xfId="0" applyNumberFormat="1" applyFill="1" applyBorder="1" applyAlignment="1"/>
    <xf numFmtId="0" fontId="0" fillId="0" borderId="4" xfId="0" applyFill="1" applyBorder="1" applyAlignment="1"/>
    <xf numFmtId="0" fontId="4" fillId="12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vertical="top" wrapText="1"/>
    </xf>
    <xf numFmtId="164" fontId="0" fillId="10" borderId="6" xfId="0" applyNumberFormat="1" applyFill="1" applyBorder="1"/>
    <xf numFmtId="164" fontId="0" fillId="10" borderId="7" xfId="0" applyNumberFormat="1" applyFill="1" applyBorder="1"/>
    <xf numFmtId="164" fontId="0" fillId="10" borderId="8" xfId="0" applyNumberFormat="1" applyFill="1" applyBorder="1"/>
    <xf numFmtId="0" fontId="0" fillId="10" borderId="9" xfId="0" applyNumberFormat="1" applyFill="1" applyBorder="1"/>
    <xf numFmtId="0" fontId="0" fillId="10" borderId="10" xfId="0" applyNumberFormat="1" applyFill="1" applyBorder="1"/>
    <xf numFmtId="0" fontId="0" fillId="10" borderId="0" xfId="0" applyFill="1" applyBorder="1"/>
    <xf numFmtId="0" fontId="0" fillId="10" borderId="0" xfId="0" applyNumberFormat="1" applyFill="1" applyBorder="1"/>
    <xf numFmtId="1" fontId="0" fillId="8" borderId="11" xfId="0" applyNumberFormat="1" applyFill="1" applyBorder="1"/>
    <xf numFmtId="0" fontId="2" fillId="7" borderId="6" xfId="0" applyFont="1" applyFill="1" applyBorder="1"/>
    <xf numFmtId="0" fontId="2" fillId="7" borderId="9" xfId="0" applyFont="1" applyFill="1" applyBorder="1"/>
    <xf numFmtId="0" fontId="0" fillId="9" borderId="13" xfId="0" applyFill="1" applyBorder="1"/>
    <xf numFmtId="1" fontId="0" fillId="8" borderId="12" xfId="0" applyNumberFormat="1" applyFill="1" applyBorder="1"/>
    <xf numFmtId="1" fontId="0" fillId="8" borderId="13" xfId="0" applyNumberFormat="1" applyFill="1" applyBorder="1"/>
    <xf numFmtId="164" fontId="3" fillId="4" borderId="1" xfId="3" applyNumberFormat="1" applyBorder="1" applyAlignment="1" applyProtection="1">
      <alignment horizontal="center" vertical="center"/>
      <protection locked="0"/>
    </xf>
    <xf numFmtId="10" fontId="1" fillId="14" borderId="1" xfId="1" applyNumberFormat="1" applyFill="1" applyBorder="1" applyAlignment="1" applyProtection="1">
      <alignment horizontal="center" vertical="center"/>
      <protection locked="0"/>
    </xf>
    <xf numFmtId="10" fontId="1" fillId="2" borderId="1" xfId="1" applyNumberFormat="1" applyBorder="1" applyAlignment="1" applyProtection="1">
      <alignment horizontal="center" vertical="center"/>
      <protection locked="0"/>
    </xf>
    <xf numFmtId="0" fontId="1" fillId="2" borderId="1" xfId="1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0" fillId="14" borderId="1" xfId="0" applyNumberFormat="1" applyFill="1" applyBorder="1" applyAlignment="1" applyProtection="1">
      <alignment horizontal="center" vertical="center"/>
      <protection locked="0"/>
    </xf>
    <xf numFmtId="0" fontId="1" fillId="13" borderId="1" xfId="1" applyNumberFormat="1" applyFill="1" applyBorder="1" applyAlignment="1" applyProtection="1">
      <alignment horizontal="center" vertical="center"/>
      <protection locked="0"/>
    </xf>
    <xf numFmtId="10" fontId="1" fillId="13" borderId="1" xfId="1" applyNumberFormat="1" applyFill="1" applyBorder="1" applyAlignment="1" applyProtection="1">
      <alignment horizontal="center" vertical="center"/>
      <protection locked="0"/>
    </xf>
    <xf numFmtId="0" fontId="7" fillId="16" borderId="7" xfId="0" applyFont="1" applyFill="1" applyBorder="1" applyAlignment="1">
      <alignment horizontal="left"/>
    </xf>
    <xf numFmtId="0" fontId="8" fillId="16" borderId="7" xfId="0" applyFont="1" applyFill="1" applyBorder="1" applyAlignment="1">
      <alignment horizontal="right"/>
    </xf>
    <xf numFmtId="0" fontId="7" fillId="16" borderId="5" xfId="0" applyFont="1" applyFill="1" applyBorder="1" applyAlignment="1">
      <alignment horizontal="left"/>
    </xf>
    <xf numFmtId="0" fontId="8" fillId="16" borderId="5" xfId="0" applyFont="1" applyFill="1" applyBorder="1" applyAlignment="1">
      <alignment horizontal="right"/>
    </xf>
    <xf numFmtId="0" fontId="9" fillId="17" borderId="4" xfId="0" applyFont="1" applyFill="1" applyBorder="1" applyAlignment="1">
      <alignment horizontal="left"/>
    </xf>
    <xf numFmtId="0" fontId="9" fillId="17" borderId="0" xfId="0" applyFont="1" applyFill="1" applyBorder="1" applyAlignment="1">
      <alignment horizontal="left"/>
    </xf>
    <xf numFmtId="0" fontId="9" fillId="17" borderId="12" xfId="0" applyFont="1" applyFill="1" applyBorder="1" applyAlignment="1">
      <alignment horizontal="left"/>
    </xf>
    <xf numFmtId="0" fontId="9" fillId="18" borderId="15" xfId="0" applyFont="1" applyFill="1" applyBorder="1"/>
    <xf numFmtId="0" fontId="11" fillId="11" borderId="16" xfId="0" applyFont="1" applyFill="1" applyBorder="1"/>
    <xf numFmtId="0" fontId="11" fillId="11" borderId="17" xfId="0" applyFont="1" applyFill="1" applyBorder="1"/>
    <xf numFmtId="0" fontId="9" fillId="14" borderId="11" xfId="0" applyFont="1" applyFill="1" applyBorder="1"/>
    <xf numFmtId="0" fontId="9" fillId="14" borderId="6" xfId="0" applyFont="1" applyFill="1" applyBorder="1"/>
    <xf numFmtId="0" fontId="9" fillId="14" borderId="7" xfId="0" applyFont="1" applyFill="1" applyBorder="1"/>
    <xf numFmtId="0" fontId="9" fillId="14" borderId="8" xfId="0" applyFont="1" applyFill="1" applyBorder="1"/>
    <xf numFmtId="0" fontId="3" fillId="4" borderId="1" xfId="3" applyBorder="1" applyProtection="1"/>
    <xf numFmtId="0" fontId="1" fillId="14" borderId="1" xfId="2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 vertical="center" textRotation="90"/>
    </xf>
    <xf numFmtId="0" fontId="9" fillId="14" borderId="1" xfId="5" applyFont="1" applyFill="1" applyBorder="1" applyAlignment="1" applyProtection="1">
      <alignment horizontal="center" vertical="center"/>
    </xf>
    <xf numFmtId="0" fontId="2" fillId="15" borderId="3" xfId="4" applyFont="1" applyFill="1" applyAlignment="1" applyProtection="1">
      <alignment horizontal="left" vertical="center"/>
    </xf>
    <xf numFmtId="164" fontId="1" fillId="15" borderId="3" xfId="4" applyNumberFormat="1" applyFont="1" applyFill="1" applyAlignment="1" applyProtection="1">
      <alignment horizontal="center" vertical="center"/>
    </xf>
    <xf numFmtId="0" fontId="1" fillId="15" borderId="3" xfId="4" applyFont="1" applyFill="1" applyAlignment="1" applyProtection="1">
      <alignment horizontal="center" vertical="center"/>
    </xf>
    <xf numFmtId="10" fontId="1" fillId="15" borderId="3" xfId="4" applyNumberFormat="1" applyFont="1" applyFill="1" applyAlignment="1" applyProtection="1">
      <alignment horizontal="center" vertical="center"/>
    </xf>
    <xf numFmtId="0" fontId="1" fillId="15" borderId="3" xfId="4" applyNumberFormat="1" applyFont="1" applyFill="1" applyAlignment="1" applyProtection="1">
      <alignment horizontal="center" vertical="center"/>
    </xf>
    <xf numFmtId="0" fontId="12" fillId="4" borderId="2" xfId="3" applyFont="1" applyAlignment="1" applyProtection="1">
      <alignment horizontal="left" vertical="center"/>
    </xf>
    <xf numFmtId="164" fontId="12" fillId="4" borderId="2" xfId="3" applyNumberFormat="1" applyFont="1" applyAlignment="1" applyProtection="1">
      <alignment horizontal="center" vertical="center"/>
    </xf>
    <xf numFmtId="10" fontId="6" fillId="0" borderId="0" xfId="0" applyNumberFormat="1" applyFont="1" applyFill="1" applyBorder="1" applyAlignment="1"/>
    <xf numFmtId="10" fontId="10" fillId="19" borderId="0" xfId="0" applyNumberFormat="1" applyFont="1" applyFill="1" applyBorder="1" applyAlignment="1"/>
  </cellXfs>
  <cellStyles count="6">
    <cellStyle name="20% — акцент1" xfId="1" builtinId="30"/>
    <cellStyle name="20% — акцент5" xfId="5" builtinId="46"/>
    <cellStyle name="20% — акцент6" xfId="2" builtinId="50"/>
    <cellStyle name="Вычисление" xfId="3" builtinId="22"/>
    <cellStyle name="Обычный" xfId="0" builtinId="0"/>
    <cellStyle name="Примечание" xfId="4" builtinId="1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8" sqref="B8"/>
    </sheetView>
  </sheetViews>
  <sheetFormatPr defaultRowHeight="14.4" x14ac:dyDescent="0.3"/>
  <cols>
    <col min="1" max="1" width="44.33203125" bestFit="1" customWidth="1"/>
    <col min="2" max="2" width="16.5546875" bestFit="1" customWidth="1"/>
    <col min="3" max="3" width="3.6640625" bestFit="1" customWidth="1"/>
    <col min="4" max="6" width="16.5546875" bestFit="1" customWidth="1"/>
    <col min="7" max="9" width="17.6640625" bestFit="1" customWidth="1"/>
  </cols>
  <sheetData>
    <row r="1" spans="1:9" x14ac:dyDescent="0.3">
      <c r="A1" s="55" t="s">
        <v>0</v>
      </c>
      <c r="B1" s="55"/>
    </row>
    <row r="2" spans="1:9" x14ac:dyDescent="0.3">
      <c r="A2" s="56" t="s">
        <v>6</v>
      </c>
      <c r="B2" s="57">
        <v>50000000</v>
      </c>
    </row>
    <row r="3" spans="1:9" x14ac:dyDescent="0.3">
      <c r="A3" s="56" t="s">
        <v>7</v>
      </c>
      <c r="B3" s="57">
        <v>3500</v>
      </c>
    </row>
    <row r="4" spans="1:9" x14ac:dyDescent="0.3">
      <c r="A4" s="56" t="s">
        <v>1</v>
      </c>
      <c r="B4" s="58">
        <v>2000</v>
      </c>
    </row>
    <row r="5" spans="1:9" x14ac:dyDescent="0.3">
      <c r="A5" s="56" t="s">
        <v>5</v>
      </c>
      <c r="B5" s="59">
        <v>0.5</v>
      </c>
    </row>
    <row r="6" spans="1:9" x14ac:dyDescent="0.3">
      <c r="A6" s="56" t="s">
        <v>10</v>
      </c>
      <c r="B6" s="60">
        <v>1</v>
      </c>
    </row>
    <row r="7" spans="1:9" x14ac:dyDescent="0.3">
      <c r="A7" s="56" t="s">
        <v>2</v>
      </c>
      <c r="B7" s="58">
        <v>365</v>
      </c>
    </row>
    <row r="8" spans="1:9" x14ac:dyDescent="0.3">
      <c r="A8" s="61" t="s">
        <v>8</v>
      </c>
      <c r="B8" s="62">
        <f>B3*B4*B5*B6*B7-B2</f>
        <v>1227500000</v>
      </c>
    </row>
    <row r="10" spans="1:9" x14ac:dyDescent="0.3">
      <c r="C10" s="52"/>
      <c r="D10" s="52"/>
      <c r="E10" s="53" t="s">
        <v>3</v>
      </c>
      <c r="F10" s="53"/>
      <c r="G10" s="53"/>
      <c r="H10" s="53"/>
      <c r="I10" s="53"/>
    </row>
    <row r="11" spans="1:9" x14ac:dyDescent="0.3">
      <c r="C11" s="52"/>
      <c r="D11" s="30">
        <f>B8</f>
        <v>1227500000</v>
      </c>
      <c r="E11" s="31">
        <v>0.7</v>
      </c>
      <c r="F11" s="37">
        <v>0.75</v>
      </c>
      <c r="G11" s="32">
        <v>0.8</v>
      </c>
      <c r="H11" s="32">
        <v>0.85</v>
      </c>
      <c r="I11" s="32">
        <v>0.9</v>
      </c>
    </row>
    <row r="12" spans="1:9" ht="15" customHeight="1" x14ac:dyDescent="0.3">
      <c r="C12" s="54" t="s">
        <v>4</v>
      </c>
      <c r="D12" s="33">
        <v>1</v>
      </c>
      <c r="E12" s="35">
        <f t="dataTable" ref="E12:I16" dt2D="1" dtr="1" r1="B5" r2="B6"/>
        <v>1738500000</v>
      </c>
      <c r="F12" s="34">
        <v>1866250000</v>
      </c>
      <c r="G12" s="34">
        <v>1994000000</v>
      </c>
      <c r="H12" s="34">
        <v>2121750000</v>
      </c>
      <c r="I12" s="34">
        <v>2249500000</v>
      </c>
    </row>
    <row r="13" spans="1:9" x14ac:dyDescent="0.3">
      <c r="C13" s="54"/>
      <c r="D13" s="33">
        <v>2</v>
      </c>
      <c r="E13" s="34">
        <v>3527000000</v>
      </c>
      <c r="F13" s="34">
        <v>3782500000</v>
      </c>
      <c r="G13" s="34">
        <v>4038000000</v>
      </c>
      <c r="H13" s="34">
        <v>4293500000</v>
      </c>
      <c r="I13" s="34">
        <v>4549000000</v>
      </c>
    </row>
    <row r="14" spans="1:9" x14ac:dyDescent="0.3">
      <c r="C14" s="54"/>
      <c r="D14" s="33">
        <v>3</v>
      </c>
      <c r="E14" s="34">
        <v>5315500000</v>
      </c>
      <c r="F14" s="34">
        <v>5698750000</v>
      </c>
      <c r="G14" s="34">
        <v>6082000000</v>
      </c>
      <c r="H14" s="34">
        <v>6465250000</v>
      </c>
      <c r="I14" s="34">
        <v>6848500000</v>
      </c>
    </row>
    <row r="15" spans="1:9" x14ac:dyDescent="0.3">
      <c r="C15" s="54"/>
      <c r="D15" s="33">
        <v>4</v>
      </c>
      <c r="E15" s="34">
        <v>7104000000</v>
      </c>
      <c r="F15" s="34">
        <v>7615000000</v>
      </c>
      <c r="G15" s="34">
        <v>8126000000</v>
      </c>
      <c r="H15" s="34">
        <v>8637000000</v>
      </c>
      <c r="I15" s="34">
        <v>9148000000</v>
      </c>
    </row>
    <row r="16" spans="1:9" x14ac:dyDescent="0.3">
      <c r="C16" s="54"/>
      <c r="D16" s="36">
        <v>5</v>
      </c>
      <c r="E16" s="34">
        <v>8892500000</v>
      </c>
      <c r="F16" s="34">
        <v>9531250000</v>
      </c>
      <c r="G16" s="34">
        <v>10170000000</v>
      </c>
      <c r="H16" s="34">
        <v>10808750000</v>
      </c>
      <c r="I16" s="34">
        <v>11447500000</v>
      </c>
    </row>
  </sheetData>
  <scenarios current="0" show="0" sqref="E12 F12 G12 H12 I12 E13 F13 G13 H13 I13 E14 F14 G14 H14 I14 E15 F15 G15 H15 I15 E16 F16 G16 H16 I16">
    <scenario name="Малого числа посетителей (50%)" locked="1" count="1" user="Home" comment="Автор: Home , 08.07.2023">
      <inputCells r="B5" val="0,5" numFmtId="10"/>
    </scenario>
    <scenario name="Наиболее вероятного числа посетителей (75%)" locked="1" count="1" user="Home" comment="Автор: Home , 08.07.2023">
      <inputCells r="B5" val="0,75" numFmtId="10"/>
    </scenario>
    <scenario name="Большого числа посетителей (90%)" locked="1" count="1" user="Home" comment="Автор: Home , 08.07.2023">
      <inputCells r="B5" val="0,9" numFmtId="10"/>
    </scenario>
  </scenarios>
  <mergeCells count="3">
    <mergeCell ref="A1:B1"/>
    <mergeCell ref="E10:I10"/>
    <mergeCell ref="C12:C16"/>
  </mergeCells>
  <conditionalFormatting sqref="D12:D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I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I1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:I16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33"/>
  <sheetViews>
    <sheetView showGridLines="0" topLeftCell="A23" workbookViewId="0">
      <selection activeCell="D12" sqref="D12"/>
    </sheetView>
  </sheetViews>
  <sheetFormatPr defaultRowHeight="14.4" outlineLevelRow="1" outlineLevelCol="1" x14ac:dyDescent="0.3"/>
  <cols>
    <col min="3" max="3" width="6.44140625" customWidth="1"/>
    <col min="4" max="7" width="39.5546875" bestFit="1" customWidth="1" outlineLevel="1"/>
  </cols>
  <sheetData>
    <row r="1" spans="2:7" ht="15" thickBot="1" x14ac:dyDescent="0.35"/>
    <row r="2" spans="2:7" ht="15.6" x14ac:dyDescent="0.3">
      <c r="B2" s="38" t="s">
        <v>54</v>
      </c>
      <c r="C2" s="38"/>
      <c r="D2" s="39"/>
      <c r="E2" s="39"/>
      <c r="F2" s="39"/>
      <c r="G2" s="39"/>
    </row>
    <row r="3" spans="2:7" ht="15.6" collapsed="1" x14ac:dyDescent="0.3">
      <c r="B3" s="40"/>
      <c r="C3" s="40"/>
      <c r="D3" s="41" t="s">
        <v>56</v>
      </c>
      <c r="E3" s="41" t="s">
        <v>50</v>
      </c>
      <c r="F3" s="41" t="s">
        <v>52</v>
      </c>
      <c r="G3" s="41" t="s">
        <v>53</v>
      </c>
    </row>
    <row r="4" spans="2:7" hidden="1" outlineLevel="1" x14ac:dyDescent="0.3">
      <c r="B4" s="15"/>
      <c r="C4" s="15"/>
      <c r="D4" s="11"/>
      <c r="E4" s="16" t="s">
        <v>51</v>
      </c>
      <c r="F4" s="16" t="s">
        <v>51</v>
      </c>
      <c r="G4" s="16" t="s">
        <v>51</v>
      </c>
    </row>
    <row r="5" spans="2:7" x14ac:dyDescent="0.3">
      <c r="B5" s="42" t="s">
        <v>55</v>
      </c>
      <c r="C5" s="42"/>
      <c r="D5" s="14"/>
      <c r="E5" s="14"/>
      <c r="F5" s="14"/>
      <c r="G5" s="14"/>
    </row>
    <row r="6" spans="2:7" outlineLevel="1" x14ac:dyDescent="0.3">
      <c r="B6" s="43"/>
      <c r="C6" s="43" t="s">
        <v>24</v>
      </c>
      <c r="D6" s="63">
        <v>0.7</v>
      </c>
      <c r="E6" s="64">
        <v>0.5</v>
      </c>
      <c r="F6" s="64">
        <v>0.75</v>
      </c>
      <c r="G6" s="64">
        <v>0.9</v>
      </c>
    </row>
    <row r="7" spans="2:7" x14ac:dyDescent="0.3">
      <c r="B7" s="42" t="s">
        <v>57</v>
      </c>
      <c r="C7" s="42"/>
      <c r="D7" s="14"/>
      <c r="E7" s="14"/>
      <c r="F7" s="14"/>
      <c r="G7" s="14"/>
    </row>
    <row r="8" spans="2:7" outlineLevel="1" x14ac:dyDescent="0.3">
      <c r="B8" s="43"/>
      <c r="C8" s="43" t="s">
        <v>25</v>
      </c>
      <c r="D8" s="12">
        <v>1738500000</v>
      </c>
      <c r="E8" s="12">
        <v>1738500000</v>
      </c>
      <c r="F8" s="12">
        <v>1738500000</v>
      </c>
      <c r="G8" s="12">
        <v>1738500000</v>
      </c>
    </row>
    <row r="9" spans="2:7" outlineLevel="1" x14ac:dyDescent="0.3">
      <c r="B9" s="43"/>
      <c r="C9" s="43" t="s">
        <v>26</v>
      </c>
      <c r="D9" s="12">
        <v>1866250000</v>
      </c>
      <c r="E9" s="12">
        <v>1866250000</v>
      </c>
      <c r="F9" s="12">
        <v>1866250000</v>
      </c>
      <c r="G9" s="12">
        <v>1866250000</v>
      </c>
    </row>
    <row r="10" spans="2:7" outlineLevel="1" x14ac:dyDescent="0.3">
      <c r="B10" s="43"/>
      <c r="C10" s="43" t="s">
        <v>27</v>
      </c>
      <c r="D10" s="12">
        <v>1994000000</v>
      </c>
      <c r="E10" s="12">
        <v>1994000000</v>
      </c>
      <c r="F10" s="12">
        <v>1994000000</v>
      </c>
      <c r="G10" s="12">
        <v>1994000000</v>
      </c>
    </row>
    <row r="11" spans="2:7" outlineLevel="1" x14ac:dyDescent="0.3">
      <c r="B11" s="43"/>
      <c r="C11" s="43" t="s">
        <v>28</v>
      </c>
      <c r="D11" s="12">
        <v>2121750000</v>
      </c>
      <c r="E11" s="12">
        <v>2121750000</v>
      </c>
      <c r="F11" s="12">
        <v>2121750000</v>
      </c>
      <c r="G11" s="12">
        <v>2121750000</v>
      </c>
    </row>
    <row r="12" spans="2:7" outlineLevel="1" x14ac:dyDescent="0.3">
      <c r="B12" s="43"/>
      <c r="C12" s="43" t="s">
        <v>29</v>
      </c>
      <c r="D12" s="12">
        <v>2249500000</v>
      </c>
      <c r="E12" s="12">
        <v>2249500000</v>
      </c>
      <c r="F12" s="12">
        <v>2249500000</v>
      </c>
      <c r="G12" s="12">
        <v>2249500000</v>
      </c>
    </row>
    <row r="13" spans="2:7" outlineLevel="1" x14ac:dyDescent="0.3">
      <c r="B13" s="43"/>
      <c r="C13" s="43" t="s">
        <v>30</v>
      </c>
      <c r="D13" s="12">
        <v>3527000000</v>
      </c>
      <c r="E13" s="12">
        <v>3527000000</v>
      </c>
      <c r="F13" s="12">
        <v>3527000000</v>
      </c>
      <c r="G13" s="12">
        <v>3527000000</v>
      </c>
    </row>
    <row r="14" spans="2:7" outlineLevel="1" x14ac:dyDescent="0.3">
      <c r="B14" s="43"/>
      <c r="C14" s="43" t="s">
        <v>31</v>
      </c>
      <c r="D14" s="12">
        <v>3782500000</v>
      </c>
      <c r="E14" s="12">
        <v>3782500000</v>
      </c>
      <c r="F14" s="12">
        <v>3782500000</v>
      </c>
      <c r="G14" s="12">
        <v>3782500000</v>
      </c>
    </row>
    <row r="15" spans="2:7" outlineLevel="1" x14ac:dyDescent="0.3">
      <c r="B15" s="43"/>
      <c r="C15" s="43" t="s">
        <v>32</v>
      </c>
      <c r="D15" s="12">
        <v>4038000000</v>
      </c>
      <c r="E15" s="12">
        <v>4038000000</v>
      </c>
      <c r="F15" s="12">
        <v>4038000000</v>
      </c>
      <c r="G15" s="12">
        <v>4038000000</v>
      </c>
    </row>
    <row r="16" spans="2:7" outlineLevel="1" x14ac:dyDescent="0.3">
      <c r="B16" s="43"/>
      <c r="C16" s="43" t="s">
        <v>33</v>
      </c>
      <c r="D16" s="12">
        <v>4293500000</v>
      </c>
      <c r="E16" s="12">
        <v>4293500000</v>
      </c>
      <c r="F16" s="12">
        <v>4293500000</v>
      </c>
      <c r="G16" s="12">
        <v>4293500000</v>
      </c>
    </row>
    <row r="17" spans="2:7" outlineLevel="1" x14ac:dyDescent="0.3">
      <c r="B17" s="43"/>
      <c r="C17" s="43" t="s">
        <v>34</v>
      </c>
      <c r="D17" s="12">
        <v>4549000000</v>
      </c>
      <c r="E17" s="12">
        <v>4549000000</v>
      </c>
      <c r="F17" s="12">
        <v>4549000000</v>
      </c>
      <c r="G17" s="12">
        <v>4549000000</v>
      </c>
    </row>
    <row r="18" spans="2:7" outlineLevel="1" x14ac:dyDescent="0.3">
      <c r="B18" s="43"/>
      <c r="C18" s="43" t="s">
        <v>35</v>
      </c>
      <c r="D18" s="12">
        <v>5315500000</v>
      </c>
      <c r="E18" s="12">
        <v>5315500000</v>
      </c>
      <c r="F18" s="12">
        <v>5315500000</v>
      </c>
      <c r="G18" s="12">
        <v>5315500000</v>
      </c>
    </row>
    <row r="19" spans="2:7" outlineLevel="1" x14ac:dyDescent="0.3">
      <c r="B19" s="43"/>
      <c r="C19" s="43" t="s">
        <v>36</v>
      </c>
      <c r="D19" s="12">
        <v>5698750000</v>
      </c>
      <c r="E19" s="12">
        <v>5698750000</v>
      </c>
      <c r="F19" s="12">
        <v>5698750000</v>
      </c>
      <c r="G19" s="12">
        <v>5698750000</v>
      </c>
    </row>
    <row r="20" spans="2:7" outlineLevel="1" x14ac:dyDescent="0.3">
      <c r="B20" s="43"/>
      <c r="C20" s="43" t="s">
        <v>37</v>
      </c>
      <c r="D20" s="12">
        <v>6082000000</v>
      </c>
      <c r="E20" s="12">
        <v>6082000000</v>
      </c>
      <c r="F20" s="12">
        <v>6082000000</v>
      </c>
      <c r="G20" s="12">
        <v>6082000000</v>
      </c>
    </row>
    <row r="21" spans="2:7" outlineLevel="1" x14ac:dyDescent="0.3">
      <c r="B21" s="43"/>
      <c r="C21" s="43" t="s">
        <v>38</v>
      </c>
      <c r="D21" s="12">
        <v>6465250000</v>
      </c>
      <c r="E21" s="12">
        <v>6465250000</v>
      </c>
      <c r="F21" s="12">
        <v>6465250000</v>
      </c>
      <c r="G21" s="12">
        <v>6465250000</v>
      </c>
    </row>
    <row r="22" spans="2:7" outlineLevel="1" x14ac:dyDescent="0.3">
      <c r="B22" s="43"/>
      <c r="C22" s="43" t="s">
        <v>39</v>
      </c>
      <c r="D22" s="12">
        <v>6848500000</v>
      </c>
      <c r="E22" s="12">
        <v>6848500000</v>
      </c>
      <c r="F22" s="12">
        <v>6848500000</v>
      </c>
      <c r="G22" s="12">
        <v>6848500000</v>
      </c>
    </row>
    <row r="23" spans="2:7" outlineLevel="1" x14ac:dyDescent="0.3">
      <c r="B23" s="43"/>
      <c r="C23" s="43" t="s">
        <v>40</v>
      </c>
      <c r="D23" s="12">
        <v>7104000000</v>
      </c>
      <c r="E23" s="12">
        <v>7104000000</v>
      </c>
      <c r="F23" s="12">
        <v>7104000000</v>
      </c>
      <c r="G23" s="12">
        <v>7104000000</v>
      </c>
    </row>
    <row r="24" spans="2:7" outlineLevel="1" x14ac:dyDescent="0.3">
      <c r="B24" s="43"/>
      <c r="C24" s="43" t="s">
        <v>41</v>
      </c>
      <c r="D24" s="12">
        <v>7615000000</v>
      </c>
      <c r="E24" s="12">
        <v>7615000000</v>
      </c>
      <c r="F24" s="12">
        <v>7615000000</v>
      </c>
      <c r="G24" s="12">
        <v>7615000000</v>
      </c>
    </row>
    <row r="25" spans="2:7" outlineLevel="1" x14ac:dyDescent="0.3">
      <c r="B25" s="43"/>
      <c r="C25" s="43" t="s">
        <v>42</v>
      </c>
      <c r="D25" s="12">
        <v>8126000000</v>
      </c>
      <c r="E25" s="12">
        <v>8126000000</v>
      </c>
      <c r="F25" s="12">
        <v>8126000000</v>
      </c>
      <c r="G25" s="12">
        <v>8126000000</v>
      </c>
    </row>
    <row r="26" spans="2:7" outlineLevel="1" x14ac:dyDescent="0.3">
      <c r="B26" s="43"/>
      <c r="C26" s="43" t="s">
        <v>43</v>
      </c>
      <c r="D26" s="12">
        <v>8637000000</v>
      </c>
      <c r="E26" s="12">
        <v>8637000000</v>
      </c>
      <c r="F26" s="12">
        <v>8637000000</v>
      </c>
      <c r="G26" s="12">
        <v>8637000000</v>
      </c>
    </row>
    <row r="27" spans="2:7" outlineLevel="1" x14ac:dyDescent="0.3">
      <c r="B27" s="43"/>
      <c r="C27" s="43" t="s">
        <v>44</v>
      </c>
      <c r="D27" s="12">
        <v>9148000000</v>
      </c>
      <c r="E27" s="12">
        <v>9148000000</v>
      </c>
      <c r="F27" s="12">
        <v>9148000000</v>
      </c>
      <c r="G27" s="12">
        <v>9148000000</v>
      </c>
    </row>
    <row r="28" spans="2:7" outlineLevel="1" x14ac:dyDescent="0.3">
      <c r="B28" s="43"/>
      <c r="C28" s="43" t="s">
        <v>45</v>
      </c>
      <c r="D28" s="12">
        <v>8892500000</v>
      </c>
      <c r="E28" s="12">
        <v>8892500000</v>
      </c>
      <c r="F28" s="12">
        <v>8892500000</v>
      </c>
      <c r="G28" s="12">
        <v>8892500000</v>
      </c>
    </row>
    <row r="29" spans="2:7" outlineLevel="1" x14ac:dyDescent="0.3">
      <c r="B29" s="43"/>
      <c r="C29" s="43" t="s">
        <v>46</v>
      </c>
      <c r="D29" s="12">
        <v>9531250000</v>
      </c>
      <c r="E29" s="12">
        <v>9531250000</v>
      </c>
      <c r="F29" s="12">
        <v>9531250000</v>
      </c>
      <c r="G29" s="12">
        <v>9531250000</v>
      </c>
    </row>
    <row r="30" spans="2:7" outlineLevel="1" x14ac:dyDescent="0.3">
      <c r="B30" s="43"/>
      <c r="C30" s="43" t="s">
        <v>47</v>
      </c>
      <c r="D30" s="12">
        <v>10170000000</v>
      </c>
      <c r="E30" s="12">
        <v>10170000000</v>
      </c>
      <c r="F30" s="12">
        <v>10170000000</v>
      </c>
      <c r="G30" s="12">
        <v>10170000000</v>
      </c>
    </row>
    <row r="31" spans="2:7" outlineLevel="1" x14ac:dyDescent="0.3">
      <c r="B31" s="43"/>
      <c r="C31" s="43" t="s">
        <v>48</v>
      </c>
      <c r="D31" s="12">
        <v>10808750000</v>
      </c>
      <c r="E31" s="12">
        <v>10808750000</v>
      </c>
      <c r="F31" s="12">
        <v>10808750000</v>
      </c>
      <c r="G31" s="12">
        <v>10808750000</v>
      </c>
    </row>
    <row r="32" spans="2:7" ht="15" outlineLevel="1" thickBot="1" x14ac:dyDescent="0.35">
      <c r="B32" s="44"/>
      <c r="C32" s="44" t="s">
        <v>49</v>
      </c>
      <c r="D32" s="13">
        <v>11447500000</v>
      </c>
      <c r="E32" s="13">
        <v>11447500000</v>
      </c>
      <c r="F32" s="13">
        <v>11447500000</v>
      </c>
      <c r="G32" s="13">
        <v>11447500000</v>
      </c>
    </row>
    <row r="33" spans="2:2" x14ac:dyDescent="0.3">
      <c r="B3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7" sqref="E17"/>
    </sheetView>
  </sheetViews>
  <sheetFormatPr defaultRowHeight="14.4" x14ac:dyDescent="0.3"/>
  <cols>
    <col min="1" max="1" width="26.109375" bestFit="1" customWidth="1"/>
    <col min="2" max="2" width="10.5546875" bestFit="1" customWidth="1"/>
    <col min="3" max="3" width="14.109375" bestFit="1" customWidth="1"/>
    <col min="4" max="4" width="10.5546875" bestFit="1" customWidth="1"/>
    <col min="6" max="7" width="13.109375" bestFit="1" customWidth="1"/>
  </cols>
  <sheetData>
    <row r="1" spans="1:7" ht="15" thickBot="1" x14ac:dyDescent="0.35">
      <c r="A1" s="3"/>
      <c r="B1" s="49" t="s">
        <v>11</v>
      </c>
      <c r="C1" s="50" t="s">
        <v>12</v>
      </c>
      <c r="D1" s="51" t="s">
        <v>13</v>
      </c>
      <c r="E1" s="2"/>
      <c r="G1" s="45" t="s">
        <v>14</v>
      </c>
    </row>
    <row r="2" spans="1:7" x14ac:dyDescent="0.3">
      <c r="A2" s="25" t="s">
        <v>9</v>
      </c>
      <c r="B2" s="17">
        <v>800</v>
      </c>
      <c r="C2" s="18">
        <v>1100</v>
      </c>
      <c r="D2" s="19">
        <v>900</v>
      </c>
      <c r="E2" s="2"/>
      <c r="G2" s="46" t="s">
        <v>15</v>
      </c>
    </row>
    <row r="3" spans="1:7" ht="15" thickBot="1" x14ac:dyDescent="0.35">
      <c r="A3" s="26" t="s">
        <v>16</v>
      </c>
      <c r="B3" s="4">
        <v>0.2</v>
      </c>
      <c r="C3" s="22">
        <v>0.3</v>
      </c>
      <c r="D3" s="5">
        <v>0.24</v>
      </c>
      <c r="E3" s="2"/>
      <c r="G3" s="47" t="s">
        <v>17</v>
      </c>
    </row>
    <row r="4" spans="1:7" x14ac:dyDescent="0.3">
      <c r="A4" s="26" t="s">
        <v>18</v>
      </c>
      <c r="B4" s="4">
        <v>0.04</v>
      </c>
      <c r="C4" s="22">
        <v>5.5E-2</v>
      </c>
      <c r="D4" s="5">
        <v>0.04</v>
      </c>
      <c r="E4" s="2"/>
      <c r="F4" s="2"/>
    </row>
    <row r="5" spans="1:7" x14ac:dyDescent="0.3">
      <c r="A5" s="26" t="s">
        <v>19</v>
      </c>
      <c r="B5" s="20">
        <v>15000</v>
      </c>
      <c r="C5" s="23">
        <v>29000</v>
      </c>
      <c r="D5" s="21">
        <v>11000</v>
      </c>
      <c r="E5" s="2"/>
      <c r="F5" s="2"/>
    </row>
    <row r="6" spans="1:7" ht="15" thickBot="1" x14ac:dyDescent="0.35">
      <c r="A6" s="48" t="s">
        <v>20</v>
      </c>
      <c r="B6" s="24">
        <v>15000</v>
      </c>
      <c r="C6" s="28">
        <v>24533.333333333332</v>
      </c>
      <c r="D6" s="29">
        <v>11000</v>
      </c>
      <c r="E6" s="2"/>
      <c r="F6" s="2"/>
    </row>
    <row r="7" spans="1:7" ht="15" thickBot="1" x14ac:dyDescent="0.35">
      <c r="A7" s="10" t="s">
        <v>21</v>
      </c>
      <c r="B7" s="27"/>
      <c r="C7" s="1">
        <f>SUMPRODUCT(B6:D6,B2:D2)</f>
        <v>48886666.666666664</v>
      </c>
      <c r="D7" s="2"/>
      <c r="E7" s="2"/>
      <c r="F7" s="2"/>
    </row>
    <row r="8" spans="1:7" x14ac:dyDescent="0.3">
      <c r="A8" s="49" t="s">
        <v>22</v>
      </c>
      <c r="B8" s="8">
        <f>B6*B3</f>
        <v>3000</v>
      </c>
      <c r="C8" s="8">
        <f t="shared" ref="C8:D8" si="0">C6*C3</f>
        <v>7359.9999999999991</v>
      </c>
      <c r="D8" s="8">
        <f t="shared" si="0"/>
        <v>2640</v>
      </c>
      <c r="E8" s="9">
        <f>SUM(B8:D8)</f>
        <v>13000</v>
      </c>
      <c r="F8" s="2"/>
    </row>
    <row r="9" spans="1:7" ht="15" thickBot="1" x14ac:dyDescent="0.35">
      <c r="A9" s="48" t="s">
        <v>23</v>
      </c>
      <c r="B9" s="6">
        <f>B6*B4</f>
        <v>600</v>
      </c>
      <c r="C9" s="6">
        <f t="shared" ref="C9:D9" si="1">C6*C4</f>
        <v>1349.3333333333333</v>
      </c>
      <c r="D9" s="6">
        <f t="shared" si="1"/>
        <v>440</v>
      </c>
      <c r="E9" s="7">
        <f>SUM(B9:D9)</f>
        <v>2389.333333333333</v>
      </c>
      <c r="F9" s="2"/>
    </row>
  </sheetData>
  <scenarios current="0">
    <scenario name="Максимальная прибыль" count="3" user="Home" comment="Автор: Home , 7/8/2023">
      <inputCells r="B6" val="15000" numFmtId="1"/>
      <inputCells r="C6" val="24533.3333333333" numFmtId="1"/>
      <inputCells r="D6" val="11000" numFmtId="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1.</vt:lpstr>
      <vt:lpstr>Задание 2.</vt:lpstr>
      <vt:lpstr>Задание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Вадим Винников</cp:lastModifiedBy>
  <dcterms:created xsi:type="dcterms:W3CDTF">2023-07-08T16:49:42Z</dcterms:created>
  <dcterms:modified xsi:type="dcterms:W3CDTF">2023-10-07T03:11:49Z</dcterms:modified>
</cp:coreProperties>
</file>