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re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<sst xmlns="http://schemas.openxmlformats.org/spreadsheetml/2006/main" count="136" uniqueCount="67">
  <si>
    <t xml:space="preserve">Site</t>
  </si>
  <si>
    <t xml:space="preserve">Sample_ID</t>
  </si>
  <si>
    <t xml:space="preserve">Depth</t>
  </si>
  <si>
    <t xml:space="preserve">DNA_ID</t>
  </si>
  <si>
    <t xml:space="preserve">Diatoms_rel_abundance_rarefied</t>
  </si>
  <si>
    <t xml:space="preserve">Dinoflagellata_rel_abundance_rarefied</t>
  </si>
  <si>
    <t xml:space="preserve">Polarella_rel_abundance_rarefied</t>
  </si>
  <si>
    <t xml:space="preserve">Polarella_rel_to_Dinoflagellata_rarefied</t>
  </si>
  <si>
    <t xml:space="preserve">Islandinium_rel_abundance_rarefied</t>
  </si>
  <si>
    <t xml:space="preserve">Islandinium_rel_to_Dinoflagellata_rarefied</t>
  </si>
  <si>
    <t xml:space="preserve">Age</t>
  </si>
  <si>
    <t xml:space="preserve">IPSO25_ng_to_g_sed</t>
  </si>
  <si>
    <t xml:space="preserve">IPSO25_ug_to_g_sed</t>
  </si>
  <si>
    <t xml:space="preserve">HBI_III_ng_to_g_sed</t>
  </si>
  <si>
    <t xml:space="preserve">HBI_III_ug_to_g_sed</t>
  </si>
  <si>
    <t xml:space="preserve">HBI_IV_ng_to_g_sed</t>
  </si>
  <si>
    <t xml:space="preserve">IPSO25_OC</t>
  </si>
  <si>
    <t xml:space="preserve">HBI_III_OC</t>
  </si>
  <si>
    <t xml:space="preserve">HBI_IV_OC</t>
  </si>
  <si>
    <t xml:space="preserve">BiogenicSiO2</t>
  </si>
  <si>
    <t xml:space="preserve">BiogenicSiO2_sd</t>
  </si>
  <si>
    <t xml:space="preserve">TOC</t>
  </si>
  <si>
    <t xml:space="preserve">Sediments_for_DNA_extraction_g</t>
  </si>
  <si>
    <t xml:space="preserve">Isolate_concentration_ng_per_ml</t>
  </si>
  <si>
    <t xml:space="preserve">Total_reads</t>
  </si>
  <si>
    <t xml:space="preserve">Coniss_all_proxy</t>
  </si>
  <si>
    <t xml:space="preserve">Coniss_sedaDNA</t>
  </si>
  <si>
    <t xml:space="preserve">Coniss_biomarkers</t>
  </si>
  <si>
    <t xml:space="preserve">Sheldon Cove</t>
  </si>
  <si>
    <t xml:space="preserve">2018_R2_2F_1</t>
  </si>
  <si>
    <t xml:space="preserve">e062</t>
  </si>
  <si>
    <t xml:space="preserve">warmer</t>
  </si>
  <si>
    <t xml:space="preserve">2018_R2_2F_2</t>
  </si>
  <si>
    <t xml:space="preserve">e069</t>
  </si>
  <si>
    <t xml:space="preserve">2018_R2_2F_3</t>
  </si>
  <si>
    <t xml:space="preserve">e070</t>
  </si>
  <si>
    <t xml:space="preserve">2018_R2_2F_4</t>
  </si>
  <si>
    <t xml:space="preserve">e071</t>
  </si>
  <si>
    <t xml:space="preserve">2018_R2_2F_5</t>
  </si>
  <si>
    <t xml:space="preserve">e072</t>
  </si>
  <si>
    <t xml:space="preserve">2018_R2_2F_6</t>
  </si>
  <si>
    <t xml:space="preserve">e073</t>
  </si>
  <si>
    <t xml:space="preserve">2018_R2_2F_7</t>
  </si>
  <si>
    <t xml:space="preserve">e063</t>
  </si>
  <si>
    <t xml:space="preserve">2018_R2_2F_8</t>
  </si>
  <si>
    <t xml:space="preserve">e074</t>
  </si>
  <si>
    <t xml:space="preserve">2018_R2_2F_9</t>
  </si>
  <si>
    <t xml:space="preserve">e075</t>
  </si>
  <si>
    <t xml:space="preserve">2018_R2_2F_10</t>
  </si>
  <si>
    <t xml:space="preserve">e076</t>
  </si>
  <si>
    <t xml:space="preserve">2018_R2_2F_12</t>
  </si>
  <si>
    <t xml:space="preserve">e064</t>
  </si>
  <si>
    <t xml:space="preserve">colder</t>
  </si>
  <si>
    <t xml:space="preserve">2018_R2_2F_14</t>
  </si>
  <si>
    <t xml:space="preserve">e077</t>
  </si>
  <si>
    <t xml:space="preserve">2018_R2_2F_16</t>
  </si>
  <si>
    <t xml:space="preserve">e078</t>
  </si>
  <si>
    <t xml:space="preserve">2018_R2_2F_18</t>
  </si>
  <si>
    <t xml:space="preserve">e065</t>
  </si>
  <si>
    <t xml:space="preserve">2018_R2_2F_20</t>
  </si>
  <si>
    <t xml:space="preserve">e079</t>
  </si>
  <si>
    <t xml:space="preserve">2018_R2_2F_22</t>
  </si>
  <si>
    <t xml:space="preserve">e080</t>
  </si>
  <si>
    <t xml:space="preserve">2018_R2_2F_24</t>
  </si>
  <si>
    <t xml:space="preserve">e081</t>
  </si>
  <si>
    <t xml:space="preserve">2018_R2_2F_25</t>
  </si>
  <si>
    <t xml:space="preserve">e066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</si>
</sst>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1"/>
      <color rgb="FF000000"/>
      <name val="Calibri"/>
      <family val="2"/>
      <charset val="1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b val="true"/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238"/>
    </font>
    <font>
      <sz val="10"/>
      <name val="Calibri"/>
      <family val="2"/>
      <charset val="1"/>
    </font>
    <font>
      <b val="true"/>
      <sz val="11"/>
      <color theme="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S37"/>
  <sheetViews>
    <sheetView showFormulas="false" showGridLines="true" showRowColHeaders="true" showZeros="true" rightToLeft="false" tabSelected="true" showOutlineSymbols="true" defaultGridColor="true" view="normal" topLeftCell="U1" colorId="64" zoomScale="90" zoomScaleNormal="90" zoomScalePageLayoutView="100" workbookViewId="0">
      <selection pane="topLeft" activeCell="AB27" activeCellId="0" sqref="AB27"/>
    </sheetView>
  </sheetViews>
  <sheetFormatPr defaultColWidth="8.7578125" defaultRowHeight="13.8" zeroHeight="false" outlineLevelRow="0" outlineLevelCol="0"/>
  <cols>
    <col collapsed="false" customWidth="true" hidden="false" outlineLevel="0" max="1" min="1" style="1" width="12.96"/>
    <col collapsed="false" customWidth="true" hidden="false" outlineLevel="0" max="2" min="2" style="1" width="15.46"/>
    <col collapsed="false" customWidth="true" hidden="false" outlineLevel="0" max="4" min="4" style="1" width="22.42"/>
    <col collapsed="false" customWidth="true" hidden="false" outlineLevel="0" max="5" min="5" style="1" width="23.79"/>
    <col collapsed="false" customWidth="true" hidden="false" outlineLevel="0" max="6" min="6" style="1" width="27.72"/>
    <col collapsed="false" customWidth="true" hidden="false" outlineLevel="0" max="7" min="7" style="1" width="35.37"/>
    <col collapsed="false" customWidth="true" hidden="false" outlineLevel="0" max="8" min="8" style="1" width="22.99"/>
    <col collapsed="false" customWidth="true" hidden="false" outlineLevel="0" max="9" min="9" style="1" width="35.93"/>
    <col collapsed="false" customWidth="true" hidden="false" outlineLevel="0" max="10" min="10" style="1" width="33.14"/>
    <col collapsed="false" customWidth="true" hidden="false" outlineLevel="0" max="11" min="11" style="1" width="38.43"/>
    <col collapsed="false" customWidth="true" hidden="false" outlineLevel="0" max="14" min="14" style="1" width="19.63"/>
    <col collapsed="false" customWidth="true" hidden="false" outlineLevel="0" max="16" min="16" style="1" width="18.93"/>
    <col collapsed="false" customWidth="true" hidden="false" outlineLevel="0" max="24" min="24" style="0" width="27.67"/>
    <col collapsed="false" customWidth="true" hidden="false" outlineLevel="0" max="25" min="25" style="0" width="25.34"/>
    <col collapsed="false" customWidth="true" hidden="false" outlineLevel="0" max="26" min="26" style="0" width="27.2"/>
    <col collapsed="false" customWidth="true" hidden="false" outlineLevel="0" max="27" min="27" style="1" width="18.48"/>
    <col collapsed="false" customWidth="true" hidden="false" outlineLevel="0" max="28" min="28" style="1" width="17.24"/>
    <col collapsed="false" customWidth="true" hidden="false" outlineLevel="0" max="29" min="29" style="0" width="17.24"/>
    <col collapsed="false" customWidth="true" hidden="false" outlineLevel="0" max="30" min="30" style="0" width="16.69"/>
  </cols>
  <sheetData>
    <row r="1" customFormat="false" ht="23.8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2" t="s">
        <v>10</v>
      </c>
      <c r="L1" s="2" t="s">
        <v>11</v>
      </c>
      <c r="M1" s="3" t="s">
        <v>12</v>
      </c>
      <c r="N1" s="2" t="s">
        <v>13</v>
      </c>
      <c r="O1" s="3" t="s">
        <v>14</v>
      </c>
      <c r="P1" s="2" t="s">
        <v>15</v>
      </c>
      <c r="Q1" s="5" t="s">
        <v>16</v>
      </c>
      <c r="R1" s="5" t="s">
        <v>17</v>
      </c>
      <c r="S1" s="5" t="s">
        <v>18</v>
      </c>
      <c r="T1" s="2" t="s">
        <v>19</v>
      </c>
      <c r="U1" s="2" t="s">
        <v>20</v>
      </c>
      <c r="V1" s="2" t="s">
        <v>21</v>
      </c>
      <c r="W1" s="6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</row>
    <row r="2" customFormat="false" ht="13.8" hidden="false" customHeight="false" outlineLevel="0" collapsed="false">
      <c r="A2" s="1" t="s">
        <v>28</v>
      </c>
      <c r="B2" s="1" t="s">
        <v>29</v>
      </c>
      <c r="C2" s="1" t="n">
        <v>-1</v>
      </c>
      <c r="D2" s="1" t="s">
        <v>30</v>
      </c>
      <c r="E2" s="1" t="n">
        <v>3.84751504120532</v>
      </c>
      <c r="F2" s="1" t="n">
        <v>6.36533697355781</v>
      </c>
      <c r="G2" s="1" t="n">
        <v>1.97178826027605</v>
      </c>
      <c r="H2" s="1" t="n">
        <v>30.9769658459095</v>
      </c>
      <c r="I2" s="1" t="n">
        <v>0.0859497446786996</v>
      </c>
      <c r="J2" s="1" t="n">
        <f aca="false">100*I2/F2</f>
        <v>1.35027799841144</v>
      </c>
      <c r="K2" s="7" t="n">
        <v>2015.361336</v>
      </c>
      <c r="L2" s="1" t="n">
        <v>161.4510544</v>
      </c>
      <c r="M2" s="1" t="n">
        <v>0.1614510544</v>
      </c>
      <c r="N2" s="1" t="n">
        <v>43.26475732</v>
      </c>
      <c r="O2" s="1" t="n">
        <f aca="false">N2/1000</f>
        <v>0.04326475732</v>
      </c>
      <c r="P2" s="1" t="n">
        <v>2.470438314</v>
      </c>
      <c r="Q2" s="7" t="n">
        <v>31.09493412</v>
      </c>
      <c r="R2" s="7" t="n">
        <v>8.332647829</v>
      </c>
      <c r="S2" s="7" t="n">
        <v>0.475798172</v>
      </c>
      <c r="T2" s="1" t="n">
        <v>11.2</v>
      </c>
      <c r="U2" s="7" t="n">
        <v>0.314570253</v>
      </c>
      <c r="V2" s="1" t="n">
        <v>0.519219799070816</v>
      </c>
      <c r="W2" s="8" t="n">
        <v>7.8</v>
      </c>
      <c r="X2" s="1" t="n">
        <v>17200</v>
      </c>
      <c r="Y2" s="1" t="n">
        <v>110862</v>
      </c>
      <c r="Z2" s="1" t="s">
        <v>31</v>
      </c>
      <c r="AA2" s="1" t="s">
        <v>31</v>
      </c>
      <c r="AB2" s="1" t="s">
        <v>31</v>
      </c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customFormat="false" ht="13.8" hidden="false" customHeight="false" outlineLevel="0" collapsed="false">
      <c r="A3" s="1" t="s">
        <v>28</v>
      </c>
      <c r="B3" s="1" t="s">
        <v>32</v>
      </c>
      <c r="C3" s="1" t="n">
        <v>-2</v>
      </c>
      <c r="D3" s="1" t="s">
        <v>33</v>
      </c>
      <c r="E3" s="1" t="n">
        <v>4.55717179156693</v>
      </c>
      <c r="F3" s="1" t="n">
        <v>10.3526054133677</v>
      </c>
      <c r="G3" s="1" t="n">
        <v>3.21303627324618</v>
      </c>
      <c r="H3" s="1" t="n">
        <v>31.0360160071143</v>
      </c>
      <c r="I3" s="1" t="n">
        <v>0</v>
      </c>
      <c r="J3" s="1" t="n">
        <f aca="false">100*I3/F3</f>
        <v>0</v>
      </c>
      <c r="K3" s="7" t="n">
        <v>2010.084009</v>
      </c>
      <c r="L3" s="1" t="n">
        <v>210.7521229</v>
      </c>
      <c r="M3" s="1" t="n">
        <v>0.2107521229</v>
      </c>
      <c r="N3" s="1" t="n">
        <v>16.60319279</v>
      </c>
      <c r="O3" s="1" t="n">
        <f aca="false">N3/1000</f>
        <v>0.01660319279</v>
      </c>
      <c r="P3" s="1" t="n">
        <v>3.937889374</v>
      </c>
      <c r="Q3" s="7" t="n">
        <v>34.49166375</v>
      </c>
      <c r="R3" s="7" t="n">
        <v>2.717276272</v>
      </c>
      <c r="S3" s="7" t="n">
        <v>0.644474439</v>
      </c>
      <c r="T3" s="1" t="n">
        <v>14.4</v>
      </c>
      <c r="U3" s="7" t="n">
        <v>0.70187199</v>
      </c>
      <c r="V3" s="1" t="n">
        <v>0.611023360356254</v>
      </c>
      <c r="W3" s="8" t="n">
        <v>8.8</v>
      </c>
      <c r="X3" s="1" t="n">
        <v>7520</v>
      </c>
      <c r="Y3" s="1" t="n">
        <v>129126</v>
      </c>
      <c r="Z3" s="1" t="s">
        <v>31</v>
      </c>
      <c r="AA3" s="1" t="s">
        <v>31</v>
      </c>
      <c r="AB3" s="1" t="s">
        <v>31</v>
      </c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</row>
    <row r="4" customFormat="false" ht="13.8" hidden="false" customHeight="false" outlineLevel="0" collapsed="false">
      <c r="A4" s="1" t="s">
        <v>28</v>
      </c>
      <c r="B4" s="1" t="s">
        <v>34</v>
      </c>
      <c r="C4" s="1" t="n">
        <v>-3</v>
      </c>
      <c r="D4" s="1" t="s">
        <v>35</v>
      </c>
      <c r="E4" s="1" t="n">
        <v>5.86333169154335</v>
      </c>
      <c r="F4" s="1" t="n">
        <v>3.81502023684605</v>
      </c>
      <c r="G4" s="1" t="n">
        <v>0.965800800907981</v>
      </c>
      <c r="H4" s="1" t="n">
        <v>25.3157451585742</v>
      </c>
      <c r="I4" s="1" t="n">
        <v>0.0310512452620083</v>
      </c>
      <c r="J4" s="1" t="n">
        <f aca="false">100*I4/F4</f>
        <v>0.813920853213585</v>
      </c>
      <c r="K4" s="7" t="n">
        <v>2004.806682</v>
      </c>
      <c r="L4" s="1" t="n">
        <v>244.8130721</v>
      </c>
      <c r="M4" s="1" t="n">
        <v>0.2448130721</v>
      </c>
      <c r="N4" s="1" t="n">
        <v>14.52488379</v>
      </c>
      <c r="O4" s="1" t="n">
        <f aca="false">N4/1000</f>
        <v>0.01452488379</v>
      </c>
      <c r="P4" s="1" t="n">
        <v>3.32148883</v>
      </c>
      <c r="Q4" s="7" t="n">
        <v>37.85189685</v>
      </c>
      <c r="R4" s="7" t="n">
        <v>2.245772247</v>
      </c>
      <c r="S4" s="7" t="n">
        <v>0.513553674</v>
      </c>
      <c r="T4" s="1" t="n">
        <v>13.35</v>
      </c>
      <c r="U4" s="7" t="n">
        <v>1.046579724</v>
      </c>
      <c r="V4" s="1" t="n">
        <v>0.646765664427219</v>
      </c>
      <c r="W4" s="8" t="n">
        <v>8.9</v>
      </c>
      <c r="X4" s="1" t="n">
        <v>10400</v>
      </c>
      <c r="Y4" s="1" t="n">
        <v>194920</v>
      </c>
      <c r="Z4" s="1" t="s">
        <v>31</v>
      </c>
      <c r="AA4" s="1" t="s">
        <v>31</v>
      </c>
      <c r="AB4" s="1" t="s">
        <v>31</v>
      </c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</row>
    <row r="5" customFormat="false" ht="13.8" hidden="false" customHeight="false" outlineLevel="0" collapsed="false">
      <c r="A5" s="1" t="s">
        <v>28</v>
      </c>
      <c r="B5" s="1" t="s">
        <v>36</v>
      </c>
      <c r="C5" s="1" t="n">
        <v>-4</v>
      </c>
      <c r="D5" s="1" t="s">
        <v>37</v>
      </c>
      <c r="E5" s="1" t="n">
        <v>11.4447378347793</v>
      </c>
      <c r="F5" s="1" t="n">
        <v>7.46385011945178</v>
      </c>
      <c r="G5" s="1" t="n">
        <v>3.62630453916761</v>
      </c>
      <c r="H5" s="1" t="n">
        <v>48.5849056603774</v>
      </c>
      <c r="I5" s="1" t="n">
        <v>0</v>
      </c>
      <c r="J5" s="1" t="n">
        <f aca="false">100*I5/F5</f>
        <v>0</v>
      </c>
      <c r="K5" s="7" t="n">
        <v>1999.529355</v>
      </c>
      <c r="L5" s="1" t="n">
        <v>198.9106663</v>
      </c>
      <c r="M5" s="1" t="n">
        <v>0.1989106663</v>
      </c>
      <c r="N5" s="1" t="n">
        <v>8.407258768</v>
      </c>
      <c r="O5" s="1" t="n">
        <f aca="false">N5/1000</f>
        <v>0.008407258768</v>
      </c>
      <c r="P5" s="1" t="n">
        <v>2.023542876</v>
      </c>
      <c r="Q5" s="7" t="n">
        <v>32.96852195</v>
      </c>
      <c r="R5" s="7" t="n">
        <v>1.393464214</v>
      </c>
      <c r="S5" s="7" t="n">
        <v>0.335392862</v>
      </c>
      <c r="T5" s="1" t="n">
        <v>12.45</v>
      </c>
      <c r="U5" s="7" t="n">
        <v>0.95916073</v>
      </c>
      <c r="V5" s="1" t="n">
        <v>0.603335104262045</v>
      </c>
      <c r="W5" s="8" t="n">
        <v>8.4</v>
      </c>
      <c r="X5" s="1" t="n">
        <v>13400</v>
      </c>
      <c r="Y5" s="1" t="n">
        <v>205073</v>
      </c>
      <c r="Z5" s="1" t="s">
        <v>31</v>
      </c>
      <c r="AA5" s="1" t="s">
        <v>31</v>
      </c>
      <c r="AB5" s="1" t="s">
        <v>31</v>
      </c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</row>
    <row r="6" customFormat="false" ht="13.8" hidden="false" customHeight="false" outlineLevel="0" collapsed="false">
      <c r="A6" s="1" t="s">
        <v>28</v>
      </c>
      <c r="B6" s="1" t="s">
        <v>38</v>
      </c>
      <c r="C6" s="1" t="n">
        <v>-5</v>
      </c>
      <c r="D6" s="1" t="s">
        <v>39</v>
      </c>
      <c r="E6" s="1" t="n">
        <v>12.9090488312891</v>
      </c>
      <c r="F6" s="1" t="n">
        <v>7.45660726683638</v>
      </c>
      <c r="G6" s="1" t="n">
        <v>4.22124508215691</v>
      </c>
      <c r="H6" s="1" t="n">
        <v>56.610800744879</v>
      </c>
      <c r="I6" s="1" t="n">
        <v>0.291599166859523</v>
      </c>
      <c r="J6" s="1" t="n">
        <f aca="false">100*I6/F6</f>
        <v>3.91061452513966</v>
      </c>
      <c r="K6" s="7" t="n">
        <v>1994.252028</v>
      </c>
      <c r="L6" s="1" t="n">
        <v>202.8222955</v>
      </c>
      <c r="M6" s="1" t="n">
        <v>0.2028222955</v>
      </c>
      <c r="N6" s="1" t="n">
        <v>6.091833751</v>
      </c>
      <c r="O6" s="1" t="n">
        <f aca="false">N6/1000</f>
        <v>0.006091833751</v>
      </c>
      <c r="P6" s="1" t="n">
        <v>1.566535215</v>
      </c>
      <c r="Q6" s="7" t="n">
        <v>36.79154228</v>
      </c>
      <c r="R6" s="7" t="n">
        <v>1.105045964</v>
      </c>
      <c r="S6" s="7" t="n">
        <v>0.284166228</v>
      </c>
      <c r="T6" s="1" t="n">
        <v>13.65</v>
      </c>
      <c r="U6" s="7" t="n">
        <v>0.450746167</v>
      </c>
      <c r="V6" s="1" t="n">
        <v>0.551274241142109</v>
      </c>
      <c r="W6" s="8" t="n">
        <v>8.7</v>
      </c>
      <c r="X6" s="1" t="n">
        <v>13800</v>
      </c>
      <c r="Y6" s="1" t="n">
        <v>165290</v>
      </c>
      <c r="Z6" s="1" t="s">
        <v>31</v>
      </c>
      <c r="AA6" s="1" t="s">
        <v>31</v>
      </c>
      <c r="AB6" s="1" t="s">
        <v>31</v>
      </c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</row>
    <row r="7" customFormat="false" ht="13.8" hidden="false" customHeight="false" outlineLevel="0" collapsed="false">
      <c r="A7" s="1" t="s">
        <v>28</v>
      </c>
      <c r="B7" s="1" t="s">
        <v>40</v>
      </c>
      <c r="C7" s="1" t="n">
        <v>-6</v>
      </c>
      <c r="D7" s="1" t="s">
        <v>41</v>
      </c>
      <c r="E7" s="1" t="n">
        <v>21.4108071444721</v>
      </c>
      <c r="F7" s="1" t="n">
        <v>6.06488808501018</v>
      </c>
      <c r="G7" s="1" t="n">
        <v>4.97965182003165</v>
      </c>
      <c r="H7" s="1" t="n">
        <v>82.1062441752097</v>
      </c>
      <c r="I7" s="1" t="n">
        <v>0</v>
      </c>
      <c r="J7" s="1" t="n">
        <f aca="false">100*I7/F7</f>
        <v>0</v>
      </c>
      <c r="K7" s="7" t="n">
        <v>1988.974701</v>
      </c>
      <c r="L7" s="1" t="n">
        <v>215.2738616</v>
      </c>
      <c r="M7" s="1" t="n">
        <v>0.2152738616</v>
      </c>
      <c r="N7" s="1" t="n">
        <v>4.56041729</v>
      </c>
      <c r="O7" s="1" t="n">
        <f aca="false">N7/1000</f>
        <v>0.00456041729</v>
      </c>
      <c r="P7" s="1" t="n">
        <v>1.287040249</v>
      </c>
      <c r="Q7" s="7" t="n">
        <v>42.00922033</v>
      </c>
      <c r="R7" s="7" t="n">
        <v>0.889934214</v>
      </c>
      <c r="S7" s="7" t="n">
        <v>0.251157094</v>
      </c>
      <c r="T7" s="1" t="n">
        <v>13.05</v>
      </c>
      <c r="U7" s="7" t="n">
        <v>0.06426997</v>
      </c>
      <c r="V7" s="1" t="n">
        <v>0.512444315577288</v>
      </c>
      <c r="W7" s="8" t="n">
        <v>4.1</v>
      </c>
      <c r="X7" s="1" t="n">
        <v>9600</v>
      </c>
      <c r="Y7" s="1" t="n">
        <v>164646</v>
      </c>
      <c r="Z7" s="1" t="s">
        <v>31</v>
      </c>
      <c r="AA7" s="1" t="s">
        <v>31</v>
      </c>
      <c r="AB7" s="1" t="s">
        <v>31</v>
      </c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</row>
    <row r="8" customFormat="false" ht="13.8" hidden="false" customHeight="false" outlineLevel="0" collapsed="false">
      <c r="A8" s="1" t="s">
        <v>28</v>
      </c>
      <c r="B8" s="1" t="s">
        <v>42</v>
      </c>
      <c r="C8" s="1" t="n">
        <v>-7</v>
      </c>
      <c r="D8" s="1" t="s">
        <v>43</v>
      </c>
      <c r="E8" s="1" t="n">
        <v>39.8722878330129</v>
      </c>
      <c r="F8" s="1" t="n">
        <v>2.87009063444109</v>
      </c>
      <c r="G8" s="1" t="n">
        <v>2.56797583081571</v>
      </c>
      <c r="H8" s="1" t="n">
        <v>89.4736842105263</v>
      </c>
      <c r="I8" s="1" t="n">
        <v>0.137324910738808</v>
      </c>
      <c r="J8" s="1" t="n">
        <f aca="false">100*I8/F8</f>
        <v>4.78468899521531</v>
      </c>
      <c r="K8" s="7" t="n">
        <v>1983.697374</v>
      </c>
      <c r="L8" s="1" t="n">
        <v>177.2327483</v>
      </c>
      <c r="M8" s="1" t="n">
        <v>0.1772327483</v>
      </c>
      <c r="N8" s="1" t="n">
        <v>5.051414715</v>
      </c>
      <c r="O8" s="1" t="n">
        <f aca="false">N8/1000</f>
        <v>0.005051414715</v>
      </c>
      <c r="P8" s="1" t="n">
        <v>1.327321945</v>
      </c>
      <c r="Q8" s="7" t="n">
        <v>35.73530155</v>
      </c>
      <c r="R8" s="7" t="n">
        <v>1.01851283</v>
      </c>
      <c r="S8" s="7" t="n">
        <v>0.267626894</v>
      </c>
      <c r="T8" s="1" t="n">
        <v>12.5</v>
      </c>
      <c r="U8" s="7" t="n">
        <v>2.029355438</v>
      </c>
      <c r="V8" s="1" t="n">
        <v>0.49595985092259</v>
      </c>
      <c r="W8" s="8" t="n">
        <v>4.3</v>
      </c>
      <c r="X8" s="1" t="n">
        <v>9680</v>
      </c>
      <c r="Y8" s="1" t="n">
        <v>355671</v>
      </c>
      <c r="Z8" s="1" t="s">
        <v>31</v>
      </c>
      <c r="AA8" s="1" t="s">
        <v>31</v>
      </c>
      <c r="AB8" s="1" t="s">
        <v>31</v>
      </c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</row>
    <row r="9" customFormat="false" ht="13.8" hidden="false" customHeight="false" outlineLevel="0" collapsed="false">
      <c r="A9" s="1" t="s">
        <v>28</v>
      </c>
      <c r="B9" s="1" t="s">
        <v>44</v>
      </c>
      <c r="C9" s="1" t="n">
        <v>-8</v>
      </c>
      <c r="D9" s="1" t="s">
        <v>45</v>
      </c>
      <c r="E9" s="1" t="n">
        <v>39.5991825659872</v>
      </c>
      <c r="F9" s="1" t="n">
        <v>2.02984664525768</v>
      </c>
      <c r="G9" s="1" t="n">
        <v>1.15574178702066</v>
      </c>
      <c r="H9" s="1" t="n">
        <v>56.9373942470389</v>
      </c>
      <c r="I9" s="1" t="n">
        <v>0.317700194054713</v>
      </c>
      <c r="J9" s="1" t="n">
        <f aca="false">100*I9/F9</f>
        <v>15.6514382402707</v>
      </c>
      <c r="K9" s="7" t="n">
        <v>1978.420047</v>
      </c>
      <c r="L9" s="1" t="n">
        <v>180.669063</v>
      </c>
      <c r="M9" s="1" t="n">
        <v>0.180669063</v>
      </c>
      <c r="N9" s="1" t="n">
        <v>2.088433372</v>
      </c>
      <c r="O9" s="1" t="n">
        <f aca="false">N9/1000</f>
        <v>0.002088433372</v>
      </c>
      <c r="P9" s="1" t="n">
        <v>0.501456931</v>
      </c>
      <c r="Q9" s="7" t="n">
        <v>37.35060134</v>
      </c>
      <c r="R9" s="7" t="n">
        <v>0.431752072</v>
      </c>
      <c r="S9" s="7" t="n">
        <v>0.10366865</v>
      </c>
      <c r="T9" s="1" t="n">
        <v>14.9</v>
      </c>
      <c r="U9" s="7" t="n">
        <v>1.572787524</v>
      </c>
      <c r="V9" s="1" t="n">
        <v>0.483711256359042</v>
      </c>
      <c r="W9" s="8" t="n">
        <v>6.2</v>
      </c>
      <c r="X9" s="1" t="n">
        <v>9840</v>
      </c>
      <c r="Y9" s="1" t="n">
        <v>141630</v>
      </c>
      <c r="Z9" s="1" t="s">
        <v>31</v>
      </c>
      <c r="AA9" s="1" t="s">
        <v>31</v>
      </c>
      <c r="AB9" s="1" t="s">
        <v>31</v>
      </c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</row>
    <row r="10" customFormat="false" ht="13.8" hidden="false" customHeight="false" outlineLevel="0" collapsed="false">
      <c r="A10" s="1" t="s">
        <v>28</v>
      </c>
      <c r="B10" s="1" t="s">
        <v>46</v>
      </c>
      <c r="C10" s="1" t="n">
        <v>-9</v>
      </c>
      <c r="D10" s="1" t="s">
        <v>47</v>
      </c>
      <c r="E10" s="1" t="n">
        <v>38.4205933682374</v>
      </c>
      <c r="F10" s="1" t="n">
        <v>4.43717277486911</v>
      </c>
      <c r="G10" s="1" t="n">
        <v>2.80541012216405</v>
      </c>
      <c r="H10" s="1" t="n">
        <v>63.2251720747296</v>
      </c>
      <c r="I10" s="1" t="n">
        <v>0.87260034904014</v>
      </c>
      <c r="J10" s="1" t="n">
        <f aca="false">100*I10/F10</f>
        <v>19.6656833824976</v>
      </c>
      <c r="K10" s="7" t="n">
        <v>1973.14272</v>
      </c>
      <c r="L10" s="1" t="n">
        <v>211.2991423</v>
      </c>
      <c r="M10" s="1" t="n">
        <v>0.2112991423</v>
      </c>
      <c r="N10" s="1" t="n">
        <v>1.983391605</v>
      </c>
      <c r="O10" s="1" t="n">
        <f aca="false">N10/1000</f>
        <v>0.001983391605</v>
      </c>
      <c r="P10" s="1" t="n">
        <v>0.546152666</v>
      </c>
      <c r="Q10" s="7" t="n">
        <v>45.2125135</v>
      </c>
      <c r="R10" s="7" t="n">
        <v>0.424394149</v>
      </c>
      <c r="S10" s="7" t="n">
        <v>0.116862447</v>
      </c>
      <c r="T10" s="1" t="n">
        <v>14.05</v>
      </c>
      <c r="U10" s="7" t="n">
        <v>1.456391274</v>
      </c>
      <c r="V10" s="1" t="n">
        <v>0.467346594901613</v>
      </c>
      <c r="W10" s="8" t="n">
        <v>7.5</v>
      </c>
      <c r="X10" s="1" t="n">
        <v>6680</v>
      </c>
      <c r="Y10" s="1" t="n">
        <v>99876</v>
      </c>
      <c r="Z10" s="1" t="s">
        <v>31</v>
      </c>
      <c r="AA10" s="1" t="s">
        <v>31</v>
      </c>
      <c r="AB10" s="1" t="s">
        <v>31</v>
      </c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</row>
    <row r="11" customFormat="false" ht="13.8" hidden="false" customHeight="false" outlineLevel="0" collapsed="false">
      <c r="A11" s="1" t="s">
        <v>28</v>
      </c>
      <c r="B11" s="1" t="s">
        <v>48</v>
      </c>
      <c r="C11" s="1" t="n">
        <v>-10</v>
      </c>
      <c r="D11" s="1" t="s">
        <v>49</v>
      </c>
      <c r="E11" s="1" t="n">
        <v>6.73507842737828</v>
      </c>
      <c r="F11" s="1" t="n">
        <v>3.57506620492972</v>
      </c>
      <c r="G11" s="1" t="n">
        <v>1.87156243634141</v>
      </c>
      <c r="H11" s="1" t="n">
        <v>52.3504273504274</v>
      </c>
      <c r="I11" s="1" t="n">
        <v>1.12293746180485</v>
      </c>
      <c r="J11" s="1" t="n">
        <f aca="false">100*I11/F11</f>
        <v>31.4102564102565</v>
      </c>
      <c r="K11" s="7" t="n">
        <v>1967.865393</v>
      </c>
      <c r="L11" s="1" t="n">
        <v>158.7587756</v>
      </c>
      <c r="M11" s="1" t="n">
        <v>0.1587587756</v>
      </c>
      <c r="N11" s="1" t="n">
        <v>1.536656063</v>
      </c>
      <c r="O11" s="1" t="n">
        <f aca="false">N11/1000</f>
        <v>0.001536656063</v>
      </c>
      <c r="P11" s="1" t="n">
        <v>0.397435823</v>
      </c>
      <c r="Q11" s="7" t="n">
        <v>34.66994827</v>
      </c>
      <c r="R11" s="7" t="n">
        <v>0.335576953</v>
      </c>
      <c r="S11" s="7" t="n">
        <v>0.086792553</v>
      </c>
      <c r="T11" s="1" t="n">
        <v>14.05</v>
      </c>
      <c r="U11" s="7" t="n">
        <v>0.474884585</v>
      </c>
      <c r="V11" s="1" t="n">
        <v>0.457914659485202</v>
      </c>
      <c r="W11" s="8" t="n">
        <v>6.8</v>
      </c>
      <c r="X11" s="1" t="n">
        <v>7040</v>
      </c>
      <c r="Y11" s="1" t="n">
        <v>182401</v>
      </c>
      <c r="Z11" s="1" t="s">
        <v>31</v>
      </c>
      <c r="AA11" s="1" t="s">
        <v>31</v>
      </c>
      <c r="AB11" s="1" t="s">
        <v>31</v>
      </c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</row>
    <row r="12" customFormat="false" ht="13.8" hidden="false" customHeight="false" outlineLevel="0" collapsed="false">
      <c r="A12" s="1" t="s">
        <v>28</v>
      </c>
      <c r="B12" s="1" t="s">
        <v>50</v>
      </c>
      <c r="C12" s="1" t="n">
        <v>-12</v>
      </c>
      <c r="D12" s="1" t="s">
        <v>51</v>
      </c>
      <c r="E12" s="1" t="n">
        <v>19.534040020407</v>
      </c>
      <c r="F12" s="1" t="n">
        <v>4.98837934357463</v>
      </c>
      <c r="G12" s="1" t="n">
        <v>1.46817073862026</v>
      </c>
      <c r="H12" s="1" t="n">
        <v>29.4318181818182</v>
      </c>
      <c r="I12" s="1" t="n">
        <v>2.63023638115753</v>
      </c>
      <c r="J12" s="1" t="n">
        <f aca="false">100*I12/F12</f>
        <v>52.7272727272727</v>
      </c>
      <c r="K12" s="7" t="n">
        <v>1957.310738</v>
      </c>
      <c r="L12" s="1" t="n">
        <v>103.7650348</v>
      </c>
      <c r="M12" s="1" t="n">
        <v>0.1037650348</v>
      </c>
      <c r="N12" s="1" t="n">
        <v>0.635128694</v>
      </c>
      <c r="O12" s="1" t="n">
        <f aca="false">N12/1000</f>
        <v>0.000635128694</v>
      </c>
      <c r="P12" s="1" t="n">
        <v>0.15256453</v>
      </c>
      <c r="Q12" s="7" t="n">
        <v>22.68198767</v>
      </c>
      <c r="R12" s="7" t="n">
        <v>0.138832712</v>
      </c>
      <c r="S12" s="7" t="n">
        <v>0.033349064</v>
      </c>
      <c r="T12" s="1" t="n">
        <v>14.4</v>
      </c>
      <c r="U12" s="7" t="n">
        <v>0.599467355</v>
      </c>
      <c r="V12" s="1" t="n">
        <v>0.457477697012963</v>
      </c>
      <c r="W12" s="8" t="n">
        <v>7.4</v>
      </c>
      <c r="X12" s="1" t="n">
        <v>7240</v>
      </c>
      <c r="Y12" s="1" t="n">
        <v>237420</v>
      </c>
      <c r="Z12" s="1" t="s">
        <v>31</v>
      </c>
      <c r="AA12" s="1" t="s">
        <v>31</v>
      </c>
      <c r="AB12" s="1" t="s">
        <v>52</v>
      </c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</row>
    <row r="13" customFormat="false" ht="13.8" hidden="false" customHeight="false" outlineLevel="0" collapsed="false">
      <c r="A13" s="1" t="s">
        <v>28</v>
      </c>
      <c r="B13" s="1" t="s">
        <v>53</v>
      </c>
      <c r="C13" s="1" t="n">
        <v>-14</v>
      </c>
      <c r="D13" s="1" t="s">
        <v>54</v>
      </c>
      <c r="E13" s="1" t="n">
        <v>29.8046702209392</v>
      </c>
      <c r="F13" s="1" t="n">
        <v>3.03122017088446</v>
      </c>
      <c r="G13" s="1" t="n">
        <v>1.03834423672386</v>
      </c>
      <c r="H13" s="1" t="n">
        <v>34.2549923195084</v>
      </c>
      <c r="I13" s="1" t="n">
        <v>1.29676623285917</v>
      </c>
      <c r="J13" s="1" t="n">
        <f aca="false">100*I13/F13</f>
        <v>42.7803379416281</v>
      </c>
      <c r="K13" s="7" t="n">
        <v>1946.756084</v>
      </c>
      <c r="L13" s="1" t="n">
        <v>172.5737045</v>
      </c>
      <c r="M13" s="1" t="n">
        <v>0.1725737045</v>
      </c>
      <c r="N13" s="1" t="n">
        <v>1.395180258</v>
      </c>
      <c r="O13" s="1" t="n">
        <f aca="false">N13/1000</f>
        <v>0.001395180258</v>
      </c>
      <c r="P13" s="1" t="n">
        <v>0.34348382</v>
      </c>
      <c r="Q13" s="7" t="n">
        <v>40.87743285</v>
      </c>
      <c r="R13" s="7" t="n">
        <v>0.330475535</v>
      </c>
      <c r="S13" s="7" t="n">
        <v>0.081360812</v>
      </c>
      <c r="T13" s="1" t="n">
        <v>12.35</v>
      </c>
      <c r="U13" s="7" t="n">
        <v>1.947021722</v>
      </c>
      <c r="V13" s="1" t="n">
        <v>0.422173538072976</v>
      </c>
      <c r="W13" s="8" t="n">
        <v>7.9</v>
      </c>
      <c r="X13" s="1" t="n">
        <v>5760</v>
      </c>
      <c r="Y13" s="1" t="n">
        <v>45946</v>
      </c>
      <c r="Z13" s="1" t="s">
        <v>31</v>
      </c>
      <c r="AA13" s="1" t="s">
        <v>31</v>
      </c>
      <c r="AB13" s="1" t="s">
        <v>52</v>
      </c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</row>
    <row r="14" customFormat="false" ht="13.8" hidden="false" customHeight="false" outlineLevel="0" collapsed="false">
      <c r="A14" s="1" t="s">
        <v>28</v>
      </c>
      <c r="B14" s="1" t="s">
        <v>55</v>
      </c>
      <c r="C14" s="1" t="n">
        <v>-16</v>
      </c>
      <c r="D14" s="1" t="s">
        <v>56</v>
      </c>
      <c r="E14" s="1" t="n">
        <v>7.43568608737148</v>
      </c>
      <c r="F14" s="1" t="n">
        <v>5.15812763003774</v>
      </c>
      <c r="G14" s="1" t="n">
        <v>0.646392781224242</v>
      </c>
      <c r="H14" s="1" t="n">
        <v>12.5315391084945</v>
      </c>
      <c r="I14" s="1" t="n">
        <v>0</v>
      </c>
      <c r="J14" s="1" t="n">
        <f aca="false">100*I14/F14</f>
        <v>0</v>
      </c>
      <c r="K14" s="7" t="n">
        <v>1936.20143</v>
      </c>
      <c r="L14" s="1" t="n">
        <v>138.8038663</v>
      </c>
      <c r="M14" s="1" t="n">
        <v>0.1388038663</v>
      </c>
      <c r="N14" s="1" t="n">
        <v>1.138844674</v>
      </c>
      <c r="O14" s="1" t="n">
        <f aca="false">N14/1000</f>
        <v>0.001138844674</v>
      </c>
      <c r="P14" s="1" t="n">
        <v>0.279240492</v>
      </c>
      <c r="Q14" s="7" t="n">
        <v>32.26210175</v>
      </c>
      <c r="R14" s="7" t="n">
        <v>0.264701004</v>
      </c>
      <c r="S14" s="7" t="n">
        <v>0.064903705</v>
      </c>
      <c r="T14" s="1" t="n">
        <v>11.25</v>
      </c>
      <c r="U14" s="7" t="n">
        <v>1.036959016</v>
      </c>
      <c r="V14" s="1" t="n">
        <v>0.430238139507122</v>
      </c>
      <c r="W14" s="8" t="n">
        <v>8.7</v>
      </c>
      <c r="X14" s="1" t="n">
        <v>3920</v>
      </c>
      <c r="Y14" s="1" t="n">
        <v>55823</v>
      </c>
      <c r="Z14" s="1" t="s">
        <v>52</v>
      </c>
      <c r="AA14" s="1" t="s">
        <v>52</v>
      </c>
      <c r="AB14" s="1" t="s">
        <v>52</v>
      </c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</row>
    <row r="15" customFormat="false" ht="13.8" hidden="false" customHeight="false" outlineLevel="0" collapsed="false">
      <c r="A15" s="1" t="s">
        <v>28</v>
      </c>
      <c r="B15" s="1" t="s">
        <v>57</v>
      </c>
      <c r="C15" s="1" t="n">
        <v>-18</v>
      </c>
      <c r="D15" s="1" t="s">
        <v>58</v>
      </c>
      <c r="E15" s="7" t="n">
        <v>5.23411559006112</v>
      </c>
      <c r="F15" s="7" t="n">
        <v>2.33714569865738</v>
      </c>
      <c r="G15" s="1" t="n">
        <v>0.0272693732856387</v>
      </c>
      <c r="H15" s="1" t="n">
        <v>1.16678105696637</v>
      </c>
      <c r="I15" s="1" t="n">
        <v>0.020853050159606</v>
      </c>
      <c r="J15" s="1" t="n">
        <f aca="false">100*I15/F15</f>
        <v>0.892244337680165</v>
      </c>
      <c r="K15" s="7" t="n">
        <v>1925.646776</v>
      </c>
      <c r="L15" s="1" t="n">
        <v>141.2925478</v>
      </c>
      <c r="M15" s="1" t="n">
        <v>0.1412925478</v>
      </c>
      <c r="N15" s="1" t="n">
        <v>0.838302257</v>
      </c>
      <c r="O15" s="1" t="n">
        <f aca="false">N15/1000</f>
        <v>0.000838302257</v>
      </c>
      <c r="P15" s="1" t="n">
        <v>0.176807409</v>
      </c>
      <c r="Q15" s="7" t="n">
        <v>34.44148414</v>
      </c>
      <c r="R15" s="7" t="n">
        <v>0.204344634</v>
      </c>
      <c r="S15" s="7" t="n">
        <v>0.04309859</v>
      </c>
      <c r="T15" s="1" t="n">
        <v>13.6</v>
      </c>
      <c r="U15" s="7" t="n">
        <v>0.503925111</v>
      </c>
      <c r="V15" s="1" t="n">
        <v>0.41023942870917</v>
      </c>
      <c r="W15" s="8" t="n">
        <v>5.8</v>
      </c>
      <c r="X15" s="1" t="n">
        <v>3612</v>
      </c>
      <c r="Y15" s="1" t="n">
        <v>136114</v>
      </c>
      <c r="Z15" s="1" t="s">
        <v>52</v>
      </c>
      <c r="AA15" s="1" t="s">
        <v>52</v>
      </c>
      <c r="AB15" s="1" t="s">
        <v>52</v>
      </c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</row>
    <row r="16" customFormat="false" ht="13.8" hidden="false" customHeight="false" outlineLevel="0" collapsed="false">
      <c r="A16" s="1" t="s">
        <v>28</v>
      </c>
      <c r="B16" s="1" t="s">
        <v>59</v>
      </c>
      <c r="C16" s="1" t="n">
        <v>-20</v>
      </c>
      <c r="D16" s="1" t="s">
        <v>60</v>
      </c>
      <c r="E16" s="1" t="n">
        <v>30.7322093410419</v>
      </c>
      <c r="F16" s="1" t="n">
        <v>2.9875594030935</v>
      </c>
      <c r="G16" s="1" t="n">
        <v>0</v>
      </c>
      <c r="H16" s="1" t="n">
        <v>0</v>
      </c>
      <c r="I16" s="1" t="n">
        <v>0</v>
      </c>
      <c r="J16" s="1" t="n">
        <f aca="false">100*I16/F16</f>
        <v>0</v>
      </c>
      <c r="K16" s="7" t="n">
        <v>1915.092122</v>
      </c>
      <c r="L16" s="1" t="n">
        <v>142.4489147</v>
      </c>
      <c r="M16" s="1" t="n">
        <v>0.1424489147</v>
      </c>
      <c r="N16" s="1" t="n">
        <v>0.929229842</v>
      </c>
      <c r="O16" s="1" t="n">
        <f aca="false">N16/1000</f>
        <v>0.000929229842</v>
      </c>
      <c r="P16" s="1" t="n">
        <v>0.208459106</v>
      </c>
      <c r="Q16" s="7" t="n">
        <v>34.92739749</v>
      </c>
      <c r="R16" s="7" t="n">
        <v>0.227840136</v>
      </c>
      <c r="S16" s="7" t="n">
        <v>0.051112597</v>
      </c>
      <c r="T16" s="1" t="n">
        <v>13.35</v>
      </c>
      <c r="U16" s="7" t="n">
        <v>0.361673805</v>
      </c>
      <c r="V16" s="1" t="n">
        <v>0.407842911192474</v>
      </c>
      <c r="W16" s="8" t="n">
        <v>7.2</v>
      </c>
      <c r="X16" s="1" t="n">
        <v>2916</v>
      </c>
      <c r="Y16" s="1" t="n">
        <v>55823</v>
      </c>
      <c r="Z16" s="1" t="s">
        <v>52</v>
      </c>
      <c r="AA16" s="1" t="s">
        <v>52</v>
      </c>
      <c r="AB16" s="1" t="s">
        <v>52</v>
      </c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</row>
    <row r="17" customFormat="false" ht="13.8" hidden="false" customHeight="false" outlineLevel="0" collapsed="false">
      <c r="A17" s="1" t="s">
        <v>28</v>
      </c>
      <c r="B17" s="1" t="s">
        <v>61</v>
      </c>
      <c r="C17" s="1" t="n">
        <v>-22</v>
      </c>
      <c r="D17" s="1" t="s">
        <v>62</v>
      </c>
      <c r="E17" s="1" t="n">
        <v>8.47441199276299</v>
      </c>
      <c r="F17" s="1" t="n">
        <v>2.92388214008788</v>
      </c>
      <c r="G17" s="1" t="n">
        <v>0</v>
      </c>
      <c r="H17" s="1" t="n">
        <v>0</v>
      </c>
      <c r="I17" s="1" t="n">
        <v>0</v>
      </c>
      <c r="J17" s="1" t="n">
        <f aca="false">100*I17/F17</f>
        <v>0</v>
      </c>
      <c r="K17" s="7" t="n">
        <v>1904.537467</v>
      </c>
      <c r="L17" s="1" t="n">
        <v>125.7561331</v>
      </c>
      <c r="M17" s="1" t="n">
        <v>0.1257561331</v>
      </c>
      <c r="N17" s="1" t="n">
        <v>0.85563151</v>
      </c>
      <c r="O17" s="1" t="n">
        <f aca="false">N17/1000</f>
        <v>0.00085563151</v>
      </c>
      <c r="P17" s="1" t="n">
        <v>0.228180391</v>
      </c>
      <c r="Q17" s="7" t="n">
        <v>29.08089285</v>
      </c>
      <c r="R17" s="7" t="n">
        <v>0.197863338</v>
      </c>
      <c r="S17" s="7" t="n">
        <v>0.052766329</v>
      </c>
      <c r="T17" s="1" t="n">
        <v>14.55</v>
      </c>
      <c r="U17" s="7" t="n">
        <v>0.624224256</v>
      </c>
      <c r="V17" s="1" t="n">
        <v>0.432435598794815</v>
      </c>
      <c r="W17" s="8" t="n">
        <v>7.02</v>
      </c>
      <c r="X17" s="1" t="n">
        <v>2764</v>
      </c>
      <c r="Y17" s="1" t="n">
        <v>60249</v>
      </c>
      <c r="Z17" s="1" t="s">
        <v>52</v>
      </c>
      <c r="AA17" s="1" t="s">
        <v>52</v>
      </c>
      <c r="AB17" s="1" t="s">
        <v>52</v>
      </c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</row>
    <row r="18" customFormat="false" ht="13.8" hidden="false" customHeight="false" outlineLevel="0" collapsed="false">
      <c r="A18" s="1" t="s">
        <v>28</v>
      </c>
      <c r="B18" s="1" t="s">
        <v>63</v>
      </c>
      <c r="C18" s="1" t="n">
        <v>-24</v>
      </c>
      <c r="D18" s="1" t="s">
        <v>64</v>
      </c>
      <c r="E18" s="1" t="n">
        <v>32.6203014345379</v>
      </c>
      <c r="F18" s="1" t="n">
        <v>3.19593244960959</v>
      </c>
      <c r="G18" s="7" t="n">
        <v>0</v>
      </c>
      <c r="H18" s="1" t="n">
        <v>0</v>
      </c>
      <c r="I18" s="1" t="n">
        <v>0</v>
      </c>
      <c r="J18" s="1" t="n">
        <f aca="false">100*I18/F18</f>
        <v>0</v>
      </c>
      <c r="K18" s="7" t="n">
        <v>1893.982813</v>
      </c>
      <c r="L18" s="1" t="n">
        <v>148.4809642</v>
      </c>
      <c r="M18" s="1" t="n">
        <v>0.1484809642</v>
      </c>
      <c r="N18" s="1" t="n">
        <v>1.041544201</v>
      </c>
      <c r="O18" s="1" t="n">
        <f aca="false">N18/1000</f>
        <v>0.001041544201</v>
      </c>
      <c r="P18" s="1" t="n">
        <v>0.34210328</v>
      </c>
      <c r="Q18" s="7" t="n">
        <v>34.29286037</v>
      </c>
      <c r="R18" s="7" t="n">
        <v>0.240552922</v>
      </c>
      <c r="S18" s="7" t="n">
        <v>0.079011475</v>
      </c>
      <c r="T18" s="1" t="n">
        <v>12.15</v>
      </c>
      <c r="U18" s="7" t="n">
        <v>0.756114375</v>
      </c>
      <c r="V18" s="1" t="n">
        <v>0.432979234160661</v>
      </c>
      <c r="W18" s="8" t="n">
        <v>6.9</v>
      </c>
      <c r="X18" s="1" t="n">
        <v>2076</v>
      </c>
      <c r="Y18" s="1" t="n">
        <v>49214</v>
      </c>
      <c r="Z18" s="1" t="s">
        <v>52</v>
      </c>
      <c r="AA18" s="1" t="s">
        <v>52</v>
      </c>
      <c r="AB18" s="1" t="s">
        <v>52</v>
      </c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</row>
    <row r="19" customFormat="false" ht="13.8" hidden="false" customHeight="false" outlineLevel="0" collapsed="false">
      <c r="A19" s="1" t="s">
        <v>28</v>
      </c>
      <c r="B19" s="1" t="s">
        <v>65</v>
      </c>
      <c r="C19" s="1" t="n">
        <v>-25</v>
      </c>
      <c r="D19" s="1" t="s">
        <v>66</v>
      </c>
      <c r="E19" s="1" t="n">
        <v>7.15254922339627</v>
      </c>
      <c r="F19" s="1" t="n">
        <v>2.73254806859518</v>
      </c>
      <c r="G19" s="1" t="n">
        <v>0.0635140597032161</v>
      </c>
      <c r="H19" s="1" t="n">
        <v>2.324352879028</v>
      </c>
      <c r="I19" s="1" t="n">
        <v>0.0317570298516081</v>
      </c>
      <c r="J19" s="1" t="n">
        <f aca="false">100*I19/F19</f>
        <v>1.162176439514</v>
      </c>
      <c r="K19" s="7" t="n">
        <v>1888.705486</v>
      </c>
      <c r="L19" s="1" t="n">
        <v>132.7886393</v>
      </c>
      <c r="M19" s="1" t="n">
        <v>0.1327886393</v>
      </c>
      <c r="N19" s="1" t="n">
        <v>1.137501224</v>
      </c>
      <c r="O19" s="1" t="n">
        <f aca="false">N19/1000</f>
        <v>0.001137501224</v>
      </c>
      <c r="P19" s="1" t="n">
        <v>0.30329524</v>
      </c>
      <c r="Q19" s="7" t="n">
        <v>31.08989377</v>
      </c>
      <c r="R19" s="7" t="n">
        <v>0.26632393</v>
      </c>
      <c r="S19" s="7" t="n">
        <v>0.071010719</v>
      </c>
      <c r="T19" s="1" t="n">
        <v>11.25</v>
      </c>
      <c r="U19" s="7" t="n">
        <v>0.439943166</v>
      </c>
      <c r="V19" s="1" t="n">
        <v>0.427111910617996</v>
      </c>
      <c r="W19" s="8" t="n">
        <v>8.3</v>
      </c>
      <c r="X19" s="1" t="n">
        <v>1040</v>
      </c>
      <c r="Y19" s="1" t="n">
        <v>179417</v>
      </c>
      <c r="Z19" s="1" t="s">
        <v>52</v>
      </c>
      <c r="AA19" s="1" t="s">
        <v>52</v>
      </c>
      <c r="AB19" s="1" t="s">
        <v>52</v>
      </c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</row>
    <row r="20" customFormat="false" ht="13.8" hidden="false" customHeight="false" outlineLevel="0" collapsed="false">
      <c r="V20" s="7"/>
    </row>
    <row r="21" customFormat="false" ht="13.8" hidden="false" customHeight="false" outlineLevel="0" collapsed="false">
      <c r="V21" s="9"/>
    </row>
    <row r="23" customFormat="false" ht="13.8" hidden="false" customHeight="false" outlineLevel="0" collapsed="false">
      <c r="V23" s="9"/>
    </row>
    <row r="24" customFormat="false" ht="13.8" hidden="false" customHeight="false" outlineLevel="0" collapsed="false">
      <c r="V24" s="7"/>
    </row>
    <row r="25" customFormat="false" ht="13.8" hidden="false" customHeight="false" outlineLevel="0" collapsed="false">
      <c r="V25" s="9"/>
    </row>
    <row r="26" customFormat="false" ht="13.8" hidden="false" customHeight="false" outlineLevel="0" collapsed="false">
      <c r="V26" s="7"/>
    </row>
    <row r="27" customFormat="false" ht="13.8" hidden="false" customHeight="false" outlineLevel="0" collapsed="false">
      <c r="E27" s="10"/>
      <c r="F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Y27" s="10"/>
      <c r="Z27" s="10"/>
    </row>
    <row r="28" customFormat="false" ht="13.8" hidden="false" customHeight="false" outlineLevel="0" collapsed="false">
      <c r="V28" s="7"/>
    </row>
    <row r="29" customFormat="false" ht="13.8" hidden="false" customHeight="false" outlineLevel="0" collapsed="false">
      <c r="V29" s="9"/>
    </row>
    <row r="30" customFormat="false" ht="13.8" hidden="false" customHeight="false" outlineLevel="0" collapsed="false">
      <c r="V30" s="7"/>
    </row>
    <row r="31" customFormat="false" ht="13.8" hidden="false" customHeight="false" outlineLevel="0" collapsed="false">
      <c r="V31" s="9"/>
    </row>
    <row r="32" customFormat="false" ht="13.8" hidden="false" customHeight="false" outlineLevel="0" collapsed="false">
      <c r="V32" s="7"/>
    </row>
    <row r="33" customFormat="false" ht="13.8" hidden="false" customHeight="false" outlineLevel="0" collapsed="false">
      <c r="V33" s="9"/>
    </row>
    <row r="34" customFormat="false" ht="13.8" hidden="false" customHeight="false" outlineLevel="0" collapsed="false">
      <c r="V34" s="7"/>
    </row>
    <row r="35" customFormat="false" ht="13.8" hidden="false" customHeight="false" outlineLevel="0" collapsed="false">
      <c r="V35" s="9"/>
    </row>
    <row r="36" customFormat="false" ht="13.8" hidden="false" customHeight="false" outlineLevel="0" collapsed="false">
      <c r="V36" s="7"/>
    </row>
    <row r="37" customFormat="false" ht="13.8" hidden="false" customHeight="false" outlineLevel="0" collapsed="false">
      <c r="V37" s="9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2228</TotalTime>
  <Application>LibreOffice/7.6.2.1$Windows_X86_64 LibreOffice_project/56f7684011345957bbf33a7ee678afaf4d2ba333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2023-06-12T11:11:24Z</dcterms:created>
  <dc:creator/>
  <dc:description/>
  <dc:language>pl-PL</dc:language>
  <cp:lastModifiedBy/>
  <dcterms:modified xsi:type="dcterms:W3CDTF">2024-02-13T15:25:07Z</dcterms:modified>
  <cp:revision>36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rogId">
    <vt:lpwstr>Excel.Sheet</vt:lpwstr>
  </property>
</Properties>
</file>