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nfa\inf bl\3Ag\sesja\zestaw2\demografia\"/>
    </mc:Choice>
  </mc:AlternateContent>
  <bookViews>
    <workbookView xWindow="0" yWindow="0" windowWidth="23040" windowHeight="9384"/>
  </bookViews>
  <sheets>
    <sheet name="5.1 i 5.2" sheetId="1" r:id="rId1"/>
    <sheet name="5.3" sheetId="2" r:id="rId2"/>
  </sheets>
  <definedNames>
    <definedName name="kraina" localSheetId="0">'5.1 i 5.2'!$A$2:$E$51</definedName>
    <definedName name="kraina" localSheetId="1">'5.3'!$A$2:$E$51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  <c r="W8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2" i="2"/>
  <c r="H3" i="2"/>
  <c r="H4" i="2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H5" i="2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H6" i="2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H7" i="2"/>
  <c r="H8" i="2"/>
  <c r="H9" i="2"/>
  <c r="H10" i="2"/>
  <c r="H11" i="2"/>
  <c r="I11" i="2" s="1"/>
  <c r="J11" i="2" s="1"/>
  <c r="K11" i="2" s="1"/>
  <c r="L11" i="2" s="1"/>
  <c r="M11" i="2" s="1"/>
  <c r="N11" i="2" s="1"/>
  <c r="O11" i="2" s="1"/>
  <c r="P11" i="2" s="1"/>
  <c r="Q11" i="2" s="1"/>
  <c r="R11" i="2" s="1"/>
  <c r="S11" i="2" s="1"/>
  <c r="T11" i="2" s="1"/>
  <c r="H12" i="2"/>
  <c r="H13" i="2"/>
  <c r="I13" i="2" s="1"/>
  <c r="J13" i="2" s="1"/>
  <c r="K13" i="2" s="1"/>
  <c r="L13" i="2" s="1"/>
  <c r="M13" i="2" s="1"/>
  <c r="N13" i="2" s="1"/>
  <c r="O13" i="2" s="1"/>
  <c r="P13" i="2" s="1"/>
  <c r="Q13" i="2" s="1"/>
  <c r="R13" i="2" s="1"/>
  <c r="S13" i="2" s="1"/>
  <c r="T13" i="2" s="1"/>
  <c r="H14" i="2"/>
  <c r="H15" i="2"/>
  <c r="H16" i="2"/>
  <c r="I16" i="2" s="1"/>
  <c r="J16" i="2" s="1"/>
  <c r="K16" i="2" s="1"/>
  <c r="L16" i="2" s="1"/>
  <c r="M16" i="2" s="1"/>
  <c r="N16" i="2" s="1"/>
  <c r="O16" i="2" s="1"/>
  <c r="P16" i="2" s="1"/>
  <c r="Q16" i="2" s="1"/>
  <c r="R16" i="2" s="1"/>
  <c r="S16" i="2" s="1"/>
  <c r="T16" i="2" s="1"/>
  <c r="H17" i="2"/>
  <c r="H18" i="2"/>
  <c r="H19" i="2"/>
  <c r="H20" i="2"/>
  <c r="I20" i="2" s="1"/>
  <c r="J20" i="2" s="1"/>
  <c r="K20" i="2" s="1"/>
  <c r="L20" i="2" s="1"/>
  <c r="M20" i="2" s="1"/>
  <c r="N20" i="2" s="1"/>
  <c r="O20" i="2" s="1"/>
  <c r="P20" i="2" s="1"/>
  <c r="Q20" i="2" s="1"/>
  <c r="R20" i="2" s="1"/>
  <c r="S20" i="2" s="1"/>
  <c r="T20" i="2" s="1"/>
  <c r="H21" i="2"/>
  <c r="I21" i="2" s="1"/>
  <c r="J21" i="2" s="1"/>
  <c r="K21" i="2" s="1"/>
  <c r="L21" i="2" s="1"/>
  <c r="M21" i="2" s="1"/>
  <c r="N21" i="2" s="1"/>
  <c r="O21" i="2" s="1"/>
  <c r="P21" i="2" s="1"/>
  <c r="Q21" i="2" s="1"/>
  <c r="R21" i="2" s="1"/>
  <c r="S21" i="2" s="1"/>
  <c r="T21" i="2" s="1"/>
  <c r="H22" i="2"/>
  <c r="H23" i="2"/>
  <c r="H24" i="2"/>
  <c r="H25" i="2"/>
  <c r="H26" i="2"/>
  <c r="H27" i="2"/>
  <c r="H28" i="2"/>
  <c r="H29" i="2"/>
  <c r="I29" i="2" s="1"/>
  <c r="J29" i="2" s="1"/>
  <c r="K29" i="2" s="1"/>
  <c r="L29" i="2" s="1"/>
  <c r="M29" i="2" s="1"/>
  <c r="N29" i="2" s="1"/>
  <c r="O29" i="2" s="1"/>
  <c r="P29" i="2" s="1"/>
  <c r="Q29" i="2" s="1"/>
  <c r="R29" i="2" s="1"/>
  <c r="S29" i="2" s="1"/>
  <c r="T29" i="2" s="1"/>
  <c r="H30" i="2"/>
  <c r="H31" i="2"/>
  <c r="H32" i="2"/>
  <c r="H33" i="2"/>
  <c r="H34" i="2"/>
  <c r="H35" i="2"/>
  <c r="H36" i="2"/>
  <c r="H37" i="2"/>
  <c r="I37" i="2" s="1"/>
  <c r="J37" i="2" s="1"/>
  <c r="K37" i="2" s="1"/>
  <c r="L37" i="2" s="1"/>
  <c r="M37" i="2" s="1"/>
  <c r="N37" i="2" s="1"/>
  <c r="O37" i="2" s="1"/>
  <c r="P37" i="2" s="1"/>
  <c r="Q37" i="2" s="1"/>
  <c r="R37" i="2" s="1"/>
  <c r="S37" i="2" s="1"/>
  <c r="T37" i="2" s="1"/>
  <c r="H38" i="2"/>
  <c r="H39" i="2"/>
  <c r="H40" i="2"/>
  <c r="H41" i="2"/>
  <c r="H42" i="2"/>
  <c r="H43" i="2"/>
  <c r="I43" i="2" s="1"/>
  <c r="J43" i="2" s="1"/>
  <c r="K43" i="2" s="1"/>
  <c r="L43" i="2" s="1"/>
  <c r="M43" i="2" s="1"/>
  <c r="N43" i="2" s="1"/>
  <c r="O43" i="2" s="1"/>
  <c r="P43" i="2" s="1"/>
  <c r="Q43" i="2" s="1"/>
  <c r="R43" i="2" s="1"/>
  <c r="S43" i="2" s="1"/>
  <c r="T43" i="2" s="1"/>
  <c r="H44" i="2"/>
  <c r="I44" i="2" s="1"/>
  <c r="J44" i="2" s="1"/>
  <c r="K44" i="2" s="1"/>
  <c r="L44" i="2" s="1"/>
  <c r="M44" i="2" s="1"/>
  <c r="N44" i="2" s="1"/>
  <c r="O44" i="2" s="1"/>
  <c r="P44" i="2" s="1"/>
  <c r="Q44" i="2" s="1"/>
  <c r="R44" i="2" s="1"/>
  <c r="S44" i="2" s="1"/>
  <c r="T44" i="2" s="1"/>
  <c r="H45" i="2"/>
  <c r="I45" i="2" s="1"/>
  <c r="J45" i="2" s="1"/>
  <c r="K45" i="2" s="1"/>
  <c r="L45" i="2" s="1"/>
  <c r="M45" i="2" s="1"/>
  <c r="N45" i="2" s="1"/>
  <c r="O45" i="2" s="1"/>
  <c r="P45" i="2" s="1"/>
  <c r="Q45" i="2" s="1"/>
  <c r="R45" i="2" s="1"/>
  <c r="S45" i="2" s="1"/>
  <c r="T45" i="2" s="1"/>
  <c r="H46" i="2"/>
  <c r="H47" i="2"/>
  <c r="H48" i="2"/>
  <c r="H49" i="2"/>
  <c r="H50" i="2"/>
  <c r="H51" i="2"/>
  <c r="H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I50" i="2" l="1"/>
  <c r="J50" i="2" s="1"/>
  <c r="K50" i="2" s="1"/>
  <c r="L50" i="2" s="1"/>
  <c r="M50" i="2" s="1"/>
  <c r="N50" i="2" s="1"/>
  <c r="O50" i="2" s="1"/>
  <c r="P50" i="2" s="1"/>
  <c r="Q50" i="2" s="1"/>
  <c r="R50" i="2" s="1"/>
  <c r="S50" i="2" s="1"/>
  <c r="T50" i="2" s="1"/>
  <c r="I42" i="2"/>
  <c r="J42" i="2" s="1"/>
  <c r="K42" i="2" s="1"/>
  <c r="L42" i="2" s="1"/>
  <c r="M42" i="2" s="1"/>
  <c r="N42" i="2" s="1"/>
  <c r="O42" i="2" s="1"/>
  <c r="P42" i="2" s="1"/>
  <c r="Q42" i="2" s="1"/>
  <c r="R42" i="2" s="1"/>
  <c r="S42" i="2" s="1"/>
  <c r="T42" i="2" s="1"/>
  <c r="I34" i="2"/>
  <c r="J34" i="2" s="1"/>
  <c r="K34" i="2" s="1"/>
  <c r="L34" i="2" s="1"/>
  <c r="M34" i="2" s="1"/>
  <c r="N34" i="2" s="1"/>
  <c r="O34" i="2" s="1"/>
  <c r="P34" i="2" s="1"/>
  <c r="Q34" i="2" s="1"/>
  <c r="R34" i="2" s="1"/>
  <c r="S34" i="2" s="1"/>
  <c r="T34" i="2" s="1"/>
  <c r="I26" i="2"/>
  <c r="J26" i="2" s="1"/>
  <c r="K26" i="2" s="1"/>
  <c r="L26" i="2" s="1"/>
  <c r="M26" i="2" s="1"/>
  <c r="N26" i="2" s="1"/>
  <c r="O26" i="2" s="1"/>
  <c r="P26" i="2" s="1"/>
  <c r="Q26" i="2" s="1"/>
  <c r="R26" i="2" s="1"/>
  <c r="S26" i="2" s="1"/>
  <c r="T26" i="2" s="1"/>
  <c r="I18" i="2"/>
  <c r="J18" i="2" s="1"/>
  <c r="K18" i="2" s="1"/>
  <c r="L18" i="2" s="1"/>
  <c r="M18" i="2" s="1"/>
  <c r="N18" i="2" s="1"/>
  <c r="O18" i="2" s="1"/>
  <c r="P18" i="2" s="1"/>
  <c r="Q18" i="2" s="1"/>
  <c r="R18" i="2" s="1"/>
  <c r="S18" i="2" s="1"/>
  <c r="T18" i="2" s="1"/>
  <c r="I10" i="2"/>
  <c r="J10" i="2" s="1"/>
  <c r="K10" i="2" s="1"/>
  <c r="L10" i="2" s="1"/>
  <c r="M10" i="2" s="1"/>
  <c r="N10" i="2" s="1"/>
  <c r="O10" i="2" s="1"/>
  <c r="P10" i="2" s="1"/>
  <c r="Q10" i="2" s="1"/>
  <c r="R10" i="2" s="1"/>
  <c r="S10" i="2" s="1"/>
  <c r="T10" i="2" s="1"/>
  <c r="I49" i="2"/>
  <c r="J49" i="2" s="1"/>
  <c r="K49" i="2" s="1"/>
  <c r="L49" i="2" s="1"/>
  <c r="M49" i="2" s="1"/>
  <c r="N49" i="2" s="1"/>
  <c r="O49" i="2" s="1"/>
  <c r="P49" i="2" s="1"/>
  <c r="Q49" i="2" s="1"/>
  <c r="R49" i="2" s="1"/>
  <c r="S49" i="2" s="1"/>
  <c r="T49" i="2" s="1"/>
  <c r="I41" i="2"/>
  <c r="J41" i="2" s="1"/>
  <c r="K41" i="2" s="1"/>
  <c r="L41" i="2" s="1"/>
  <c r="M41" i="2" s="1"/>
  <c r="N41" i="2" s="1"/>
  <c r="O41" i="2" s="1"/>
  <c r="P41" i="2" s="1"/>
  <c r="Q41" i="2" s="1"/>
  <c r="R41" i="2" s="1"/>
  <c r="S41" i="2" s="1"/>
  <c r="T41" i="2" s="1"/>
  <c r="I33" i="2"/>
  <c r="J33" i="2" s="1"/>
  <c r="K33" i="2" s="1"/>
  <c r="L33" i="2" s="1"/>
  <c r="M33" i="2" s="1"/>
  <c r="N33" i="2" s="1"/>
  <c r="O33" i="2" s="1"/>
  <c r="P33" i="2" s="1"/>
  <c r="Q33" i="2" s="1"/>
  <c r="R33" i="2" s="1"/>
  <c r="S33" i="2" s="1"/>
  <c r="T33" i="2" s="1"/>
  <c r="I25" i="2"/>
  <c r="J25" i="2" s="1"/>
  <c r="K25" i="2" s="1"/>
  <c r="L25" i="2" s="1"/>
  <c r="M25" i="2" s="1"/>
  <c r="N25" i="2" s="1"/>
  <c r="O25" i="2" s="1"/>
  <c r="P25" i="2" s="1"/>
  <c r="Q25" i="2" s="1"/>
  <c r="R25" i="2" s="1"/>
  <c r="S25" i="2" s="1"/>
  <c r="T25" i="2" s="1"/>
  <c r="I17" i="2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I9" i="2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I30" i="2"/>
  <c r="J30" i="2" s="1"/>
  <c r="K30" i="2" s="1"/>
  <c r="L30" i="2" s="1"/>
  <c r="M30" i="2" s="1"/>
  <c r="N30" i="2" s="1"/>
  <c r="O30" i="2" s="1"/>
  <c r="P30" i="2" s="1"/>
  <c r="Q30" i="2" s="1"/>
  <c r="R30" i="2" s="1"/>
  <c r="S30" i="2" s="1"/>
  <c r="T30" i="2" s="1"/>
  <c r="I14" i="2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I48" i="2"/>
  <c r="J48" i="2" s="1"/>
  <c r="K48" i="2" s="1"/>
  <c r="L48" i="2" s="1"/>
  <c r="M48" i="2" s="1"/>
  <c r="N48" i="2" s="1"/>
  <c r="O48" i="2" s="1"/>
  <c r="P48" i="2" s="1"/>
  <c r="Q48" i="2" s="1"/>
  <c r="R48" i="2" s="1"/>
  <c r="S48" i="2" s="1"/>
  <c r="T48" i="2" s="1"/>
  <c r="I40" i="2"/>
  <c r="J40" i="2" s="1"/>
  <c r="K40" i="2" s="1"/>
  <c r="L40" i="2" s="1"/>
  <c r="M40" i="2" s="1"/>
  <c r="N40" i="2" s="1"/>
  <c r="O40" i="2" s="1"/>
  <c r="P40" i="2" s="1"/>
  <c r="Q40" i="2" s="1"/>
  <c r="R40" i="2" s="1"/>
  <c r="S40" i="2" s="1"/>
  <c r="T40" i="2" s="1"/>
  <c r="I32" i="2"/>
  <c r="J32" i="2" s="1"/>
  <c r="K32" i="2" s="1"/>
  <c r="L32" i="2" s="1"/>
  <c r="M32" i="2" s="1"/>
  <c r="N32" i="2" s="1"/>
  <c r="O32" i="2" s="1"/>
  <c r="P32" i="2" s="1"/>
  <c r="Q32" i="2" s="1"/>
  <c r="R32" i="2" s="1"/>
  <c r="S32" i="2" s="1"/>
  <c r="T32" i="2" s="1"/>
  <c r="I24" i="2"/>
  <c r="J24" i="2" s="1"/>
  <c r="K24" i="2" s="1"/>
  <c r="L24" i="2" s="1"/>
  <c r="M24" i="2" s="1"/>
  <c r="N24" i="2" s="1"/>
  <c r="O24" i="2" s="1"/>
  <c r="P24" i="2" s="1"/>
  <c r="Q24" i="2" s="1"/>
  <c r="R24" i="2" s="1"/>
  <c r="S24" i="2" s="1"/>
  <c r="T24" i="2" s="1"/>
  <c r="I8" i="2"/>
  <c r="J8" i="2" s="1"/>
  <c r="K8" i="2" s="1"/>
  <c r="L8" i="2" s="1"/>
  <c r="M8" i="2" s="1"/>
  <c r="N8" i="2" s="1"/>
  <c r="O8" i="2" s="1"/>
  <c r="P8" i="2" s="1"/>
  <c r="Q8" i="2" s="1"/>
  <c r="R8" i="2" s="1"/>
  <c r="S8" i="2" s="1"/>
  <c r="T8" i="2" s="1"/>
  <c r="I51" i="2"/>
  <c r="J51" i="2" s="1"/>
  <c r="K51" i="2" s="1"/>
  <c r="L51" i="2" s="1"/>
  <c r="M51" i="2" s="1"/>
  <c r="N51" i="2" s="1"/>
  <c r="O51" i="2" s="1"/>
  <c r="P51" i="2" s="1"/>
  <c r="Q51" i="2" s="1"/>
  <c r="R51" i="2" s="1"/>
  <c r="S51" i="2" s="1"/>
  <c r="T51" i="2" s="1"/>
  <c r="I27" i="2"/>
  <c r="J27" i="2" s="1"/>
  <c r="K27" i="2" s="1"/>
  <c r="L27" i="2" s="1"/>
  <c r="M27" i="2" s="1"/>
  <c r="N27" i="2" s="1"/>
  <c r="O27" i="2" s="1"/>
  <c r="P27" i="2" s="1"/>
  <c r="Q27" i="2" s="1"/>
  <c r="R27" i="2" s="1"/>
  <c r="S27" i="2" s="1"/>
  <c r="T27" i="2" s="1"/>
  <c r="I19" i="2"/>
  <c r="J19" i="2" s="1"/>
  <c r="K19" i="2" s="1"/>
  <c r="L19" i="2" s="1"/>
  <c r="M19" i="2" s="1"/>
  <c r="N19" i="2" s="1"/>
  <c r="O19" i="2" s="1"/>
  <c r="P19" i="2" s="1"/>
  <c r="Q19" i="2" s="1"/>
  <c r="R19" i="2" s="1"/>
  <c r="S19" i="2" s="1"/>
  <c r="T19" i="2" s="1"/>
  <c r="I47" i="2"/>
  <c r="J47" i="2" s="1"/>
  <c r="K47" i="2" s="1"/>
  <c r="L47" i="2" s="1"/>
  <c r="M47" i="2" s="1"/>
  <c r="N47" i="2" s="1"/>
  <c r="O47" i="2" s="1"/>
  <c r="P47" i="2" s="1"/>
  <c r="Q47" i="2" s="1"/>
  <c r="R47" i="2" s="1"/>
  <c r="S47" i="2" s="1"/>
  <c r="T47" i="2" s="1"/>
  <c r="I39" i="2"/>
  <c r="J39" i="2" s="1"/>
  <c r="K39" i="2" s="1"/>
  <c r="L39" i="2" s="1"/>
  <c r="M39" i="2" s="1"/>
  <c r="N39" i="2" s="1"/>
  <c r="O39" i="2" s="1"/>
  <c r="P39" i="2" s="1"/>
  <c r="Q39" i="2" s="1"/>
  <c r="R39" i="2" s="1"/>
  <c r="S39" i="2" s="1"/>
  <c r="T39" i="2" s="1"/>
  <c r="I31" i="2"/>
  <c r="J31" i="2" s="1"/>
  <c r="K31" i="2" s="1"/>
  <c r="L31" i="2" s="1"/>
  <c r="M31" i="2" s="1"/>
  <c r="N31" i="2" s="1"/>
  <c r="O31" i="2" s="1"/>
  <c r="P31" i="2" s="1"/>
  <c r="Q31" i="2" s="1"/>
  <c r="R31" i="2" s="1"/>
  <c r="S31" i="2" s="1"/>
  <c r="T31" i="2" s="1"/>
  <c r="I23" i="2"/>
  <c r="J23" i="2" s="1"/>
  <c r="K23" i="2" s="1"/>
  <c r="L23" i="2" s="1"/>
  <c r="M23" i="2" s="1"/>
  <c r="N23" i="2" s="1"/>
  <c r="O23" i="2" s="1"/>
  <c r="P23" i="2" s="1"/>
  <c r="Q23" i="2" s="1"/>
  <c r="R23" i="2" s="1"/>
  <c r="S23" i="2" s="1"/>
  <c r="T23" i="2" s="1"/>
  <c r="I15" i="2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I7" i="2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I2" i="2"/>
  <c r="J2" i="2" s="1"/>
  <c r="K2" i="2" s="1"/>
  <c r="L2" i="2" s="1"/>
  <c r="M2" i="2" s="1"/>
  <c r="N2" i="2" s="1"/>
  <c r="O2" i="2" s="1"/>
  <c r="P2" i="2" s="1"/>
  <c r="Q2" i="2" s="1"/>
  <c r="R2" i="2" s="1"/>
  <c r="S2" i="2" s="1"/>
  <c r="I36" i="2"/>
  <c r="J36" i="2" s="1"/>
  <c r="K36" i="2" s="1"/>
  <c r="L36" i="2" s="1"/>
  <c r="M36" i="2" s="1"/>
  <c r="N36" i="2" s="1"/>
  <c r="O36" i="2" s="1"/>
  <c r="P36" i="2" s="1"/>
  <c r="Q36" i="2" s="1"/>
  <c r="R36" i="2" s="1"/>
  <c r="S36" i="2" s="1"/>
  <c r="T36" i="2" s="1"/>
  <c r="I28" i="2"/>
  <c r="J28" i="2" s="1"/>
  <c r="K28" i="2" s="1"/>
  <c r="L28" i="2" s="1"/>
  <c r="M28" i="2" s="1"/>
  <c r="N28" i="2" s="1"/>
  <c r="O28" i="2" s="1"/>
  <c r="P28" i="2" s="1"/>
  <c r="Q28" i="2" s="1"/>
  <c r="R28" i="2" s="1"/>
  <c r="S28" i="2" s="1"/>
  <c r="T28" i="2" s="1"/>
  <c r="I12" i="2"/>
  <c r="J12" i="2" s="1"/>
  <c r="K12" i="2" s="1"/>
  <c r="L12" i="2" s="1"/>
  <c r="M12" i="2" s="1"/>
  <c r="N12" i="2" s="1"/>
  <c r="O12" i="2" s="1"/>
  <c r="P12" i="2" s="1"/>
  <c r="Q12" i="2" s="1"/>
  <c r="R12" i="2" s="1"/>
  <c r="S12" i="2" s="1"/>
  <c r="T12" i="2" s="1"/>
  <c r="I35" i="2"/>
  <c r="J35" i="2" s="1"/>
  <c r="K35" i="2" s="1"/>
  <c r="L35" i="2" s="1"/>
  <c r="M35" i="2" s="1"/>
  <c r="N35" i="2" s="1"/>
  <c r="O35" i="2" s="1"/>
  <c r="P35" i="2" s="1"/>
  <c r="Q35" i="2" s="1"/>
  <c r="R35" i="2" s="1"/>
  <c r="S35" i="2" s="1"/>
  <c r="T35" i="2" s="1"/>
  <c r="I3" i="2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I46" i="2"/>
  <c r="J46" i="2" s="1"/>
  <c r="K46" i="2" s="1"/>
  <c r="L46" i="2" s="1"/>
  <c r="M46" i="2" s="1"/>
  <c r="N46" i="2" s="1"/>
  <c r="O46" i="2" s="1"/>
  <c r="P46" i="2" s="1"/>
  <c r="Q46" i="2" s="1"/>
  <c r="R46" i="2" s="1"/>
  <c r="S46" i="2" s="1"/>
  <c r="T46" i="2" s="1"/>
  <c r="I38" i="2"/>
  <c r="J38" i="2" s="1"/>
  <c r="K38" i="2" s="1"/>
  <c r="L38" i="2" s="1"/>
  <c r="M38" i="2" s="1"/>
  <c r="N38" i="2" s="1"/>
  <c r="O38" i="2" s="1"/>
  <c r="P38" i="2" s="1"/>
  <c r="Q38" i="2" s="1"/>
  <c r="R38" i="2" s="1"/>
  <c r="S38" i="2" s="1"/>
  <c r="T38" i="2" s="1"/>
  <c r="I22" i="2"/>
  <c r="J22" i="2" s="1"/>
  <c r="K22" i="2" s="1"/>
  <c r="L22" i="2" s="1"/>
  <c r="M22" i="2" s="1"/>
  <c r="N22" i="2" s="1"/>
  <c r="O22" i="2" s="1"/>
  <c r="P22" i="2" s="1"/>
  <c r="Q22" i="2" s="1"/>
  <c r="R22" i="2" s="1"/>
  <c r="S22" i="2" s="1"/>
  <c r="T22" i="2" s="1"/>
  <c r="T2" i="2"/>
  <c r="L21" i="1"/>
  <c r="L22" i="1"/>
  <c r="L23" i="1"/>
  <c r="L20" i="1"/>
  <c r="L1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  <c r="V5" i="2" l="1"/>
  <c r="V1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</calcChain>
</file>

<file path=xl/connections.xml><?xml version="1.0" encoding="utf-8"?>
<connections xmlns="http://schemas.openxmlformats.org/spreadsheetml/2006/main">
  <connection id="1" name="kraina" type="6" refreshedVersion="5" background="1" saveData="1">
    <textPr codePage="852" sourceFile="D:\infa\inf bl\3Ag\sesja\zestaw2\demografia\kraina.txt" decimal="," thousands=" " semicolon="1">
      <textFields count="5">
        <textField type="text"/>
        <textField/>
        <textField/>
        <textField/>
        <textField/>
      </textFields>
    </textPr>
  </connection>
  <connection id="2" name="kraina1" type="6" refreshedVersion="5" background="1" saveData="1">
    <textPr codePage="852" sourceFile="D:\infa\inf bl\3Ag\sesja\zestaw2\demografia\kraina.txt" decimal="," thousands=" " semicolon="1">
      <textFields count="5">
        <textField type="text"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<sst xmlns="http://schemas.openxmlformats.org/spreadsheetml/2006/main" count="142" uniqueCount="81">
  <si>
    <t>w01D</t>
  </si>
  <si>
    <t>w02D</t>
  </si>
  <si>
    <t>w03C</t>
  </si>
  <si>
    <t>w04D</t>
  </si>
  <si>
    <t>w05A</t>
  </si>
  <si>
    <t>w06D</t>
  </si>
  <si>
    <t>w07B</t>
  </si>
  <si>
    <t>w08A</t>
  </si>
  <si>
    <t>w09C</t>
  </si>
  <si>
    <t>w10C</t>
  </si>
  <si>
    <t>w11D</t>
  </si>
  <si>
    <t>w12C</t>
  </si>
  <si>
    <t>w13A</t>
  </si>
  <si>
    <t>w14A</t>
  </si>
  <si>
    <t>w15A</t>
  </si>
  <si>
    <t>w16C</t>
  </si>
  <si>
    <t>w17A</t>
  </si>
  <si>
    <t>w18D</t>
  </si>
  <si>
    <t>w19C</t>
  </si>
  <si>
    <t>w20C</t>
  </si>
  <si>
    <t>w21A</t>
  </si>
  <si>
    <t>w22B</t>
  </si>
  <si>
    <t>w23B</t>
  </si>
  <si>
    <t>w24C</t>
  </si>
  <si>
    <t>w25B</t>
  </si>
  <si>
    <t>w26C</t>
  </si>
  <si>
    <t>w27C</t>
  </si>
  <si>
    <t>w28D</t>
  </si>
  <si>
    <t>w29A</t>
  </si>
  <si>
    <t>w30C</t>
  </si>
  <si>
    <t>w31C</t>
  </si>
  <si>
    <t>w32D</t>
  </si>
  <si>
    <t>w33B</t>
  </si>
  <si>
    <t>w34C</t>
  </si>
  <si>
    <t>w35C</t>
  </si>
  <si>
    <t>w36B</t>
  </si>
  <si>
    <t>w37A</t>
  </si>
  <si>
    <t>w38B</t>
  </si>
  <si>
    <t>w39D</t>
  </si>
  <si>
    <t>w40A</t>
  </si>
  <si>
    <t>w41D</t>
  </si>
  <si>
    <t>w42B</t>
  </si>
  <si>
    <t>w43D</t>
  </si>
  <si>
    <t>w44C</t>
  </si>
  <si>
    <t>w45B</t>
  </si>
  <si>
    <t>w46C</t>
  </si>
  <si>
    <t>w47B</t>
  </si>
  <si>
    <t>w48C</t>
  </si>
  <si>
    <t>w49C</t>
  </si>
  <si>
    <t>w50B</t>
  </si>
  <si>
    <t>wojewodztwo</t>
  </si>
  <si>
    <t>liczba kobiet 
w 2013</t>
  </si>
  <si>
    <t>liczba kobiet 
w 2014</t>
  </si>
  <si>
    <t>liczba mezczyzn 
w 2013</t>
  </si>
  <si>
    <t>liczba mezczyzn 
w 2014</t>
  </si>
  <si>
    <t>region</t>
  </si>
  <si>
    <t>A</t>
  </si>
  <si>
    <t>B</t>
  </si>
  <si>
    <t>C</t>
  </si>
  <si>
    <t>D</t>
  </si>
  <si>
    <t>zad 5.1</t>
  </si>
  <si>
    <t>czy w 2014 wiecej niż 2013</t>
  </si>
  <si>
    <t>ile wojewodztw</t>
  </si>
  <si>
    <t>zad 5.2</t>
  </si>
  <si>
    <t>ludnosc w 2013</t>
  </si>
  <si>
    <t>ludnosc w 2014</t>
  </si>
  <si>
    <t>ludnosc w 2015</t>
  </si>
  <si>
    <t>ludnosc w 2016</t>
  </si>
  <si>
    <t>ludnosc w 2017</t>
  </si>
  <si>
    <t>ludnosc w 2018</t>
  </si>
  <si>
    <t>ludnosc w 2019</t>
  </si>
  <si>
    <t>ludnosc w 2020</t>
  </si>
  <si>
    <t>ludnosc w 2021</t>
  </si>
  <si>
    <t>ludnosc w 2022</t>
  </si>
  <si>
    <t>ludnosc w 2023</t>
  </si>
  <si>
    <t>ludnosc w 2024</t>
  </si>
  <si>
    <t>ludnosc w 2025</t>
  </si>
  <si>
    <t>mieszkancy wszyscy w 2025</t>
  </si>
  <si>
    <t>czy przeludnienie</t>
  </si>
  <si>
    <t>w ilu przeludnienie</t>
  </si>
  <si>
    <t>ludnosc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</si>
</sst>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Ludność w 2013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'5.1 i 5.2'!$K$3:$K$6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'5.1 i 5.2'!$L$3:$L$6</c:f>
              <c:numCache>
                <c:formatCode>General</c:formatCode>
                <c:ptCount val="4"/>
                <c:pt idx="0">
                  <c:v>33929579</c:v>
                </c:pt>
                <c:pt idx="1">
                  <c:v>41736619</c:v>
                </c:pt>
                <c:pt idx="2">
                  <c:v>57649017</c:v>
                </c:pt>
                <c:pt idx="3">
                  <c:v>36530387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881952"/>
        <c:axId val="298890656"/>
      </c:barChart>
      <c:catAx>
        <c:axId val="29888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8890656"/>
        <c:crosses val="autoZero"/>
        <c:auto val="1"/>
        <c:lblAlgn val="ctr"/>
        <c:lblOffset val="100"/>
        <c:noMultiLvlLbl val="0"/>
      </c:catAx>
      <c:valAx>
        <c:axId val="29889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888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228600</xdr:colOff>
      <xdr:row>1</xdr:row>
      <xdr:rowOff>163830</xdr:rowOff>
    </xdr:from>
    <xdr:to>
      <xdr:col>19</xdr:col>
      <xdr:colOff>533400</xdr:colOff>
      <xdr:row>16</xdr:row>
      <xdr:rowOff>163830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kraina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kraina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abSelected="1" workbookViewId="0">
      <selection activeCell="L12" sqref="L12"/>
    </sheetView>
  </sheetViews>
  <sheetFormatPr defaultRowHeight="14.4" x14ac:dyDescent="0.3"/>
  <cols>
    <col min="1" max="1" width="5.6640625" bestFit="1" customWidth="1"/>
    <col min="2" max="5" width="8" bestFit="1" customWidth="1"/>
    <col min="11" max="11" width="13.88671875" bestFit="1" customWidth="1"/>
  </cols>
  <sheetData>
    <row r="1" spans="1:12" ht="57.6" x14ac:dyDescent="0.3">
      <c r="A1" t="s">
        <v>50</v>
      </c>
      <c r="B1" s="2" t="s">
        <v>51</v>
      </c>
      <c r="C1" s="2" t="s">
        <v>53</v>
      </c>
      <c r="D1" s="2" t="s">
        <v>52</v>
      </c>
      <c r="E1" s="2" t="s">
        <v>54</v>
      </c>
      <c r="F1" s="2" t="s">
        <v>55</v>
      </c>
      <c r="G1" s="2" t="s">
        <v>61</v>
      </c>
      <c r="H1" s="2" t="s">
        <v>80</v>
      </c>
    </row>
    <row r="2" spans="1:12" x14ac:dyDescent="0.3">
      <c r="A2" s="1" t="s">
        <v>0</v>
      </c>
      <c r="B2">
        <v>1415007</v>
      </c>
      <c r="C2">
        <v>1397195</v>
      </c>
      <c r="D2">
        <v>1499070</v>
      </c>
      <c r="E2">
        <v>1481105</v>
      </c>
      <c r="F2" t="str">
        <f>RIGHT(A2,1)</f>
        <v>D</v>
      </c>
      <c r="G2">
        <f>IF(AND(D2&gt;B2,E2&gt;C2),1,0)</f>
        <v>1</v>
      </c>
      <c r="H2">
        <f>B2+C2</f>
        <v>2812202</v>
      </c>
      <c r="K2" t="s">
        <v>60</v>
      </c>
    </row>
    <row r="3" spans="1:12" x14ac:dyDescent="0.3">
      <c r="A3" s="1" t="s">
        <v>1</v>
      </c>
      <c r="B3">
        <v>1711390</v>
      </c>
      <c r="C3">
        <v>1641773</v>
      </c>
      <c r="D3">
        <v>1522030</v>
      </c>
      <c r="E3">
        <v>1618733</v>
      </c>
      <c r="F3" t="str">
        <f t="shared" ref="F3:F51" si="0">RIGHT(A3,1)</f>
        <v>D</v>
      </c>
      <c r="G3">
        <f t="shared" ref="G3:G51" si="1">IF(AND(D3&gt;B3,E3&gt;C3),1,0)</f>
        <v>0</v>
      </c>
      <c r="H3">
        <f t="shared" ref="H3:H51" si="2">B3+C3</f>
        <v>3353163</v>
      </c>
      <c r="K3" s="3" t="s">
        <v>56</v>
      </c>
      <c r="L3" s="3">
        <f>SUMIF(F:F,K3,H:H)</f>
        <v>33929579</v>
      </c>
    </row>
    <row r="4" spans="1:12" x14ac:dyDescent="0.3">
      <c r="A4" s="1" t="s">
        <v>2</v>
      </c>
      <c r="B4">
        <v>1165105</v>
      </c>
      <c r="C4">
        <v>1278732</v>
      </c>
      <c r="D4">
        <v>1299953</v>
      </c>
      <c r="E4">
        <v>1191621</v>
      </c>
      <c r="F4" t="str">
        <f t="shared" si="0"/>
        <v>C</v>
      </c>
      <c r="G4">
        <f t="shared" si="1"/>
        <v>0</v>
      </c>
      <c r="H4">
        <f t="shared" si="2"/>
        <v>2443837</v>
      </c>
      <c r="K4" s="3" t="s">
        <v>57</v>
      </c>
      <c r="L4" s="3">
        <f t="shared" ref="L4:L6" si="3">SUMIF(F:F,K4,H:H)</f>
        <v>41736619</v>
      </c>
    </row>
    <row r="5" spans="1:12" x14ac:dyDescent="0.3">
      <c r="A5" s="1" t="s">
        <v>3</v>
      </c>
      <c r="B5">
        <v>949065</v>
      </c>
      <c r="C5">
        <v>1026050</v>
      </c>
      <c r="D5">
        <v>688027</v>
      </c>
      <c r="E5">
        <v>723233</v>
      </c>
      <c r="F5" t="str">
        <f t="shared" si="0"/>
        <v>D</v>
      </c>
      <c r="G5">
        <f t="shared" si="1"/>
        <v>0</v>
      </c>
      <c r="H5">
        <f t="shared" si="2"/>
        <v>1975115</v>
      </c>
      <c r="K5" s="3" t="s">
        <v>58</v>
      </c>
      <c r="L5" s="3">
        <f t="shared" si="3"/>
        <v>57649017</v>
      </c>
    </row>
    <row r="6" spans="1:12" x14ac:dyDescent="0.3">
      <c r="A6" s="1" t="s">
        <v>4</v>
      </c>
      <c r="B6">
        <v>2436107</v>
      </c>
      <c r="C6">
        <v>2228622</v>
      </c>
      <c r="D6">
        <v>1831600</v>
      </c>
      <c r="E6">
        <v>1960624</v>
      </c>
      <c r="F6" t="str">
        <f t="shared" si="0"/>
        <v>A</v>
      </c>
      <c r="G6">
        <f t="shared" si="1"/>
        <v>0</v>
      </c>
      <c r="H6">
        <f t="shared" si="2"/>
        <v>4664729</v>
      </c>
      <c r="K6" s="3" t="s">
        <v>59</v>
      </c>
      <c r="L6" s="3">
        <f t="shared" si="3"/>
        <v>36530387</v>
      </c>
    </row>
    <row r="7" spans="1:12" x14ac:dyDescent="0.3">
      <c r="A7" s="1" t="s">
        <v>5</v>
      </c>
      <c r="B7">
        <v>1846928</v>
      </c>
      <c r="C7">
        <v>1851433</v>
      </c>
      <c r="D7">
        <v>2125113</v>
      </c>
      <c r="E7">
        <v>2028635</v>
      </c>
      <c r="F7" t="str">
        <f t="shared" si="0"/>
        <v>D</v>
      </c>
      <c r="G7">
        <f t="shared" si="1"/>
        <v>1</v>
      </c>
      <c r="H7">
        <f t="shared" si="2"/>
        <v>3698361</v>
      </c>
    </row>
    <row r="8" spans="1:12" x14ac:dyDescent="0.3">
      <c r="A8" s="1" t="s">
        <v>6</v>
      </c>
      <c r="B8">
        <v>3841577</v>
      </c>
      <c r="C8">
        <v>3848394</v>
      </c>
      <c r="D8">
        <v>3595975</v>
      </c>
      <c r="E8">
        <v>3123039</v>
      </c>
      <c r="F8" t="str">
        <f t="shared" si="0"/>
        <v>B</v>
      </c>
      <c r="G8">
        <f t="shared" si="1"/>
        <v>0</v>
      </c>
      <c r="H8">
        <f t="shared" si="2"/>
        <v>7689971</v>
      </c>
    </row>
    <row r="9" spans="1:12" x14ac:dyDescent="0.3">
      <c r="A9" s="1" t="s">
        <v>7</v>
      </c>
      <c r="B9">
        <v>679557</v>
      </c>
      <c r="C9">
        <v>655500</v>
      </c>
      <c r="D9">
        <v>1012012</v>
      </c>
      <c r="E9">
        <v>1067022</v>
      </c>
      <c r="F9" t="str">
        <f t="shared" si="0"/>
        <v>A</v>
      </c>
      <c r="G9">
        <f t="shared" si="1"/>
        <v>1</v>
      </c>
      <c r="H9">
        <f t="shared" si="2"/>
        <v>1335057</v>
      </c>
    </row>
    <row r="10" spans="1:12" x14ac:dyDescent="0.3">
      <c r="A10" s="1" t="s">
        <v>8</v>
      </c>
      <c r="B10">
        <v>1660998</v>
      </c>
      <c r="C10">
        <v>1630345</v>
      </c>
      <c r="D10">
        <v>1130119</v>
      </c>
      <c r="E10">
        <v>1080238</v>
      </c>
      <c r="F10" t="str">
        <f t="shared" si="0"/>
        <v>C</v>
      </c>
      <c r="G10">
        <f t="shared" si="1"/>
        <v>0</v>
      </c>
      <c r="H10">
        <f t="shared" si="2"/>
        <v>3291343</v>
      </c>
    </row>
    <row r="11" spans="1:12" x14ac:dyDescent="0.3">
      <c r="A11" s="1" t="s">
        <v>9</v>
      </c>
      <c r="B11">
        <v>1157622</v>
      </c>
      <c r="C11">
        <v>1182345</v>
      </c>
      <c r="D11">
        <v>830785</v>
      </c>
      <c r="E11">
        <v>833779</v>
      </c>
      <c r="F11" t="str">
        <f t="shared" si="0"/>
        <v>C</v>
      </c>
      <c r="G11">
        <f t="shared" si="1"/>
        <v>0</v>
      </c>
      <c r="H11">
        <f t="shared" si="2"/>
        <v>2339967</v>
      </c>
    </row>
    <row r="12" spans="1:12" x14ac:dyDescent="0.3">
      <c r="A12" s="1" t="s">
        <v>10</v>
      </c>
      <c r="B12">
        <v>1987047</v>
      </c>
      <c r="C12">
        <v>1996208</v>
      </c>
      <c r="D12">
        <v>2053892</v>
      </c>
      <c r="E12">
        <v>1697247</v>
      </c>
      <c r="F12" t="str">
        <f t="shared" si="0"/>
        <v>D</v>
      </c>
      <c r="G12">
        <f t="shared" si="1"/>
        <v>0</v>
      </c>
      <c r="H12">
        <f t="shared" si="2"/>
        <v>3983255</v>
      </c>
    </row>
    <row r="13" spans="1:12" x14ac:dyDescent="0.3">
      <c r="A13" s="1" t="s">
        <v>11</v>
      </c>
      <c r="B13">
        <v>3997724</v>
      </c>
      <c r="C13">
        <v>3690756</v>
      </c>
      <c r="D13">
        <v>4339393</v>
      </c>
      <c r="E13">
        <v>4639643</v>
      </c>
      <c r="F13" t="str">
        <f t="shared" si="0"/>
        <v>C</v>
      </c>
      <c r="G13">
        <f t="shared" si="1"/>
        <v>1</v>
      </c>
      <c r="H13">
        <f t="shared" si="2"/>
        <v>7688480</v>
      </c>
    </row>
    <row r="14" spans="1:12" x14ac:dyDescent="0.3">
      <c r="A14" s="1" t="s">
        <v>12</v>
      </c>
      <c r="B14">
        <v>996113</v>
      </c>
      <c r="C14">
        <v>964279</v>
      </c>
      <c r="D14">
        <v>1012487</v>
      </c>
      <c r="E14">
        <v>1128940</v>
      </c>
      <c r="F14" t="str">
        <f t="shared" si="0"/>
        <v>A</v>
      </c>
      <c r="G14">
        <f t="shared" si="1"/>
        <v>1</v>
      </c>
      <c r="H14">
        <f t="shared" si="2"/>
        <v>1960392</v>
      </c>
    </row>
    <row r="15" spans="1:12" x14ac:dyDescent="0.3">
      <c r="A15" s="1" t="s">
        <v>13</v>
      </c>
      <c r="B15">
        <v>1143634</v>
      </c>
      <c r="C15">
        <v>1033836</v>
      </c>
      <c r="D15">
        <v>909534</v>
      </c>
      <c r="E15">
        <v>856349</v>
      </c>
      <c r="F15" t="str">
        <f t="shared" si="0"/>
        <v>A</v>
      </c>
      <c r="G15">
        <f t="shared" si="1"/>
        <v>0</v>
      </c>
      <c r="H15">
        <f t="shared" si="2"/>
        <v>2177470</v>
      </c>
    </row>
    <row r="16" spans="1:12" x14ac:dyDescent="0.3">
      <c r="A16" s="1" t="s">
        <v>14</v>
      </c>
      <c r="B16">
        <v>2549276</v>
      </c>
      <c r="C16">
        <v>2584751</v>
      </c>
      <c r="D16">
        <v>2033079</v>
      </c>
      <c r="E16">
        <v>2066918</v>
      </c>
      <c r="F16" t="str">
        <f t="shared" si="0"/>
        <v>A</v>
      </c>
      <c r="G16">
        <f t="shared" si="1"/>
        <v>0</v>
      </c>
      <c r="H16">
        <f t="shared" si="2"/>
        <v>5134027</v>
      </c>
    </row>
    <row r="17" spans="1:12" x14ac:dyDescent="0.3">
      <c r="A17" s="1" t="s">
        <v>15</v>
      </c>
      <c r="B17">
        <v>1367212</v>
      </c>
      <c r="C17">
        <v>1361389</v>
      </c>
      <c r="D17">
        <v>1572320</v>
      </c>
      <c r="E17">
        <v>1836258</v>
      </c>
      <c r="F17" t="str">
        <f t="shared" si="0"/>
        <v>C</v>
      </c>
      <c r="G17">
        <f t="shared" si="1"/>
        <v>1</v>
      </c>
      <c r="H17">
        <f t="shared" si="2"/>
        <v>2728601</v>
      </c>
    </row>
    <row r="18" spans="1:12" ht="15" thickBot="1" x14ac:dyDescent="0.35">
      <c r="A18" s="1" t="s">
        <v>16</v>
      </c>
      <c r="B18">
        <v>2567464</v>
      </c>
      <c r="C18">
        <v>2441857</v>
      </c>
      <c r="D18">
        <v>1524132</v>
      </c>
      <c r="E18">
        <v>1496810</v>
      </c>
      <c r="F18" t="str">
        <f t="shared" si="0"/>
        <v>A</v>
      </c>
      <c r="G18">
        <f t="shared" si="1"/>
        <v>0</v>
      </c>
      <c r="H18">
        <f t="shared" si="2"/>
        <v>5009321</v>
      </c>
      <c r="K18" t="s">
        <v>63</v>
      </c>
    </row>
    <row r="19" spans="1:12" ht="15" thickBot="1" x14ac:dyDescent="0.35">
      <c r="A19" s="1" t="s">
        <v>17</v>
      </c>
      <c r="B19">
        <v>1334060</v>
      </c>
      <c r="C19">
        <v>1395231</v>
      </c>
      <c r="D19">
        <v>578655</v>
      </c>
      <c r="E19">
        <v>677663</v>
      </c>
      <c r="F19" t="str">
        <f t="shared" si="0"/>
        <v>D</v>
      </c>
      <c r="G19">
        <f t="shared" si="1"/>
        <v>0</v>
      </c>
      <c r="H19">
        <f t="shared" si="2"/>
        <v>2729291</v>
      </c>
      <c r="K19" s="5" t="s">
        <v>62</v>
      </c>
      <c r="L19" s="6">
        <f>SUM(G:G)</f>
        <v>19</v>
      </c>
    </row>
    <row r="20" spans="1:12" x14ac:dyDescent="0.3">
      <c r="A20" s="1" t="s">
        <v>18</v>
      </c>
      <c r="B20">
        <v>2976209</v>
      </c>
      <c r="C20">
        <v>3199665</v>
      </c>
      <c r="D20">
        <v>1666477</v>
      </c>
      <c r="E20">
        <v>1759240</v>
      </c>
      <c r="F20" t="str">
        <f t="shared" si="0"/>
        <v>C</v>
      </c>
      <c r="G20">
        <f t="shared" si="1"/>
        <v>0</v>
      </c>
      <c r="H20">
        <f t="shared" si="2"/>
        <v>6175874</v>
      </c>
      <c r="K20" s="4" t="s">
        <v>56</v>
      </c>
      <c r="L20" s="4">
        <f>SUMIF(F:F,K20,G:G)</f>
        <v>3</v>
      </c>
    </row>
    <row r="21" spans="1:12" x14ac:dyDescent="0.3">
      <c r="A21" s="1" t="s">
        <v>19</v>
      </c>
      <c r="B21">
        <v>1443351</v>
      </c>
      <c r="C21">
        <v>1565539</v>
      </c>
      <c r="D21">
        <v>1355276</v>
      </c>
      <c r="E21">
        <v>1423414</v>
      </c>
      <c r="F21" t="str">
        <f t="shared" si="0"/>
        <v>C</v>
      </c>
      <c r="G21">
        <f t="shared" si="1"/>
        <v>0</v>
      </c>
      <c r="H21">
        <f t="shared" si="2"/>
        <v>3008890</v>
      </c>
      <c r="K21" s="3" t="s">
        <v>57</v>
      </c>
      <c r="L21" s="3">
        <f t="shared" ref="L21:L23" si="4">SUMIF(F:F,K21,G:G)</f>
        <v>4</v>
      </c>
    </row>
    <row r="22" spans="1:12" x14ac:dyDescent="0.3">
      <c r="A22" s="1" t="s">
        <v>20</v>
      </c>
      <c r="B22">
        <v>2486640</v>
      </c>
      <c r="C22">
        <v>2265936</v>
      </c>
      <c r="D22">
        <v>297424</v>
      </c>
      <c r="E22">
        <v>274759</v>
      </c>
      <c r="F22" t="str">
        <f t="shared" si="0"/>
        <v>A</v>
      </c>
      <c r="G22">
        <f t="shared" si="1"/>
        <v>0</v>
      </c>
      <c r="H22">
        <f t="shared" si="2"/>
        <v>4752576</v>
      </c>
      <c r="K22" s="3" t="s">
        <v>58</v>
      </c>
      <c r="L22" s="3">
        <f t="shared" si="4"/>
        <v>8</v>
      </c>
    </row>
    <row r="23" spans="1:12" x14ac:dyDescent="0.3">
      <c r="A23" s="1" t="s">
        <v>21</v>
      </c>
      <c r="B23">
        <v>685438</v>
      </c>
      <c r="C23">
        <v>749124</v>
      </c>
      <c r="D23">
        <v>2697677</v>
      </c>
      <c r="E23">
        <v>2821550</v>
      </c>
      <c r="F23" t="str">
        <f t="shared" si="0"/>
        <v>B</v>
      </c>
      <c r="G23">
        <f t="shared" si="1"/>
        <v>1</v>
      </c>
      <c r="H23">
        <f t="shared" si="2"/>
        <v>1434562</v>
      </c>
      <c r="K23" s="3" t="s">
        <v>59</v>
      </c>
      <c r="L23" s="3">
        <f t="shared" si="4"/>
        <v>4</v>
      </c>
    </row>
    <row r="24" spans="1:12" x14ac:dyDescent="0.3">
      <c r="A24" s="1" t="s">
        <v>22</v>
      </c>
      <c r="B24">
        <v>2166753</v>
      </c>
      <c r="C24">
        <v>2338698</v>
      </c>
      <c r="D24">
        <v>1681433</v>
      </c>
      <c r="E24">
        <v>1592443</v>
      </c>
      <c r="F24" t="str">
        <f t="shared" si="0"/>
        <v>B</v>
      </c>
      <c r="G24">
        <f t="shared" si="1"/>
        <v>0</v>
      </c>
      <c r="H24">
        <f t="shared" si="2"/>
        <v>4505451</v>
      </c>
    </row>
    <row r="25" spans="1:12" x14ac:dyDescent="0.3">
      <c r="A25" s="1" t="s">
        <v>23</v>
      </c>
      <c r="B25">
        <v>643177</v>
      </c>
      <c r="C25">
        <v>684187</v>
      </c>
      <c r="D25">
        <v>796213</v>
      </c>
      <c r="E25">
        <v>867904</v>
      </c>
      <c r="F25" t="str">
        <f t="shared" si="0"/>
        <v>C</v>
      </c>
      <c r="G25">
        <f t="shared" si="1"/>
        <v>1</v>
      </c>
      <c r="H25">
        <f t="shared" si="2"/>
        <v>1327364</v>
      </c>
    </row>
    <row r="26" spans="1:12" x14ac:dyDescent="0.3">
      <c r="A26" s="1" t="s">
        <v>24</v>
      </c>
      <c r="B26">
        <v>450192</v>
      </c>
      <c r="C26">
        <v>434755</v>
      </c>
      <c r="D26">
        <v>1656446</v>
      </c>
      <c r="E26">
        <v>1691000</v>
      </c>
      <c r="F26" t="str">
        <f t="shared" si="0"/>
        <v>B</v>
      </c>
      <c r="G26">
        <f t="shared" si="1"/>
        <v>1</v>
      </c>
      <c r="H26">
        <f t="shared" si="2"/>
        <v>884947</v>
      </c>
    </row>
    <row r="27" spans="1:12" x14ac:dyDescent="0.3">
      <c r="A27" s="1" t="s">
        <v>25</v>
      </c>
      <c r="B27">
        <v>1037774</v>
      </c>
      <c r="C27">
        <v>1113789</v>
      </c>
      <c r="D27">
        <v>877464</v>
      </c>
      <c r="E27">
        <v>990837</v>
      </c>
      <c r="F27" t="str">
        <f t="shared" si="0"/>
        <v>C</v>
      </c>
      <c r="G27">
        <f t="shared" si="1"/>
        <v>0</v>
      </c>
      <c r="H27">
        <f t="shared" si="2"/>
        <v>2151563</v>
      </c>
    </row>
    <row r="28" spans="1:12" x14ac:dyDescent="0.3">
      <c r="A28" s="1" t="s">
        <v>26</v>
      </c>
      <c r="B28">
        <v>2351213</v>
      </c>
      <c r="C28">
        <v>2358482</v>
      </c>
      <c r="D28">
        <v>1098384</v>
      </c>
      <c r="E28">
        <v>1121488</v>
      </c>
      <c r="F28" t="str">
        <f t="shared" si="0"/>
        <v>C</v>
      </c>
      <c r="G28">
        <f t="shared" si="1"/>
        <v>0</v>
      </c>
      <c r="H28">
        <f t="shared" si="2"/>
        <v>4709695</v>
      </c>
    </row>
    <row r="29" spans="1:12" x14ac:dyDescent="0.3">
      <c r="A29" s="1" t="s">
        <v>27</v>
      </c>
      <c r="B29">
        <v>2613354</v>
      </c>
      <c r="C29">
        <v>2837241</v>
      </c>
      <c r="D29">
        <v>431144</v>
      </c>
      <c r="E29">
        <v>434113</v>
      </c>
      <c r="F29" t="str">
        <f t="shared" si="0"/>
        <v>D</v>
      </c>
      <c r="G29">
        <f t="shared" si="1"/>
        <v>0</v>
      </c>
      <c r="H29">
        <f t="shared" si="2"/>
        <v>5450595</v>
      </c>
    </row>
    <row r="30" spans="1:12" x14ac:dyDescent="0.3">
      <c r="A30" s="1" t="s">
        <v>28</v>
      </c>
      <c r="B30">
        <v>1859691</v>
      </c>
      <c r="C30">
        <v>1844250</v>
      </c>
      <c r="D30">
        <v>1460134</v>
      </c>
      <c r="E30">
        <v>1585258</v>
      </c>
      <c r="F30" t="str">
        <f t="shared" si="0"/>
        <v>A</v>
      </c>
      <c r="G30">
        <f t="shared" si="1"/>
        <v>0</v>
      </c>
      <c r="H30">
        <f t="shared" si="2"/>
        <v>3703941</v>
      </c>
    </row>
    <row r="31" spans="1:12" x14ac:dyDescent="0.3">
      <c r="A31" s="1" t="s">
        <v>29</v>
      </c>
      <c r="B31">
        <v>2478386</v>
      </c>
      <c r="C31">
        <v>2562144</v>
      </c>
      <c r="D31">
        <v>30035</v>
      </c>
      <c r="E31">
        <v>29396</v>
      </c>
      <c r="F31" t="str">
        <f t="shared" si="0"/>
        <v>C</v>
      </c>
      <c r="G31">
        <f t="shared" si="1"/>
        <v>0</v>
      </c>
      <c r="H31">
        <f t="shared" si="2"/>
        <v>5040530</v>
      </c>
    </row>
    <row r="32" spans="1:12" x14ac:dyDescent="0.3">
      <c r="A32" s="1" t="s">
        <v>30</v>
      </c>
      <c r="B32">
        <v>1938122</v>
      </c>
      <c r="C32">
        <v>1816647</v>
      </c>
      <c r="D32">
        <v>1602356</v>
      </c>
      <c r="E32">
        <v>1875221</v>
      </c>
      <c r="F32" t="str">
        <f t="shared" si="0"/>
        <v>C</v>
      </c>
      <c r="G32">
        <f t="shared" si="1"/>
        <v>0</v>
      </c>
      <c r="H32">
        <f t="shared" si="2"/>
        <v>3754769</v>
      </c>
    </row>
    <row r="33" spans="1:8" x14ac:dyDescent="0.3">
      <c r="A33" s="1" t="s">
        <v>31</v>
      </c>
      <c r="B33">
        <v>992523</v>
      </c>
      <c r="C33">
        <v>1028501</v>
      </c>
      <c r="D33">
        <v>1995446</v>
      </c>
      <c r="E33">
        <v>1860524</v>
      </c>
      <c r="F33" t="str">
        <f t="shared" si="0"/>
        <v>D</v>
      </c>
      <c r="G33">
        <f t="shared" si="1"/>
        <v>1</v>
      </c>
      <c r="H33">
        <f t="shared" si="2"/>
        <v>2021024</v>
      </c>
    </row>
    <row r="34" spans="1:8" x14ac:dyDescent="0.3">
      <c r="A34" s="1" t="s">
        <v>32</v>
      </c>
      <c r="B34">
        <v>2966291</v>
      </c>
      <c r="C34">
        <v>2889963</v>
      </c>
      <c r="D34">
        <v>462453</v>
      </c>
      <c r="E34">
        <v>486354</v>
      </c>
      <c r="F34" t="str">
        <f t="shared" si="0"/>
        <v>B</v>
      </c>
      <c r="G34">
        <f t="shared" si="1"/>
        <v>0</v>
      </c>
      <c r="H34">
        <f t="shared" si="2"/>
        <v>5856254</v>
      </c>
    </row>
    <row r="35" spans="1:8" x14ac:dyDescent="0.3">
      <c r="A35" s="1" t="s">
        <v>33</v>
      </c>
      <c r="B35">
        <v>76648</v>
      </c>
      <c r="C35">
        <v>81385</v>
      </c>
      <c r="D35">
        <v>1374708</v>
      </c>
      <c r="E35">
        <v>1379567</v>
      </c>
      <c r="F35" t="str">
        <f t="shared" si="0"/>
        <v>C</v>
      </c>
      <c r="G35">
        <f t="shared" si="1"/>
        <v>1</v>
      </c>
      <c r="H35">
        <f t="shared" si="2"/>
        <v>158033</v>
      </c>
    </row>
    <row r="36" spans="1:8" x14ac:dyDescent="0.3">
      <c r="A36" s="1" t="s">
        <v>34</v>
      </c>
      <c r="B36">
        <v>2574432</v>
      </c>
      <c r="C36">
        <v>2409710</v>
      </c>
      <c r="D36">
        <v>987486</v>
      </c>
      <c r="E36">
        <v>999043</v>
      </c>
      <c r="F36" t="str">
        <f t="shared" si="0"/>
        <v>C</v>
      </c>
      <c r="G36">
        <f t="shared" si="1"/>
        <v>0</v>
      </c>
      <c r="H36">
        <f t="shared" si="2"/>
        <v>4984142</v>
      </c>
    </row>
    <row r="37" spans="1:8" x14ac:dyDescent="0.3">
      <c r="A37" s="1" t="s">
        <v>35</v>
      </c>
      <c r="B37">
        <v>1778590</v>
      </c>
      <c r="C37">
        <v>1874844</v>
      </c>
      <c r="D37">
        <v>111191</v>
      </c>
      <c r="E37">
        <v>117846</v>
      </c>
      <c r="F37" t="str">
        <f t="shared" si="0"/>
        <v>B</v>
      </c>
      <c r="G37">
        <f t="shared" si="1"/>
        <v>0</v>
      </c>
      <c r="H37">
        <f t="shared" si="2"/>
        <v>3653434</v>
      </c>
    </row>
    <row r="38" spans="1:8" x14ac:dyDescent="0.3">
      <c r="A38" s="1" t="s">
        <v>36</v>
      </c>
      <c r="B38">
        <v>1506541</v>
      </c>
      <c r="C38">
        <v>1414887</v>
      </c>
      <c r="D38">
        <v>1216612</v>
      </c>
      <c r="E38">
        <v>1166775</v>
      </c>
      <c r="F38" t="str">
        <f t="shared" si="0"/>
        <v>A</v>
      </c>
      <c r="G38">
        <f t="shared" si="1"/>
        <v>0</v>
      </c>
      <c r="H38">
        <f t="shared" si="2"/>
        <v>2921428</v>
      </c>
    </row>
    <row r="39" spans="1:8" x14ac:dyDescent="0.3">
      <c r="A39" s="1" t="s">
        <v>37</v>
      </c>
      <c r="B39">
        <v>1598886</v>
      </c>
      <c r="C39">
        <v>1687917</v>
      </c>
      <c r="D39">
        <v>449788</v>
      </c>
      <c r="E39">
        <v>427615</v>
      </c>
      <c r="F39" t="str">
        <f t="shared" si="0"/>
        <v>B</v>
      </c>
      <c r="G39">
        <f t="shared" si="1"/>
        <v>0</v>
      </c>
      <c r="H39">
        <f t="shared" si="2"/>
        <v>3286803</v>
      </c>
    </row>
    <row r="40" spans="1:8" x14ac:dyDescent="0.3">
      <c r="A40" s="1" t="s">
        <v>38</v>
      </c>
      <c r="B40">
        <v>548989</v>
      </c>
      <c r="C40">
        <v>514636</v>
      </c>
      <c r="D40">
        <v>2770344</v>
      </c>
      <c r="E40">
        <v>3187897</v>
      </c>
      <c r="F40" t="str">
        <f t="shared" si="0"/>
        <v>D</v>
      </c>
      <c r="G40">
        <f t="shared" si="1"/>
        <v>1</v>
      </c>
      <c r="H40">
        <f t="shared" si="2"/>
        <v>1063625</v>
      </c>
    </row>
    <row r="41" spans="1:8" x14ac:dyDescent="0.3">
      <c r="A41" s="1" t="s">
        <v>39</v>
      </c>
      <c r="B41">
        <v>1175198</v>
      </c>
      <c r="C41">
        <v>1095440</v>
      </c>
      <c r="D41">
        <v>2657174</v>
      </c>
      <c r="E41">
        <v>2491947</v>
      </c>
      <c r="F41" t="str">
        <f t="shared" si="0"/>
        <v>A</v>
      </c>
      <c r="G41">
        <f t="shared" si="1"/>
        <v>1</v>
      </c>
      <c r="H41">
        <f t="shared" si="2"/>
        <v>2270638</v>
      </c>
    </row>
    <row r="42" spans="1:8" x14ac:dyDescent="0.3">
      <c r="A42" s="1" t="s">
        <v>40</v>
      </c>
      <c r="B42">
        <v>2115336</v>
      </c>
      <c r="C42">
        <v>2202769</v>
      </c>
      <c r="D42">
        <v>15339</v>
      </c>
      <c r="E42">
        <v>14652</v>
      </c>
      <c r="F42" t="str">
        <f t="shared" si="0"/>
        <v>D</v>
      </c>
      <c r="G42">
        <f t="shared" si="1"/>
        <v>0</v>
      </c>
      <c r="H42">
        <f t="shared" si="2"/>
        <v>4318105</v>
      </c>
    </row>
    <row r="43" spans="1:8" x14ac:dyDescent="0.3">
      <c r="A43" s="1" t="s">
        <v>41</v>
      </c>
      <c r="B43">
        <v>2346640</v>
      </c>
      <c r="C43">
        <v>2197559</v>
      </c>
      <c r="D43">
        <v>373470</v>
      </c>
      <c r="E43">
        <v>353365</v>
      </c>
      <c r="F43" t="str">
        <f t="shared" si="0"/>
        <v>B</v>
      </c>
      <c r="G43">
        <f t="shared" si="1"/>
        <v>0</v>
      </c>
      <c r="H43">
        <f t="shared" si="2"/>
        <v>4544199</v>
      </c>
    </row>
    <row r="44" spans="1:8" x14ac:dyDescent="0.3">
      <c r="A44" s="1" t="s">
        <v>42</v>
      </c>
      <c r="B44">
        <v>2548438</v>
      </c>
      <c r="C44">
        <v>2577213</v>
      </c>
      <c r="D44">
        <v>37986</v>
      </c>
      <c r="E44">
        <v>37766</v>
      </c>
      <c r="F44" t="str">
        <f t="shared" si="0"/>
        <v>D</v>
      </c>
      <c r="G44">
        <f t="shared" si="1"/>
        <v>0</v>
      </c>
      <c r="H44">
        <f t="shared" si="2"/>
        <v>5125651</v>
      </c>
    </row>
    <row r="45" spans="1:8" x14ac:dyDescent="0.3">
      <c r="A45" s="1" t="s">
        <v>43</v>
      </c>
      <c r="B45">
        <v>835495</v>
      </c>
      <c r="C45">
        <v>837746</v>
      </c>
      <c r="D45">
        <v>1106177</v>
      </c>
      <c r="E45">
        <v>917781</v>
      </c>
      <c r="F45" t="str">
        <f t="shared" si="0"/>
        <v>C</v>
      </c>
      <c r="G45">
        <f t="shared" si="1"/>
        <v>1</v>
      </c>
      <c r="H45">
        <f t="shared" si="2"/>
        <v>1673241</v>
      </c>
    </row>
    <row r="46" spans="1:8" x14ac:dyDescent="0.3">
      <c r="A46" s="1" t="s">
        <v>44</v>
      </c>
      <c r="B46">
        <v>1187448</v>
      </c>
      <c r="C46">
        <v>1070426</v>
      </c>
      <c r="D46">
        <v>1504608</v>
      </c>
      <c r="E46">
        <v>1756990</v>
      </c>
      <c r="F46" t="str">
        <f t="shared" si="0"/>
        <v>B</v>
      </c>
      <c r="G46">
        <f t="shared" si="1"/>
        <v>1</v>
      </c>
      <c r="H46">
        <f t="shared" si="2"/>
        <v>2257874</v>
      </c>
    </row>
    <row r="47" spans="1:8" x14ac:dyDescent="0.3">
      <c r="A47" s="1" t="s">
        <v>45</v>
      </c>
      <c r="B47">
        <v>140026</v>
      </c>
      <c r="C47">
        <v>146354</v>
      </c>
      <c r="D47">
        <v>2759991</v>
      </c>
      <c r="E47">
        <v>2742120</v>
      </c>
      <c r="F47" t="str">
        <f t="shared" si="0"/>
        <v>C</v>
      </c>
      <c r="G47">
        <f t="shared" si="1"/>
        <v>1</v>
      </c>
      <c r="H47">
        <f t="shared" si="2"/>
        <v>286380</v>
      </c>
    </row>
    <row r="48" spans="1:8" x14ac:dyDescent="0.3">
      <c r="A48" s="1" t="s">
        <v>46</v>
      </c>
      <c r="B48">
        <v>1198765</v>
      </c>
      <c r="C48">
        <v>1304945</v>
      </c>
      <c r="D48">
        <v>2786493</v>
      </c>
      <c r="E48">
        <v>2602643</v>
      </c>
      <c r="F48" t="str">
        <f t="shared" si="0"/>
        <v>B</v>
      </c>
      <c r="G48">
        <f t="shared" si="1"/>
        <v>1</v>
      </c>
      <c r="H48">
        <f t="shared" si="2"/>
        <v>2503710</v>
      </c>
    </row>
    <row r="49" spans="1:8" x14ac:dyDescent="0.3">
      <c r="A49" s="1" t="s">
        <v>47</v>
      </c>
      <c r="B49">
        <v>2619776</v>
      </c>
      <c r="C49">
        <v>2749623</v>
      </c>
      <c r="D49">
        <v>2888215</v>
      </c>
      <c r="E49">
        <v>2800174</v>
      </c>
      <c r="F49" t="str">
        <f t="shared" si="0"/>
        <v>C</v>
      </c>
      <c r="G49">
        <f t="shared" si="1"/>
        <v>1</v>
      </c>
      <c r="H49">
        <f t="shared" si="2"/>
        <v>5369399</v>
      </c>
    </row>
    <row r="50" spans="1:8" x14ac:dyDescent="0.3">
      <c r="A50" s="1" t="s">
        <v>48</v>
      </c>
      <c r="B50">
        <v>248398</v>
      </c>
      <c r="C50">
        <v>268511</v>
      </c>
      <c r="D50">
        <v>3110853</v>
      </c>
      <c r="E50">
        <v>2986411</v>
      </c>
      <c r="F50" t="str">
        <f t="shared" si="0"/>
        <v>C</v>
      </c>
      <c r="G50">
        <f t="shared" si="1"/>
        <v>1</v>
      </c>
      <c r="H50">
        <f t="shared" si="2"/>
        <v>516909</v>
      </c>
    </row>
    <row r="51" spans="1:8" x14ac:dyDescent="0.3">
      <c r="A51" s="1" t="s">
        <v>49</v>
      </c>
      <c r="B51">
        <v>2494207</v>
      </c>
      <c r="C51">
        <v>2625207</v>
      </c>
      <c r="D51">
        <v>1796293</v>
      </c>
      <c r="E51">
        <v>1853602</v>
      </c>
      <c r="F51" t="str">
        <f t="shared" si="0"/>
        <v>B</v>
      </c>
      <c r="G51">
        <f t="shared" si="1"/>
        <v>0</v>
      </c>
      <c r="H51">
        <f t="shared" si="2"/>
        <v>5119414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topLeftCell="C1" workbookViewId="0">
      <selection activeCell="R2" sqref="R2"/>
    </sheetView>
  </sheetViews>
  <sheetFormatPr defaultRowHeight="14.4" x14ac:dyDescent="0.3"/>
  <cols>
    <col min="1" max="1" width="5.6640625" bestFit="1" customWidth="1"/>
    <col min="2" max="5" width="8" bestFit="1" customWidth="1"/>
    <col min="22" max="22" width="12" bestFit="1" customWidth="1"/>
  </cols>
  <sheetData>
    <row r="1" spans="1:23" ht="57.6" x14ac:dyDescent="0.3">
      <c r="A1" t="s">
        <v>50</v>
      </c>
      <c r="B1" s="2" t="s">
        <v>51</v>
      </c>
      <c r="C1" s="2" t="s">
        <v>53</v>
      </c>
      <c r="D1" s="2" t="s">
        <v>52</v>
      </c>
      <c r="E1" s="2" t="s">
        <v>54</v>
      </c>
      <c r="F1" s="2" t="s">
        <v>55</v>
      </c>
      <c r="G1" s="2" t="s">
        <v>64</v>
      </c>
      <c r="H1" s="2" t="s">
        <v>65</v>
      </c>
      <c r="I1" s="2" t="s">
        <v>66</v>
      </c>
      <c r="J1" s="2" t="s">
        <v>67</v>
      </c>
      <c r="K1" s="2" t="s">
        <v>68</v>
      </c>
      <c r="L1" s="2" t="s">
        <v>69</v>
      </c>
      <c r="M1" s="2" t="s">
        <v>70</v>
      </c>
      <c r="N1" s="2" t="s">
        <v>71</v>
      </c>
      <c r="O1" s="2" t="s">
        <v>72</v>
      </c>
      <c r="P1" s="2" t="s">
        <v>73</v>
      </c>
      <c r="Q1" s="2" t="s">
        <v>74</v>
      </c>
      <c r="R1" s="2" t="s">
        <v>75</v>
      </c>
      <c r="S1" s="2" t="s">
        <v>76</v>
      </c>
      <c r="T1" s="2" t="s">
        <v>78</v>
      </c>
    </row>
    <row r="2" spans="1:23" x14ac:dyDescent="0.3">
      <c r="A2" s="1" t="s">
        <v>0</v>
      </c>
      <c r="B2">
        <v>1415007</v>
      </c>
      <c r="C2">
        <v>1397195</v>
      </c>
      <c r="D2">
        <v>1499070</v>
      </c>
      <c r="E2">
        <v>1481105</v>
      </c>
      <c r="F2" t="str">
        <f>RIGHT(A2,1)</f>
        <v>D</v>
      </c>
      <c r="G2">
        <f>B2+C2</f>
        <v>2812202</v>
      </c>
      <c r="H2">
        <f>D2+E2</f>
        <v>2980175</v>
      </c>
      <c r="I2">
        <f>ROUNDDOWN(IF(H2&gt;2*$G2,H2,ROUNDDOWN($H2/$G2,4)*H2),0)</f>
        <v>3158091</v>
      </c>
      <c r="J2">
        <f t="shared" ref="J2:S2" si="0">ROUNDDOWN(IF(I2&gt;2*$G2,I2,ROUNDDOWN($H2/$G2,4)*I2),0)</f>
        <v>3346629</v>
      </c>
      <c r="K2">
        <f t="shared" si="0"/>
        <v>3546422</v>
      </c>
      <c r="L2">
        <f t="shared" si="0"/>
        <v>3758143</v>
      </c>
      <c r="M2">
        <f t="shared" si="0"/>
        <v>3982504</v>
      </c>
      <c r="N2">
        <f t="shared" si="0"/>
        <v>4220259</v>
      </c>
      <c r="O2">
        <f t="shared" si="0"/>
        <v>4472208</v>
      </c>
      <c r="P2">
        <f t="shared" si="0"/>
        <v>4739198</v>
      </c>
      <c r="Q2">
        <f t="shared" si="0"/>
        <v>5022128</v>
      </c>
      <c r="R2">
        <f t="shared" si="0"/>
        <v>5321949</v>
      </c>
      <c r="S2">
        <f t="shared" si="0"/>
        <v>5639669</v>
      </c>
      <c r="T2">
        <f>IF(S2&gt;2*G2,1,0)</f>
        <v>1</v>
      </c>
    </row>
    <row r="3" spans="1:23" x14ac:dyDescent="0.3">
      <c r="A3" s="1" t="s">
        <v>1</v>
      </c>
      <c r="B3">
        <v>1711390</v>
      </c>
      <c r="C3">
        <v>1641773</v>
      </c>
      <c r="D3">
        <v>1522030</v>
      </c>
      <c r="E3">
        <v>1618733</v>
      </c>
      <c r="F3" t="str">
        <f t="shared" ref="F3:F51" si="1">RIGHT(A3,1)</f>
        <v>D</v>
      </c>
      <c r="G3">
        <f t="shared" ref="G3:G51" si="2">B3+C3</f>
        <v>3353163</v>
      </c>
      <c r="H3">
        <f t="shared" ref="H3:H51" si="3">D3+E3</f>
        <v>3140763</v>
      </c>
      <c r="I3">
        <f t="shared" ref="I3:S3" si="4">ROUNDDOWN(IF(H3&gt;2*$G3,H3,ROUNDDOWN($H3/$G3,4)*H3),0)</f>
        <v>2941638</v>
      </c>
      <c r="J3">
        <f t="shared" si="4"/>
        <v>2755138</v>
      </c>
      <c r="K3">
        <f t="shared" si="4"/>
        <v>2580462</v>
      </c>
      <c r="L3">
        <f t="shared" si="4"/>
        <v>2416860</v>
      </c>
      <c r="M3">
        <f t="shared" si="4"/>
        <v>2263631</v>
      </c>
      <c r="N3">
        <f t="shared" si="4"/>
        <v>2120116</v>
      </c>
      <c r="O3">
        <f t="shared" si="4"/>
        <v>1985700</v>
      </c>
      <c r="P3">
        <f t="shared" si="4"/>
        <v>1859806</v>
      </c>
      <c r="Q3">
        <f t="shared" si="4"/>
        <v>1741894</v>
      </c>
      <c r="R3">
        <f t="shared" si="4"/>
        <v>1631457</v>
      </c>
      <c r="S3">
        <f t="shared" si="4"/>
        <v>1528022</v>
      </c>
      <c r="T3">
        <f t="shared" ref="T3:T51" si="5">IF(S3&gt;2*G3,1,0)</f>
        <v>0</v>
      </c>
    </row>
    <row r="4" spans="1:23" x14ac:dyDescent="0.3">
      <c r="A4" s="1" t="s">
        <v>2</v>
      </c>
      <c r="B4">
        <v>1165105</v>
      </c>
      <c r="C4">
        <v>1278732</v>
      </c>
      <c r="D4">
        <v>1299953</v>
      </c>
      <c r="E4">
        <v>1191621</v>
      </c>
      <c r="F4" t="str">
        <f t="shared" si="1"/>
        <v>C</v>
      </c>
      <c r="G4">
        <f t="shared" si="2"/>
        <v>2443837</v>
      </c>
      <c r="H4">
        <f t="shared" si="3"/>
        <v>2491574</v>
      </c>
      <c r="I4">
        <f t="shared" ref="I4:S4" si="6">ROUNDDOWN(IF(H4&gt;2*$G4,H4,ROUNDDOWN($H4/$G4,4)*H4),0)</f>
        <v>2540159</v>
      </c>
      <c r="J4">
        <f t="shared" si="6"/>
        <v>2589692</v>
      </c>
      <c r="K4">
        <f t="shared" si="6"/>
        <v>2640190</v>
      </c>
      <c r="L4">
        <f t="shared" si="6"/>
        <v>2691673</v>
      </c>
      <c r="M4">
        <f t="shared" si="6"/>
        <v>2744160</v>
      </c>
      <c r="N4">
        <f t="shared" si="6"/>
        <v>2797671</v>
      </c>
      <c r="O4">
        <f t="shared" si="6"/>
        <v>2852225</v>
      </c>
      <c r="P4">
        <f t="shared" si="6"/>
        <v>2907843</v>
      </c>
      <c r="Q4">
        <f t="shared" si="6"/>
        <v>2964545</v>
      </c>
      <c r="R4">
        <f t="shared" si="6"/>
        <v>3022353</v>
      </c>
      <c r="S4">
        <f t="shared" si="6"/>
        <v>3081288</v>
      </c>
      <c r="T4">
        <f t="shared" si="5"/>
        <v>0</v>
      </c>
      <c r="V4" t="s">
        <v>77</v>
      </c>
    </row>
    <row r="5" spans="1:23" x14ac:dyDescent="0.3">
      <c r="A5" s="1" t="s">
        <v>3</v>
      </c>
      <c r="B5">
        <v>949065</v>
      </c>
      <c r="C5">
        <v>1026050</v>
      </c>
      <c r="D5">
        <v>688027</v>
      </c>
      <c r="E5">
        <v>723233</v>
      </c>
      <c r="F5" t="str">
        <f t="shared" si="1"/>
        <v>D</v>
      </c>
      <c r="G5">
        <f t="shared" si="2"/>
        <v>1975115</v>
      </c>
      <c r="H5">
        <f t="shared" si="3"/>
        <v>1411260</v>
      </c>
      <c r="I5">
        <f t="shared" ref="I5:S5" si="7">ROUNDDOWN(IF(H5&gt;2*$G5,H5,ROUNDDOWN($H5/$G5,4)*H5),0)</f>
        <v>1008345</v>
      </c>
      <c r="J5">
        <f t="shared" si="7"/>
        <v>720462</v>
      </c>
      <c r="K5">
        <f t="shared" si="7"/>
        <v>514770</v>
      </c>
      <c r="L5">
        <f t="shared" si="7"/>
        <v>367803</v>
      </c>
      <c r="M5">
        <f t="shared" si="7"/>
        <v>262795</v>
      </c>
      <c r="N5">
        <f t="shared" si="7"/>
        <v>187767</v>
      </c>
      <c r="O5">
        <f t="shared" si="7"/>
        <v>134159</v>
      </c>
      <c r="P5">
        <f t="shared" si="7"/>
        <v>95856</v>
      </c>
      <c r="Q5">
        <f t="shared" si="7"/>
        <v>68489</v>
      </c>
      <c r="R5">
        <f t="shared" si="7"/>
        <v>48935</v>
      </c>
      <c r="S5">
        <f t="shared" si="7"/>
        <v>34964</v>
      </c>
      <c r="T5">
        <f t="shared" si="5"/>
        <v>0</v>
      </c>
      <c r="V5">
        <f>SUM(S:S)</f>
        <v>125930205</v>
      </c>
    </row>
    <row r="6" spans="1:23" x14ac:dyDescent="0.3">
      <c r="A6" s="1" t="s">
        <v>4</v>
      </c>
      <c r="B6">
        <v>2436107</v>
      </c>
      <c r="C6">
        <v>2228622</v>
      </c>
      <c r="D6">
        <v>1831600</v>
      </c>
      <c r="E6">
        <v>1960624</v>
      </c>
      <c r="F6" t="str">
        <f t="shared" si="1"/>
        <v>A</v>
      </c>
      <c r="G6">
        <f t="shared" si="2"/>
        <v>4664729</v>
      </c>
      <c r="H6">
        <f t="shared" si="3"/>
        <v>3792224</v>
      </c>
      <c r="I6">
        <f t="shared" ref="I6:S6" si="8">ROUNDDOWN(IF(H6&gt;2*$G6,H6,ROUNDDOWN($H6/$G6,4)*H6),0)</f>
        <v>3082698</v>
      </c>
      <c r="J6">
        <f t="shared" si="8"/>
        <v>2505925</v>
      </c>
      <c r="K6">
        <f t="shared" si="8"/>
        <v>2037066</v>
      </c>
      <c r="L6">
        <f t="shared" si="8"/>
        <v>1655930</v>
      </c>
      <c r="M6">
        <f t="shared" si="8"/>
        <v>1346105</v>
      </c>
      <c r="N6">
        <f t="shared" si="8"/>
        <v>1094248</v>
      </c>
      <c r="O6">
        <f t="shared" si="8"/>
        <v>889514</v>
      </c>
      <c r="P6">
        <f t="shared" si="8"/>
        <v>723085</v>
      </c>
      <c r="Q6">
        <f t="shared" si="8"/>
        <v>587795</v>
      </c>
      <c r="R6">
        <f t="shared" si="8"/>
        <v>477818</v>
      </c>
      <c r="S6">
        <f t="shared" si="8"/>
        <v>388418</v>
      </c>
      <c r="T6">
        <f t="shared" si="5"/>
        <v>0</v>
      </c>
    </row>
    <row r="7" spans="1:23" x14ac:dyDescent="0.3">
      <c r="A7" s="1" t="s">
        <v>5</v>
      </c>
      <c r="B7">
        <v>1846928</v>
      </c>
      <c r="C7">
        <v>1851433</v>
      </c>
      <c r="D7">
        <v>2125113</v>
      </c>
      <c r="E7">
        <v>2028635</v>
      </c>
      <c r="F7" t="str">
        <f t="shared" si="1"/>
        <v>D</v>
      </c>
      <c r="G7">
        <f t="shared" si="2"/>
        <v>3698361</v>
      </c>
      <c r="H7">
        <f t="shared" si="3"/>
        <v>4153748</v>
      </c>
      <c r="I7">
        <f t="shared" ref="I7:S7" si="9">ROUNDDOWN(IF(H7&gt;2*$G7,H7,ROUNDDOWN($H7/$G7,4)*H7),0)</f>
        <v>4665074</v>
      </c>
      <c r="J7">
        <f t="shared" si="9"/>
        <v>5239344</v>
      </c>
      <c r="K7">
        <f t="shared" si="9"/>
        <v>5884307</v>
      </c>
      <c r="L7">
        <f t="shared" si="9"/>
        <v>6608665</v>
      </c>
      <c r="M7">
        <f t="shared" si="9"/>
        <v>7422191</v>
      </c>
      <c r="N7">
        <f t="shared" si="9"/>
        <v>7422191</v>
      </c>
      <c r="O7">
        <f t="shared" si="9"/>
        <v>7422191</v>
      </c>
      <c r="P7">
        <f t="shared" si="9"/>
        <v>7422191</v>
      </c>
      <c r="Q7">
        <f t="shared" si="9"/>
        <v>7422191</v>
      </c>
      <c r="R7">
        <f t="shared" si="9"/>
        <v>7422191</v>
      </c>
      <c r="S7">
        <f t="shared" si="9"/>
        <v>7422191</v>
      </c>
      <c r="T7">
        <f t="shared" si="5"/>
        <v>1</v>
      </c>
    </row>
    <row r="8" spans="1:23" x14ac:dyDescent="0.3">
      <c r="A8" s="1" t="s">
        <v>6</v>
      </c>
      <c r="B8">
        <v>3841577</v>
      </c>
      <c r="C8">
        <v>3848394</v>
      </c>
      <c r="D8">
        <v>3595975</v>
      </c>
      <c r="E8">
        <v>3123039</v>
      </c>
      <c r="F8" t="str">
        <f t="shared" si="1"/>
        <v>B</v>
      </c>
      <c r="G8">
        <f t="shared" si="2"/>
        <v>7689971</v>
      </c>
      <c r="H8">
        <f t="shared" si="3"/>
        <v>6719014</v>
      </c>
      <c r="I8">
        <f t="shared" ref="I8:S8" si="10">ROUNDDOWN(IF(H8&gt;2*$G8,H8,ROUNDDOWN($H8/$G8,4)*H8),0)</f>
        <v>5870402</v>
      </c>
      <c r="J8">
        <f t="shared" si="10"/>
        <v>5128970</v>
      </c>
      <c r="K8">
        <f t="shared" si="10"/>
        <v>4481181</v>
      </c>
      <c r="L8">
        <f t="shared" si="10"/>
        <v>3915207</v>
      </c>
      <c r="M8">
        <f t="shared" si="10"/>
        <v>3420716</v>
      </c>
      <c r="N8">
        <f t="shared" si="10"/>
        <v>2988679</v>
      </c>
      <c r="O8">
        <f t="shared" si="10"/>
        <v>2611208</v>
      </c>
      <c r="P8">
        <f t="shared" si="10"/>
        <v>2281412</v>
      </c>
      <c r="Q8">
        <f t="shared" si="10"/>
        <v>1993269</v>
      </c>
      <c r="R8">
        <f t="shared" si="10"/>
        <v>1741519</v>
      </c>
      <c r="S8">
        <f t="shared" si="10"/>
        <v>1521565</v>
      </c>
      <c r="T8">
        <f t="shared" si="5"/>
        <v>0</v>
      </c>
      <c r="V8" t="s">
        <v>50</v>
      </c>
      <c r="W8" s="7" t="str">
        <f>INDEX(A:T,MATCH(MAX(S:S),S:S,0),MATCH(V8,1:1,0))</f>
        <v>w12C</v>
      </c>
    </row>
    <row r="9" spans="1:23" x14ac:dyDescent="0.3">
      <c r="A9" s="1" t="s">
        <v>7</v>
      </c>
      <c r="B9">
        <v>679557</v>
      </c>
      <c r="C9">
        <v>655500</v>
      </c>
      <c r="D9">
        <v>1012012</v>
      </c>
      <c r="E9">
        <v>1067022</v>
      </c>
      <c r="F9" t="str">
        <f t="shared" si="1"/>
        <v>A</v>
      </c>
      <c r="G9">
        <f t="shared" si="2"/>
        <v>1335057</v>
      </c>
      <c r="H9">
        <f t="shared" si="3"/>
        <v>2079034</v>
      </c>
      <c r="I9">
        <f t="shared" ref="I9:S9" si="11">ROUNDDOWN(IF(H9&gt;2*$G9,H9,ROUNDDOWN($H9/$G9,4)*H9),0)</f>
        <v>3237471</v>
      </c>
      <c r="J9">
        <f t="shared" si="11"/>
        <v>3237471</v>
      </c>
      <c r="K9">
        <f t="shared" si="11"/>
        <v>3237471</v>
      </c>
      <c r="L9">
        <f t="shared" si="11"/>
        <v>3237471</v>
      </c>
      <c r="M9">
        <f t="shared" si="11"/>
        <v>3237471</v>
      </c>
      <c r="N9">
        <f t="shared" si="11"/>
        <v>3237471</v>
      </c>
      <c r="O9">
        <f t="shared" si="11"/>
        <v>3237471</v>
      </c>
      <c r="P9">
        <f t="shared" si="11"/>
        <v>3237471</v>
      </c>
      <c r="Q9">
        <f t="shared" si="11"/>
        <v>3237471</v>
      </c>
      <c r="R9">
        <f t="shared" si="11"/>
        <v>3237471</v>
      </c>
      <c r="S9">
        <f t="shared" si="11"/>
        <v>3237471</v>
      </c>
      <c r="T9">
        <f t="shared" si="5"/>
        <v>1</v>
      </c>
    </row>
    <row r="10" spans="1:23" x14ac:dyDescent="0.3">
      <c r="A10" s="1" t="s">
        <v>8</v>
      </c>
      <c r="B10">
        <v>1660998</v>
      </c>
      <c r="C10">
        <v>1630345</v>
      </c>
      <c r="D10">
        <v>1130119</v>
      </c>
      <c r="E10">
        <v>1080238</v>
      </c>
      <c r="F10" t="str">
        <f t="shared" si="1"/>
        <v>C</v>
      </c>
      <c r="G10">
        <f t="shared" si="2"/>
        <v>3291343</v>
      </c>
      <c r="H10">
        <f t="shared" si="3"/>
        <v>2210357</v>
      </c>
      <c r="I10">
        <f t="shared" ref="I10:S10" si="12">ROUNDDOWN(IF(H10&gt;2*$G10,H10,ROUNDDOWN($H10/$G10,4)*H10),0)</f>
        <v>1484254</v>
      </c>
      <c r="J10">
        <f t="shared" si="12"/>
        <v>996676</v>
      </c>
      <c r="K10">
        <f t="shared" si="12"/>
        <v>669267</v>
      </c>
      <c r="L10">
        <f t="shared" si="12"/>
        <v>449412</v>
      </c>
      <c r="M10">
        <f t="shared" si="12"/>
        <v>301780</v>
      </c>
      <c r="N10">
        <f t="shared" si="12"/>
        <v>202645</v>
      </c>
      <c r="O10">
        <f t="shared" si="12"/>
        <v>136076</v>
      </c>
      <c r="P10">
        <f t="shared" si="12"/>
        <v>91375</v>
      </c>
      <c r="Q10">
        <f t="shared" si="12"/>
        <v>61358</v>
      </c>
      <c r="R10">
        <f t="shared" si="12"/>
        <v>41201</v>
      </c>
      <c r="S10">
        <f t="shared" si="12"/>
        <v>27666</v>
      </c>
      <c r="T10">
        <f t="shared" si="5"/>
        <v>0</v>
      </c>
    </row>
    <row r="11" spans="1:23" x14ac:dyDescent="0.3">
      <c r="A11" s="1" t="s">
        <v>9</v>
      </c>
      <c r="B11">
        <v>1157622</v>
      </c>
      <c r="C11">
        <v>1182345</v>
      </c>
      <c r="D11">
        <v>830785</v>
      </c>
      <c r="E11">
        <v>833779</v>
      </c>
      <c r="F11" t="str">
        <f t="shared" si="1"/>
        <v>C</v>
      </c>
      <c r="G11">
        <f t="shared" si="2"/>
        <v>2339967</v>
      </c>
      <c r="H11">
        <f t="shared" si="3"/>
        <v>1664564</v>
      </c>
      <c r="I11">
        <f t="shared" ref="I11:S11" si="13">ROUNDDOWN(IF(H11&gt;2*$G11,H11,ROUNDDOWN($H11/$G11,4)*H11),0)</f>
        <v>1184004</v>
      </c>
      <c r="J11">
        <f t="shared" si="13"/>
        <v>842182</v>
      </c>
      <c r="K11">
        <f t="shared" si="13"/>
        <v>599044</v>
      </c>
      <c r="L11">
        <f t="shared" si="13"/>
        <v>426099</v>
      </c>
      <c r="M11">
        <f t="shared" si="13"/>
        <v>303084</v>
      </c>
      <c r="N11">
        <f t="shared" si="13"/>
        <v>215583</v>
      </c>
      <c r="O11">
        <f t="shared" si="13"/>
        <v>153344</v>
      </c>
      <c r="P11">
        <f t="shared" si="13"/>
        <v>109073</v>
      </c>
      <c r="Q11">
        <f t="shared" si="13"/>
        <v>77583</v>
      </c>
      <c r="R11">
        <f t="shared" si="13"/>
        <v>55184</v>
      </c>
      <c r="S11">
        <f t="shared" si="13"/>
        <v>39252</v>
      </c>
      <c r="T11">
        <f t="shared" si="5"/>
        <v>0</v>
      </c>
      <c r="V11" t="s">
        <v>79</v>
      </c>
    </row>
    <row r="12" spans="1:23" x14ac:dyDescent="0.3">
      <c r="A12" s="1" t="s">
        <v>10</v>
      </c>
      <c r="B12">
        <v>1987047</v>
      </c>
      <c r="C12">
        <v>1996208</v>
      </c>
      <c r="D12">
        <v>2053892</v>
      </c>
      <c r="E12">
        <v>1697247</v>
      </c>
      <c r="F12" t="str">
        <f t="shared" si="1"/>
        <v>D</v>
      </c>
      <c r="G12">
        <f t="shared" si="2"/>
        <v>3983255</v>
      </c>
      <c r="H12">
        <f t="shared" si="3"/>
        <v>3751139</v>
      </c>
      <c r="I12">
        <f t="shared" ref="I12:S12" si="14">ROUNDDOWN(IF(H12&gt;2*$G12,H12,ROUNDDOWN($H12/$G12,4)*H12),0)</f>
        <v>3532447</v>
      </c>
      <c r="J12">
        <f t="shared" si="14"/>
        <v>3326505</v>
      </c>
      <c r="K12">
        <f t="shared" si="14"/>
        <v>3132569</v>
      </c>
      <c r="L12">
        <f t="shared" si="14"/>
        <v>2949940</v>
      </c>
      <c r="M12">
        <f t="shared" si="14"/>
        <v>2777958</v>
      </c>
      <c r="N12">
        <f t="shared" si="14"/>
        <v>2616003</v>
      </c>
      <c r="O12">
        <f t="shared" si="14"/>
        <v>2463490</v>
      </c>
      <c r="P12">
        <f t="shared" si="14"/>
        <v>2319868</v>
      </c>
      <c r="Q12">
        <f t="shared" si="14"/>
        <v>2184619</v>
      </c>
      <c r="R12">
        <f t="shared" si="14"/>
        <v>2057255</v>
      </c>
      <c r="S12">
        <f t="shared" si="14"/>
        <v>1937317</v>
      </c>
      <c r="T12">
        <f t="shared" si="5"/>
        <v>0</v>
      </c>
      <c r="V12">
        <f>SUM(T:T)</f>
        <v>18</v>
      </c>
    </row>
    <row r="13" spans="1:23" x14ac:dyDescent="0.3">
      <c r="A13" s="1" t="s">
        <v>11</v>
      </c>
      <c r="B13">
        <v>3997724</v>
      </c>
      <c r="C13">
        <v>3690756</v>
      </c>
      <c r="D13">
        <v>4339393</v>
      </c>
      <c r="E13">
        <v>4639643</v>
      </c>
      <c r="F13" t="str">
        <f t="shared" si="1"/>
        <v>C</v>
      </c>
      <c r="G13">
        <f t="shared" si="2"/>
        <v>7688480</v>
      </c>
      <c r="H13">
        <f t="shared" si="3"/>
        <v>8979036</v>
      </c>
      <c r="I13">
        <f t="shared" ref="I13:S13" si="15">ROUNDDOWN(IF(H13&gt;2*$G13,H13,ROUNDDOWN($H13/$G13,4)*H13),0)</f>
        <v>10485718</v>
      </c>
      <c r="J13">
        <f t="shared" si="15"/>
        <v>12245221</v>
      </c>
      <c r="K13">
        <f t="shared" si="15"/>
        <v>14299969</v>
      </c>
      <c r="L13">
        <f t="shared" si="15"/>
        <v>16699503</v>
      </c>
      <c r="M13">
        <f t="shared" si="15"/>
        <v>16699503</v>
      </c>
      <c r="N13">
        <f t="shared" si="15"/>
        <v>16699503</v>
      </c>
      <c r="O13">
        <f t="shared" si="15"/>
        <v>16699503</v>
      </c>
      <c r="P13">
        <f t="shared" si="15"/>
        <v>16699503</v>
      </c>
      <c r="Q13">
        <f t="shared" si="15"/>
        <v>16699503</v>
      </c>
      <c r="R13">
        <f t="shared" si="15"/>
        <v>16699503</v>
      </c>
      <c r="S13">
        <f t="shared" si="15"/>
        <v>16699503</v>
      </c>
      <c r="T13">
        <f t="shared" si="5"/>
        <v>1</v>
      </c>
    </row>
    <row r="14" spans="1:23" x14ac:dyDescent="0.3">
      <c r="A14" s="1" t="s">
        <v>12</v>
      </c>
      <c r="B14">
        <v>996113</v>
      </c>
      <c r="C14">
        <v>964279</v>
      </c>
      <c r="D14">
        <v>1012487</v>
      </c>
      <c r="E14">
        <v>1128940</v>
      </c>
      <c r="F14" t="str">
        <f t="shared" si="1"/>
        <v>A</v>
      </c>
      <c r="G14">
        <f t="shared" si="2"/>
        <v>1960392</v>
      </c>
      <c r="H14">
        <f t="shared" si="3"/>
        <v>2141427</v>
      </c>
      <c r="I14">
        <f t="shared" ref="I14:S14" si="16">ROUNDDOWN(IF(H14&gt;2*$G14,H14,ROUNDDOWN($H14/$G14,4)*H14),0)</f>
        <v>2339080</v>
      </c>
      <c r="J14">
        <f t="shared" si="16"/>
        <v>2554977</v>
      </c>
      <c r="K14">
        <f t="shared" si="16"/>
        <v>2790801</v>
      </c>
      <c r="L14">
        <f t="shared" si="16"/>
        <v>3048391</v>
      </c>
      <c r="M14">
        <f t="shared" si="16"/>
        <v>3329757</v>
      </c>
      <c r="N14">
        <f t="shared" si="16"/>
        <v>3637093</v>
      </c>
      <c r="O14">
        <f t="shared" si="16"/>
        <v>3972796</v>
      </c>
      <c r="P14">
        <f t="shared" si="16"/>
        <v>3972796</v>
      </c>
      <c r="Q14">
        <f t="shared" si="16"/>
        <v>3972796</v>
      </c>
      <c r="R14">
        <f t="shared" si="16"/>
        <v>3972796</v>
      </c>
      <c r="S14">
        <f t="shared" si="16"/>
        <v>3972796</v>
      </c>
      <c r="T14">
        <f t="shared" si="5"/>
        <v>1</v>
      </c>
    </row>
    <row r="15" spans="1:23" x14ac:dyDescent="0.3">
      <c r="A15" s="1" t="s">
        <v>13</v>
      </c>
      <c r="B15">
        <v>1143634</v>
      </c>
      <c r="C15">
        <v>1033836</v>
      </c>
      <c r="D15">
        <v>909534</v>
      </c>
      <c r="E15">
        <v>856349</v>
      </c>
      <c r="F15" t="str">
        <f t="shared" si="1"/>
        <v>A</v>
      </c>
      <c r="G15">
        <f t="shared" si="2"/>
        <v>2177470</v>
      </c>
      <c r="H15">
        <f t="shared" si="3"/>
        <v>1765883</v>
      </c>
      <c r="I15">
        <f t="shared" ref="I15:S15" si="17">ROUNDDOWN(IF(H15&gt;2*$G15,H15,ROUNDDOWN($H15/$G15,4)*H15),0)</f>
        <v>1431954</v>
      </c>
      <c r="J15">
        <f t="shared" si="17"/>
        <v>1161171</v>
      </c>
      <c r="K15">
        <f t="shared" si="17"/>
        <v>941593</v>
      </c>
      <c r="L15">
        <f t="shared" si="17"/>
        <v>763537</v>
      </c>
      <c r="M15">
        <f t="shared" si="17"/>
        <v>619152</v>
      </c>
      <c r="N15">
        <f t="shared" si="17"/>
        <v>502070</v>
      </c>
      <c r="O15">
        <f t="shared" si="17"/>
        <v>407128</v>
      </c>
      <c r="P15">
        <f t="shared" si="17"/>
        <v>330140</v>
      </c>
      <c r="Q15">
        <f t="shared" si="17"/>
        <v>267710</v>
      </c>
      <c r="R15">
        <f t="shared" si="17"/>
        <v>217086</v>
      </c>
      <c r="S15">
        <f t="shared" si="17"/>
        <v>176035</v>
      </c>
      <c r="T15">
        <f t="shared" si="5"/>
        <v>0</v>
      </c>
    </row>
    <row r="16" spans="1:23" x14ac:dyDescent="0.3">
      <c r="A16" s="1" t="s">
        <v>14</v>
      </c>
      <c r="B16">
        <v>2549276</v>
      </c>
      <c r="C16">
        <v>2584751</v>
      </c>
      <c r="D16">
        <v>2033079</v>
      </c>
      <c r="E16">
        <v>2066918</v>
      </c>
      <c r="F16" t="str">
        <f t="shared" si="1"/>
        <v>A</v>
      </c>
      <c r="G16">
        <f t="shared" si="2"/>
        <v>5134027</v>
      </c>
      <c r="H16">
        <f t="shared" si="3"/>
        <v>4099997</v>
      </c>
      <c r="I16">
        <f t="shared" ref="I16:S16" si="18">ROUNDDOWN(IF(H16&gt;2*$G16,H16,ROUNDDOWN($H16/$G16,4)*H16),0)</f>
        <v>3273847</v>
      </c>
      <c r="J16">
        <f t="shared" si="18"/>
        <v>2614166</v>
      </c>
      <c r="K16">
        <f t="shared" si="18"/>
        <v>2087411</v>
      </c>
      <c r="L16">
        <f t="shared" si="18"/>
        <v>1666797</v>
      </c>
      <c r="M16">
        <f t="shared" si="18"/>
        <v>1330937</v>
      </c>
      <c r="N16">
        <f t="shared" si="18"/>
        <v>1062753</v>
      </c>
      <c r="O16">
        <f t="shared" si="18"/>
        <v>848608</v>
      </c>
      <c r="P16">
        <f t="shared" si="18"/>
        <v>677613</v>
      </c>
      <c r="Q16">
        <f t="shared" si="18"/>
        <v>541073</v>
      </c>
      <c r="R16">
        <f t="shared" si="18"/>
        <v>432046</v>
      </c>
      <c r="S16">
        <f t="shared" si="18"/>
        <v>344988</v>
      </c>
      <c r="T16">
        <f t="shared" si="5"/>
        <v>0</v>
      </c>
    </row>
    <row r="17" spans="1:20" x14ac:dyDescent="0.3">
      <c r="A17" s="1" t="s">
        <v>15</v>
      </c>
      <c r="B17">
        <v>1367212</v>
      </c>
      <c r="C17">
        <v>1361389</v>
      </c>
      <c r="D17">
        <v>1572320</v>
      </c>
      <c r="E17">
        <v>1836258</v>
      </c>
      <c r="F17" t="str">
        <f t="shared" si="1"/>
        <v>C</v>
      </c>
      <c r="G17">
        <f t="shared" si="2"/>
        <v>2728601</v>
      </c>
      <c r="H17">
        <f t="shared" si="3"/>
        <v>3408578</v>
      </c>
      <c r="I17">
        <f t="shared" ref="I17:S17" si="19">ROUNDDOWN(IF(H17&gt;2*$G17,H17,ROUNDDOWN($H17/$G17,4)*H17),0)</f>
        <v>4257995</v>
      </c>
      <c r="J17">
        <f t="shared" si="19"/>
        <v>5319087</v>
      </c>
      <c r="K17">
        <f t="shared" si="19"/>
        <v>6644603</v>
      </c>
      <c r="L17">
        <f t="shared" si="19"/>
        <v>6644603</v>
      </c>
      <c r="M17">
        <f t="shared" si="19"/>
        <v>6644603</v>
      </c>
      <c r="N17">
        <f t="shared" si="19"/>
        <v>6644603</v>
      </c>
      <c r="O17">
        <f t="shared" si="19"/>
        <v>6644603</v>
      </c>
      <c r="P17">
        <f t="shared" si="19"/>
        <v>6644603</v>
      </c>
      <c r="Q17">
        <f t="shared" si="19"/>
        <v>6644603</v>
      </c>
      <c r="R17">
        <f t="shared" si="19"/>
        <v>6644603</v>
      </c>
      <c r="S17">
        <f t="shared" si="19"/>
        <v>6644603</v>
      </c>
      <c r="T17">
        <f t="shared" si="5"/>
        <v>1</v>
      </c>
    </row>
    <row r="18" spans="1:20" x14ac:dyDescent="0.3">
      <c r="A18" s="1" t="s">
        <v>16</v>
      </c>
      <c r="B18">
        <v>2567464</v>
      </c>
      <c r="C18">
        <v>2441857</v>
      </c>
      <c r="D18">
        <v>1524132</v>
      </c>
      <c r="E18">
        <v>1496810</v>
      </c>
      <c r="F18" t="str">
        <f t="shared" si="1"/>
        <v>A</v>
      </c>
      <c r="G18">
        <f t="shared" si="2"/>
        <v>5009321</v>
      </c>
      <c r="H18">
        <f t="shared" si="3"/>
        <v>3020942</v>
      </c>
      <c r="I18">
        <f t="shared" ref="I18:S18" si="20">ROUNDDOWN(IF(H18&gt;2*$G18,H18,ROUNDDOWN($H18/$G18,4)*H18),0)</f>
        <v>1821628</v>
      </c>
      <c r="J18">
        <f t="shared" si="20"/>
        <v>1098441</v>
      </c>
      <c r="K18">
        <f t="shared" si="20"/>
        <v>662359</v>
      </c>
      <c r="L18">
        <f t="shared" si="20"/>
        <v>399402</v>
      </c>
      <c r="M18">
        <f t="shared" si="20"/>
        <v>240839</v>
      </c>
      <c r="N18">
        <f t="shared" si="20"/>
        <v>145225</v>
      </c>
      <c r="O18">
        <f t="shared" si="20"/>
        <v>87570</v>
      </c>
      <c r="P18">
        <f t="shared" si="20"/>
        <v>52804</v>
      </c>
      <c r="Q18">
        <f t="shared" si="20"/>
        <v>31840</v>
      </c>
      <c r="R18">
        <f t="shared" si="20"/>
        <v>19199</v>
      </c>
      <c r="S18">
        <f t="shared" si="20"/>
        <v>11576</v>
      </c>
      <c r="T18">
        <f t="shared" si="5"/>
        <v>0</v>
      </c>
    </row>
    <row r="19" spans="1:20" x14ac:dyDescent="0.3">
      <c r="A19" s="1" t="s">
        <v>17</v>
      </c>
      <c r="B19">
        <v>1334060</v>
      </c>
      <c r="C19">
        <v>1395231</v>
      </c>
      <c r="D19">
        <v>578655</v>
      </c>
      <c r="E19">
        <v>677663</v>
      </c>
      <c r="F19" t="str">
        <f t="shared" si="1"/>
        <v>D</v>
      </c>
      <c r="G19">
        <f t="shared" si="2"/>
        <v>2729291</v>
      </c>
      <c r="H19">
        <f t="shared" si="3"/>
        <v>1256318</v>
      </c>
      <c r="I19">
        <f t="shared" ref="I19:S19" si="21">ROUNDDOWN(IF(H19&gt;2*$G19,H19,ROUNDDOWN($H19/$G19,4)*H19),0)</f>
        <v>578283</v>
      </c>
      <c r="J19">
        <f t="shared" si="21"/>
        <v>266183</v>
      </c>
      <c r="K19">
        <f t="shared" si="21"/>
        <v>122524</v>
      </c>
      <c r="L19">
        <f t="shared" si="21"/>
        <v>56397</v>
      </c>
      <c r="M19">
        <f t="shared" si="21"/>
        <v>25959</v>
      </c>
      <c r="N19">
        <f t="shared" si="21"/>
        <v>11948</v>
      </c>
      <c r="O19">
        <f t="shared" si="21"/>
        <v>5499</v>
      </c>
      <c r="P19">
        <f t="shared" si="21"/>
        <v>2531</v>
      </c>
      <c r="Q19">
        <f t="shared" si="21"/>
        <v>1165</v>
      </c>
      <c r="R19">
        <f t="shared" si="21"/>
        <v>536</v>
      </c>
      <c r="S19">
        <f t="shared" si="21"/>
        <v>246</v>
      </c>
      <c r="T19">
        <f t="shared" si="5"/>
        <v>0</v>
      </c>
    </row>
    <row r="20" spans="1:20" x14ac:dyDescent="0.3">
      <c r="A20" s="1" t="s">
        <v>18</v>
      </c>
      <c r="B20">
        <v>2976209</v>
      </c>
      <c r="C20">
        <v>3199665</v>
      </c>
      <c r="D20">
        <v>1666477</v>
      </c>
      <c r="E20">
        <v>1759240</v>
      </c>
      <c r="F20" t="str">
        <f t="shared" si="1"/>
        <v>C</v>
      </c>
      <c r="G20">
        <f t="shared" si="2"/>
        <v>6175874</v>
      </c>
      <c r="H20">
        <f t="shared" si="3"/>
        <v>3425717</v>
      </c>
      <c r="I20">
        <f t="shared" ref="I20:S20" si="22">ROUNDDOWN(IF(H20&gt;2*$G20,H20,ROUNDDOWN($H20/$G20,4)*H20),0)</f>
        <v>1899902</v>
      </c>
      <c r="J20">
        <f t="shared" si="22"/>
        <v>1053685</v>
      </c>
      <c r="K20">
        <f t="shared" si="22"/>
        <v>584373</v>
      </c>
      <c r="L20">
        <f t="shared" si="22"/>
        <v>324093</v>
      </c>
      <c r="M20">
        <f t="shared" si="22"/>
        <v>179741</v>
      </c>
      <c r="N20">
        <f t="shared" si="22"/>
        <v>99684</v>
      </c>
      <c r="O20">
        <f t="shared" si="22"/>
        <v>55284</v>
      </c>
      <c r="P20">
        <f t="shared" si="22"/>
        <v>30660</v>
      </c>
      <c r="Q20">
        <f t="shared" si="22"/>
        <v>17004</v>
      </c>
      <c r="R20">
        <f t="shared" si="22"/>
        <v>9430</v>
      </c>
      <c r="S20">
        <f t="shared" si="22"/>
        <v>5229</v>
      </c>
      <c r="T20">
        <f t="shared" si="5"/>
        <v>0</v>
      </c>
    </row>
    <row r="21" spans="1:20" x14ac:dyDescent="0.3">
      <c r="A21" s="1" t="s">
        <v>19</v>
      </c>
      <c r="B21">
        <v>1443351</v>
      </c>
      <c r="C21">
        <v>1565539</v>
      </c>
      <c r="D21">
        <v>1355276</v>
      </c>
      <c r="E21">
        <v>1423414</v>
      </c>
      <c r="F21" t="str">
        <f t="shared" si="1"/>
        <v>C</v>
      </c>
      <c r="G21">
        <f t="shared" si="2"/>
        <v>3008890</v>
      </c>
      <c r="H21">
        <f t="shared" si="3"/>
        <v>2778690</v>
      </c>
      <c r="I21">
        <f t="shared" ref="I21:S21" si="23">ROUNDDOWN(IF(H21&gt;2*$G21,H21,ROUNDDOWN($H21/$G21,4)*H21),0)</f>
        <v>2565842</v>
      </c>
      <c r="J21">
        <f t="shared" si="23"/>
        <v>2369298</v>
      </c>
      <c r="K21">
        <f t="shared" si="23"/>
        <v>2187809</v>
      </c>
      <c r="L21">
        <f t="shared" si="23"/>
        <v>2020222</v>
      </c>
      <c r="M21">
        <f t="shared" si="23"/>
        <v>1865472</v>
      </c>
      <c r="N21">
        <f t="shared" si="23"/>
        <v>1722576</v>
      </c>
      <c r="O21">
        <f t="shared" si="23"/>
        <v>1590626</v>
      </c>
      <c r="P21">
        <f t="shared" si="23"/>
        <v>1468784</v>
      </c>
      <c r="Q21">
        <f t="shared" si="23"/>
        <v>1356275</v>
      </c>
      <c r="R21">
        <f t="shared" si="23"/>
        <v>1252384</v>
      </c>
      <c r="S21">
        <f t="shared" si="23"/>
        <v>1156451</v>
      </c>
      <c r="T21">
        <f t="shared" si="5"/>
        <v>0</v>
      </c>
    </row>
    <row r="22" spans="1:20" x14ac:dyDescent="0.3">
      <c r="A22" s="1" t="s">
        <v>20</v>
      </c>
      <c r="B22">
        <v>2486640</v>
      </c>
      <c r="C22">
        <v>2265936</v>
      </c>
      <c r="D22">
        <v>297424</v>
      </c>
      <c r="E22">
        <v>274759</v>
      </c>
      <c r="F22" t="str">
        <f t="shared" si="1"/>
        <v>A</v>
      </c>
      <c r="G22">
        <f t="shared" si="2"/>
        <v>4752576</v>
      </c>
      <c r="H22">
        <f t="shared" si="3"/>
        <v>572183</v>
      </c>
      <c r="I22">
        <f t="shared" ref="I22:S22" si="24">ROUNDDOWN(IF(H22&gt;2*$G22,H22,ROUNDDOWN($H22/$G22,4)*H22),0)</f>
        <v>68833</v>
      </c>
      <c r="J22">
        <f t="shared" si="24"/>
        <v>8280</v>
      </c>
      <c r="K22">
        <f t="shared" si="24"/>
        <v>996</v>
      </c>
      <c r="L22">
        <f t="shared" si="24"/>
        <v>119</v>
      </c>
      <c r="M22">
        <f t="shared" si="24"/>
        <v>14</v>
      </c>
      <c r="N22">
        <f t="shared" si="24"/>
        <v>1</v>
      </c>
      <c r="O22">
        <f t="shared" si="24"/>
        <v>0</v>
      </c>
      <c r="P22">
        <f t="shared" si="24"/>
        <v>0</v>
      </c>
      <c r="Q22">
        <f t="shared" si="24"/>
        <v>0</v>
      </c>
      <c r="R22">
        <f t="shared" si="24"/>
        <v>0</v>
      </c>
      <c r="S22">
        <f t="shared" si="24"/>
        <v>0</v>
      </c>
      <c r="T22">
        <f t="shared" si="5"/>
        <v>0</v>
      </c>
    </row>
    <row r="23" spans="1:20" x14ac:dyDescent="0.3">
      <c r="A23" s="1" t="s">
        <v>21</v>
      </c>
      <c r="B23">
        <v>685438</v>
      </c>
      <c r="C23">
        <v>749124</v>
      </c>
      <c r="D23">
        <v>2697677</v>
      </c>
      <c r="E23">
        <v>2821550</v>
      </c>
      <c r="F23" t="str">
        <f t="shared" si="1"/>
        <v>B</v>
      </c>
      <c r="G23">
        <f t="shared" si="2"/>
        <v>1434562</v>
      </c>
      <c r="H23">
        <f t="shared" si="3"/>
        <v>5519227</v>
      </c>
      <c r="I23">
        <f t="shared" ref="I23:S23" si="25">ROUNDDOWN(IF(H23&gt;2*$G23,H23,ROUNDDOWN($H23/$G23,4)*H23),0)</f>
        <v>5519227</v>
      </c>
      <c r="J23">
        <f t="shared" si="25"/>
        <v>5519227</v>
      </c>
      <c r="K23">
        <f t="shared" si="25"/>
        <v>5519227</v>
      </c>
      <c r="L23">
        <f t="shared" si="25"/>
        <v>5519227</v>
      </c>
      <c r="M23">
        <f t="shared" si="25"/>
        <v>5519227</v>
      </c>
      <c r="N23">
        <f t="shared" si="25"/>
        <v>5519227</v>
      </c>
      <c r="O23">
        <f t="shared" si="25"/>
        <v>5519227</v>
      </c>
      <c r="P23">
        <f t="shared" si="25"/>
        <v>5519227</v>
      </c>
      <c r="Q23">
        <f t="shared" si="25"/>
        <v>5519227</v>
      </c>
      <c r="R23">
        <f t="shared" si="25"/>
        <v>5519227</v>
      </c>
      <c r="S23">
        <f t="shared" si="25"/>
        <v>5519227</v>
      </c>
      <c r="T23">
        <f t="shared" si="5"/>
        <v>1</v>
      </c>
    </row>
    <row r="24" spans="1:20" x14ac:dyDescent="0.3">
      <c r="A24" s="1" t="s">
        <v>22</v>
      </c>
      <c r="B24">
        <v>2166753</v>
      </c>
      <c r="C24">
        <v>2338698</v>
      </c>
      <c r="D24">
        <v>1681433</v>
      </c>
      <c r="E24">
        <v>1592443</v>
      </c>
      <c r="F24" t="str">
        <f t="shared" si="1"/>
        <v>B</v>
      </c>
      <c r="G24">
        <f t="shared" si="2"/>
        <v>4505451</v>
      </c>
      <c r="H24">
        <f t="shared" si="3"/>
        <v>3273876</v>
      </c>
      <c r="I24">
        <f t="shared" ref="I24:S24" si="26">ROUNDDOWN(IF(H24&gt;2*$G24,H24,ROUNDDOWN($H24/$G24,4)*H24),0)</f>
        <v>2378798</v>
      </c>
      <c r="J24">
        <f t="shared" si="26"/>
        <v>1728434</v>
      </c>
      <c r="K24">
        <f t="shared" si="26"/>
        <v>1255880</v>
      </c>
      <c r="L24">
        <f t="shared" si="26"/>
        <v>912522</v>
      </c>
      <c r="M24">
        <f t="shared" si="26"/>
        <v>663038</v>
      </c>
      <c r="N24">
        <f t="shared" si="26"/>
        <v>481763</v>
      </c>
      <c r="O24">
        <f t="shared" si="26"/>
        <v>350048</v>
      </c>
      <c r="P24">
        <f t="shared" si="26"/>
        <v>254344</v>
      </c>
      <c r="Q24">
        <f t="shared" si="26"/>
        <v>184806</v>
      </c>
      <c r="R24">
        <f t="shared" si="26"/>
        <v>134280</v>
      </c>
      <c r="S24">
        <f t="shared" si="26"/>
        <v>97567</v>
      </c>
      <c r="T24">
        <f t="shared" si="5"/>
        <v>0</v>
      </c>
    </row>
    <row r="25" spans="1:20" x14ac:dyDescent="0.3">
      <c r="A25" s="1" t="s">
        <v>23</v>
      </c>
      <c r="B25">
        <v>643177</v>
      </c>
      <c r="C25">
        <v>684187</v>
      </c>
      <c r="D25">
        <v>796213</v>
      </c>
      <c r="E25">
        <v>867904</v>
      </c>
      <c r="F25" t="str">
        <f t="shared" si="1"/>
        <v>C</v>
      </c>
      <c r="G25">
        <f t="shared" si="2"/>
        <v>1327364</v>
      </c>
      <c r="H25">
        <f t="shared" si="3"/>
        <v>1664117</v>
      </c>
      <c r="I25">
        <f t="shared" ref="I25:S25" si="27">ROUNDDOWN(IF(H25&gt;2*$G25,H25,ROUNDDOWN($H25/$G25,4)*H25),0)</f>
        <v>2086303</v>
      </c>
      <c r="J25">
        <f t="shared" si="27"/>
        <v>2615598</v>
      </c>
      <c r="K25">
        <f t="shared" si="27"/>
        <v>3279175</v>
      </c>
      <c r="L25">
        <f t="shared" si="27"/>
        <v>3279175</v>
      </c>
      <c r="M25">
        <f t="shared" si="27"/>
        <v>3279175</v>
      </c>
      <c r="N25">
        <f t="shared" si="27"/>
        <v>3279175</v>
      </c>
      <c r="O25">
        <f t="shared" si="27"/>
        <v>3279175</v>
      </c>
      <c r="P25">
        <f t="shared" si="27"/>
        <v>3279175</v>
      </c>
      <c r="Q25">
        <f t="shared" si="27"/>
        <v>3279175</v>
      </c>
      <c r="R25">
        <f t="shared" si="27"/>
        <v>3279175</v>
      </c>
      <c r="S25">
        <f t="shared" si="27"/>
        <v>3279175</v>
      </c>
      <c r="T25">
        <f t="shared" si="5"/>
        <v>1</v>
      </c>
    </row>
    <row r="26" spans="1:20" x14ac:dyDescent="0.3">
      <c r="A26" s="1" t="s">
        <v>24</v>
      </c>
      <c r="B26">
        <v>450192</v>
      </c>
      <c r="C26">
        <v>434755</v>
      </c>
      <c r="D26">
        <v>1656446</v>
      </c>
      <c r="E26">
        <v>1691000</v>
      </c>
      <c r="F26" t="str">
        <f t="shared" si="1"/>
        <v>B</v>
      </c>
      <c r="G26">
        <f t="shared" si="2"/>
        <v>884947</v>
      </c>
      <c r="H26">
        <f t="shared" si="3"/>
        <v>3347446</v>
      </c>
      <c r="I26">
        <f t="shared" ref="I26:S26" si="28">ROUNDDOWN(IF(H26&gt;2*$G26,H26,ROUNDDOWN($H26/$G26,4)*H26),0)</f>
        <v>3347446</v>
      </c>
      <c r="J26">
        <f t="shared" si="28"/>
        <v>3347446</v>
      </c>
      <c r="K26">
        <f t="shared" si="28"/>
        <v>3347446</v>
      </c>
      <c r="L26">
        <f t="shared" si="28"/>
        <v>3347446</v>
      </c>
      <c r="M26">
        <f t="shared" si="28"/>
        <v>3347446</v>
      </c>
      <c r="N26">
        <f t="shared" si="28"/>
        <v>3347446</v>
      </c>
      <c r="O26">
        <f t="shared" si="28"/>
        <v>3347446</v>
      </c>
      <c r="P26">
        <f t="shared" si="28"/>
        <v>3347446</v>
      </c>
      <c r="Q26">
        <f t="shared" si="28"/>
        <v>3347446</v>
      </c>
      <c r="R26">
        <f t="shared" si="28"/>
        <v>3347446</v>
      </c>
      <c r="S26">
        <f t="shared" si="28"/>
        <v>3347446</v>
      </c>
      <c r="T26">
        <f t="shared" si="5"/>
        <v>1</v>
      </c>
    </row>
    <row r="27" spans="1:20" x14ac:dyDescent="0.3">
      <c r="A27" s="1" t="s">
        <v>25</v>
      </c>
      <c r="B27">
        <v>1037774</v>
      </c>
      <c r="C27">
        <v>1113789</v>
      </c>
      <c r="D27">
        <v>877464</v>
      </c>
      <c r="E27">
        <v>990837</v>
      </c>
      <c r="F27" t="str">
        <f t="shared" si="1"/>
        <v>C</v>
      </c>
      <c r="G27">
        <f t="shared" si="2"/>
        <v>2151563</v>
      </c>
      <c r="H27">
        <f t="shared" si="3"/>
        <v>1868301</v>
      </c>
      <c r="I27">
        <f t="shared" ref="I27:S27" si="29">ROUNDDOWN(IF(H27&gt;2*$G27,H27,ROUNDDOWN($H27/$G27,4)*H27),0)</f>
        <v>1622245</v>
      </c>
      <c r="J27">
        <f t="shared" si="29"/>
        <v>1408595</v>
      </c>
      <c r="K27">
        <f t="shared" si="29"/>
        <v>1223083</v>
      </c>
      <c r="L27">
        <f t="shared" si="29"/>
        <v>1062002</v>
      </c>
      <c r="M27">
        <f t="shared" si="29"/>
        <v>922136</v>
      </c>
      <c r="N27">
        <f t="shared" si="29"/>
        <v>800690</v>
      </c>
      <c r="O27">
        <f t="shared" si="29"/>
        <v>695239</v>
      </c>
      <c r="P27">
        <f t="shared" si="29"/>
        <v>603676</v>
      </c>
      <c r="Q27">
        <f t="shared" si="29"/>
        <v>524171</v>
      </c>
      <c r="R27">
        <f t="shared" si="29"/>
        <v>455137</v>
      </c>
      <c r="S27">
        <f t="shared" si="29"/>
        <v>395195</v>
      </c>
      <c r="T27">
        <f t="shared" si="5"/>
        <v>0</v>
      </c>
    </row>
    <row r="28" spans="1:20" x14ac:dyDescent="0.3">
      <c r="A28" s="1" t="s">
        <v>26</v>
      </c>
      <c r="B28">
        <v>2351213</v>
      </c>
      <c r="C28">
        <v>2358482</v>
      </c>
      <c r="D28">
        <v>1098384</v>
      </c>
      <c r="E28">
        <v>1121488</v>
      </c>
      <c r="F28" t="str">
        <f t="shared" si="1"/>
        <v>C</v>
      </c>
      <c r="G28">
        <f t="shared" si="2"/>
        <v>4709695</v>
      </c>
      <c r="H28">
        <f t="shared" si="3"/>
        <v>2219872</v>
      </c>
      <c r="I28">
        <f t="shared" ref="I28:S28" si="30">ROUNDDOWN(IF(H28&gt;2*$G28,H28,ROUNDDOWN($H28/$G28,4)*H28),0)</f>
        <v>1046225</v>
      </c>
      <c r="J28">
        <f t="shared" si="30"/>
        <v>493085</v>
      </c>
      <c r="K28">
        <f t="shared" si="30"/>
        <v>232390</v>
      </c>
      <c r="L28">
        <f t="shared" si="30"/>
        <v>109525</v>
      </c>
      <c r="M28">
        <f t="shared" si="30"/>
        <v>51619</v>
      </c>
      <c r="N28">
        <f t="shared" si="30"/>
        <v>24328</v>
      </c>
      <c r="O28">
        <f t="shared" si="30"/>
        <v>11465</v>
      </c>
      <c r="P28">
        <f t="shared" si="30"/>
        <v>5403</v>
      </c>
      <c r="Q28">
        <f t="shared" si="30"/>
        <v>2546</v>
      </c>
      <c r="R28">
        <f t="shared" si="30"/>
        <v>1199</v>
      </c>
      <c r="S28">
        <f t="shared" si="30"/>
        <v>565</v>
      </c>
      <c r="T28">
        <f t="shared" si="5"/>
        <v>0</v>
      </c>
    </row>
    <row r="29" spans="1:20" x14ac:dyDescent="0.3">
      <c r="A29" s="1" t="s">
        <v>27</v>
      </c>
      <c r="B29">
        <v>2613354</v>
      </c>
      <c r="C29">
        <v>2837241</v>
      </c>
      <c r="D29">
        <v>431144</v>
      </c>
      <c r="E29">
        <v>434113</v>
      </c>
      <c r="F29" t="str">
        <f t="shared" si="1"/>
        <v>D</v>
      </c>
      <c r="G29">
        <f t="shared" si="2"/>
        <v>5450595</v>
      </c>
      <c r="H29">
        <f t="shared" si="3"/>
        <v>865257</v>
      </c>
      <c r="I29">
        <f t="shared" ref="I29:S29" si="31">ROUNDDOWN(IF(H29&gt;2*$G29,H29,ROUNDDOWN($H29/$G29,4)*H29),0)</f>
        <v>137316</v>
      </c>
      <c r="J29">
        <f t="shared" si="31"/>
        <v>21792</v>
      </c>
      <c r="K29">
        <f t="shared" si="31"/>
        <v>3458</v>
      </c>
      <c r="L29">
        <f t="shared" si="31"/>
        <v>548</v>
      </c>
      <c r="M29">
        <f t="shared" si="31"/>
        <v>86</v>
      </c>
      <c r="N29">
        <f t="shared" si="31"/>
        <v>13</v>
      </c>
      <c r="O29">
        <f t="shared" si="31"/>
        <v>2</v>
      </c>
      <c r="P29">
        <f t="shared" si="31"/>
        <v>0</v>
      </c>
      <c r="Q29">
        <f t="shared" si="31"/>
        <v>0</v>
      </c>
      <c r="R29">
        <f t="shared" si="31"/>
        <v>0</v>
      </c>
      <c r="S29">
        <f t="shared" si="31"/>
        <v>0</v>
      </c>
      <c r="T29">
        <f t="shared" si="5"/>
        <v>0</v>
      </c>
    </row>
    <row r="30" spans="1:20" x14ac:dyDescent="0.3">
      <c r="A30" s="1" t="s">
        <v>28</v>
      </c>
      <c r="B30">
        <v>1859691</v>
      </c>
      <c r="C30">
        <v>1844250</v>
      </c>
      <c r="D30">
        <v>1460134</v>
      </c>
      <c r="E30">
        <v>1585258</v>
      </c>
      <c r="F30" t="str">
        <f t="shared" si="1"/>
        <v>A</v>
      </c>
      <c r="G30">
        <f t="shared" si="2"/>
        <v>3703941</v>
      </c>
      <c r="H30">
        <f t="shared" si="3"/>
        <v>3045392</v>
      </c>
      <c r="I30">
        <f t="shared" ref="I30:S30" si="32">ROUNDDOWN(IF(H30&gt;2*$G30,H30,ROUNDDOWN($H30/$G30,4)*H30),0)</f>
        <v>2503921</v>
      </c>
      <c r="J30">
        <f t="shared" si="32"/>
        <v>2058723</v>
      </c>
      <c r="K30">
        <f t="shared" si="32"/>
        <v>1692682</v>
      </c>
      <c r="L30">
        <f t="shared" si="32"/>
        <v>1391723</v>
      </c>
      <c r="M30">
        <f t="shared" si="32"/>
        <v>1144274</v>
      </c>
      <c r="N30">
        <f t="shared" si="32"/>
        <v>940822</v>
      </c>
      <c r="O30">
        <f t="shared" si="32"/>
        <v>773543</v>
      </c>
      <c r="P30">
        <f t="shared" si="32"/>
        <v>636007</v>
      </c>
      <c r="Q30">
        <f t="shared" si="32"/>
        <v>522924</v>
      </c>
      <c r="R30">
        <f t="shared" si="32"/>
        <v>429948</v>
      </c>
      <c r="S30">
        <f t="shared" si="32"/>
        <v>353503</v>
      </c>
      <c r="T30">
        <f t="shared" si="5"/>
        <v>0</v>
      </c>
    </row>
    <row r="31" spans="1:20" x14ac:dyDescent="0.3">
      <c r="A31" s="1" t="s">
        <v>29</v>
      </c>
      <c r="B31">
        <v>2478386</v>
      </c>
      <c r="C31">
        <v>2562144</v>
      </c>
      <c r="D31">
        <v>30035</v>
      </c>
      <c r="E31">
        <v>29396</v>
      </c>
      <c r="F31" t="str">
        <f t="shared" si="1"/>
        <v>C</v>
      </c>
      <c r="G31">
        <f t="shared" si="2"/>
        <v>5040530</v>
      </c>
      <c r="H31">
        <f t="shared" si="3"/>
        <v>59431</v>
      </c>
      <c r="I31">
        <f t="shared" ref="I31:S31" si="33">ROUNDDOWN(IF(H31&gt;2*$G31,H31,ROUNDDOWN($H31/$G31,4)*H31),0)</f>
        <v>695</v>
      </c>
      <c r="J31">
        <f t="shared" si="33"/>
        <v>8</v>
      </c>
      <c r="K31">
        <f t="shared" si="33"/>
        <v>0</v>
      </c>
      <c r="L31">
        <f t="shared" si="33"/>
        <v>0</v>
      </c>
      <c r="M31">
        <f t="shared" si="33"/>
        <v>0</v>
      </c>
      <c r="N31">
        <f t="shared" si="33"/>
        <v>0</v>
      </c>
      <c r="O31">
        <f t="shared" si="33"/>
        <v>0</v>
      </c>
      <c r="P31">
        <f t="shared" si="33"/>
        <v>0</v>
      </c>
      <c r="Q31">
        <f t="shared" si="33"/>
        <v>0</v>
      </c>
      <c r="R31">
        <f t="shared" si="33"/>
        <v>0</v>
      </c>
      <c r="S31">
        <f t="shared" si="33"/>
        <v>0</v>
      </c>
      <c r="T31">
        <f t="shared" si="5"/>
        <v>0</v>
      </c>
    </row>
    <row r="32" spans="1:20" x14ac:dyDescent="0.3">
      <c r="A32" s="1" t="s">
        <v>30</v>
      </c>
      <c r="B32">
        <v>1938122</v>
      </c>
      <c r="C32">
        <v>1816647</v>
      </c>
      <c r="D32">
        <v>1602356</v>
      </c>
      <c r="E32">
        <v>1875221</v>
      </c>
      <c r="F32" t="str">
        <f t="shared" si="1"/>
        <v>C</v>
      </c>
      <c r="G32">
        <f t="shared" si="2"/>
        <v>3754769</v>
      </c>
      <c r="H32">
        <f t="shared" si="3"/>
        <v>3477577</v>
      </c>
      <c r="I32">
        <f t="shared" ref="I32:S32" si="34">ROUNDDOWN(IF(H32&gt;2*$G32,H32,ROUNDDOWN($H32/$G32,4)*H32),0)</f>
        <v>3220584</v>
      </c>
      <c r="J32">
        <f t="shared" si="34"/>
        <v>2982582</v>
      </c>
      <c r="K32">
        <f t="shared" si="34"/>
        <v>2762169</v>
      </c>
      <c r="L32">
        <f t="shared" si="34"/>
        <v>2558044</v>
      </c>
      <c r="M32">
        <f t="shared" si="34"/>
        <v>2369004</v>
      </c>
      <c r="N32">
        <f t="shared" si="34"/>
        <v>2193934</v>
      </c>
      <c r="O32">
        <f t="shared" si="34"/>
        <v>2031802</v>
      </c>
      <c r="P32">
        <f t="shared" si="34"/>
        <v>1881651</v>
      </c>
      <c r="Q32">
        <f t="shared" si="34"/>
        <v>1742596</v>
      </c>
      <c r="R32">
        <f t="shared" si="34"/>
        <v>1613818</v>
      </c>
      <c r="S32">
        <f t="shared" si="34"/>
        <v>1494556</v>
      </c>
      <c r="T32">
        <f t="shared" si="5"/>
        <v>0</v>
      </c>
    </row>
    <row r="33" spans="1:20" x14ac:dyDescent="0.3">
      <c r="A33" s="1" t="s">
        <v>31</v>
      </c>
      <c r="B33">
        <v>992523</v>
      </c>
      <c r="C33">
        <v>1028501</v>
      </c>
      <c r="D33">
        <v>1995446</v>
      </c>
      <c r="E33">
        <v>1860524</v>
      </c>
      <c r="F33" t="str">
        <f t="shared" si="1"/>
        <v>D</v>
      </c>
      <c r="G33">
        <f t="shared" si="2"/>
        <v>2021024</v>
      </c>
      <c r="H33">
        <f t="shared" si="3"/>
        <v>3855970</v>
      </c>
      <c r="I33">
        <f t="shared" ref="I33:S33" si="35">ROUNDDOWN(IF(H33&gt;2*$G33,H33,ROUNDDOWN($H33/$G33,4)*H33),0)</f>
        <v>7356805</v>
      </c>
      <c r="J33">
        <f t="shared" si="35"/>
        <v>7356805</v>
      </c>
      <c r="K33">
        <f t="shared" si="35"/>
        <v>7356805</v>
      </c>
      <c r="L33">
        <f t="shared" si="35"/>
        <v>7356805</v>
      </c>
      <c r="M33">
        <f t="shared" si="35"/>
        <v>7356805</v>
      </c>
      <c r="N33">
        <f t="shared" si="35"/>
        <v>7356805</v>
      </c>
      <c r="O33">
        <f t="shared" si="35"/>
        <v>7356805</v>
      </c>
      <c r="P33">
        <f t="shared" si="35"/>
        <v>7356805</v>
      </c>
      <c r="Q33">
        <f t="shared" si="35"/>
        <v>7356805</v>
      </c>
      <c r="R33">
        <f t="shared" si="35"/>
        <v>7356805</v>
      </c>
      <c r="S33">
        <f t="shared" si="35"/>
        <v>7356805</v>
      </c>
      <c r="T33">
        <f t="shared" si="5"/>
        <v>1</v>
      </c>
    </row>
    <row r="34" spans="1:20" x14ac:dyDescent="0.3">
      <c r="A34" s="1" t="s">
        <v>32</v>
      </c>
      <c r="B34">
        <v>2966291</v>
      </c>
      <c r="C34">
        <v>2889963</v>
      </c>
      <c r="D34">
        <v>462453</v>
      </c>
      <c r="E34">
        <v>486354</v>
      </c>
      <c r="F34" t="str">
        <f t="shared" si="1"/>
        <v>B</v>
      </c>
      <c r="G34">
        <f t="shared" si="2"/>
        <v>5856254</v>
      </c>
      <c r="H34">
        <f t="shared" si="3"/>
        <v>948807</v>
      </c>
      <c r="I34">
        <f t="shared" ref="I34:S34" si="36">ROUNDDOWN(IF(H34&gt;2*$G34,H34,ROUNDDOWN($H34/$G34,4)*H34),0)</f>
        <v>153706</v>
      </c>
      <c r="J34">
        <f t="shared" si="36"/>
        <v>24900</v>
      </c>
      <c r="K34">
        <f t="shared" si="36"/>
        <v>4033</v>
      </c>
      <c r="L34">
        <f t="shared" si="36"/>
        <v>653</v>
      </c>
      <c r="M34">
        <f t="shared" si="36"/>
        <v>105</v>
      </c>
      <c r="N34">
        <f t="shared" si="36"/>
        <v>17</v>
      </c>
      <c r="O34">
        <f t="shared" si="36"/>
        <v>2</v>
      </c>
      <c r="P34">
        <f t="shared" si="36"/>
        <v>0</v>
      </c>
      <c r="Q34">
        <f t="shared" si="36"/>
        <v>0</v>
      </c>
      <c r="R34">
        <f t="shared" si="36"/>
        <v>0</v>
      </c>
      <c r="S34">
        <f t="shared" si="36"/>
        <v>0</v>
      </c>
      <c r="T34">
        <f t="shared" si="5"/>
        <v>0</v>
      </c>
    </row>
    <row r="35" spans="1:20" x14ac:dyDescent="0.3">
      <c r="A35" s="1" t="s">
        <v>33</v>
      </c>
      <c r="B35">
        <v>76648</v>
      </c>
      <c r="C35">
        <v>81385</v>
      </c>
      <c r="D35">
        <v>1374708</v>
      </c>
      <c r="E35">
        <v>1379567</v>
      </c>
      <c r="F35" t="str">
        <f t="shared" si="1"/>
        <v>C</v>
      </c>
      <c r="G35">
        <f t="shared" si="2"/>
        <v>158033</v>
      </c>
      <c r="H35">
        <f t="shared" si="3"/>
        <v>2754275</v>
      </c>
      <c r="I35">
        <f t="shared" ref="I35:S35" si="37">ROUNDDOWN(IF(H35&gt;2*$G35,H35,ROUNDDOWN($H35/$G35,4)*H35),0)</f>
        <v>2754275</v>
      </c>
      <c r="J35">
        <f t="shared" si="37"/>
        <v>2754275</v>
      </c>
      <c r="K35">
        <f t="shared" si="37"/>
        <v>2754275</v>
      </c>
      <c r="L35">
        <f t="shared" si="37"/>
        <v>2754275</v>
      </c>
      <c r="M35">
        <f t="shared" si="37"/>
        <v>2754275</v>
      </c>
      <c r="N35">
        <f t="shared" si="37"/>
        <v>2754275</v>
      </c>
      <c r="O35">
        <f t="shared" si="37"/>
        <v>2754275</v>
      </c>
      <c r="P35">
        <f t="shared" si="37"/>
        <v>2754275</v>
      </c>
      <c r="Q35">
        <f t="shared" si="37"/>
        <v>2754275</v>
      </c>
      <c r="R35">
        <f t="shared" si="37"/>
        <v>2754275</v>
      </c>
      <c r="S35">
        <f t="shared" si="37"/>
        <v>2754275</v>
      </c>
      <c r="T35">
        <f t="shared" si="5"/>
        <v>1</v>
      </c>
    </row>
    <row r="36" spans="1:20" x14ac:dyDescent="0.3">
      <c r="A36" s="1" t="s">
        <v>34</v>
      </c>
      <c r="B36">
        <v>2574432</v>
      </c>
      <c r="C36">
        <v>2409710</v>
      </c>
      <c r="D36">
        <v>987486</v>
      </c>
      <c r="E36">
        <v>999043</v>
      </c>
      <c r="F36" t="str">
        <f t="shared" si="1"/>
        <v>C</v>
      </c>
      <c r="G36">
        <f t="shared" si="2"/>
        <v>4984142</v>
      </c>
      <c r="H36">
        <f t="shared" si="3"/>
        <v>1986529</v>
      </c>
      <c r="I36">
        <f t="shared" ref="I36:S36" si="38">ROUNDDOWN(IF(H36&gt;2*$G36,H36,ROUNDDOWN($H36/$G36,4)*H36),0)</f>
        <v>791631</v>
      </c>
      <c r="J36">
        <f t="shared" si="38"/>
        <v>315464</v>
      </c>
      <c r="K36">
        <f t="shared" si="38"/>
        <v>125712</v>
      </c>
      <c r="L36">
        <f t="shared" si="38"/>
        <v>50096</v>
      </c>
      <c r="M36">
        <f t="shared" si="38"/>
        <v>19963</v>
      </c>
      <c r="N36">
        <f t="shared" si="38"/>
        <v>7955</v>
      </c>
      <c r="O36">
        <f t="shared" si="38"/>
        <v>3170</v>
      </c>
      <c r="P36">
        <f t="shared" si="38"/>
        <v>1263</v>
      </c>
      <c r="Q36">
        <f t="shared" si="38"/>
        <v>503</v>
      </c>
      <c r="R36">
        <f t="shared" si="38"/>
        <v>200</v>
      </c>
      <c r="S36">
        <f t="shared" si="38"/>
        <v>79</v>
      </c>
      <c r="T36">
        <f t="shared" si="5"/>
        <v>0</v>
      </c>
    </row>
    <row r="37" spans="1:20" x14ac:dyDescent="0.3">
      <c r="A37" s="1" t="s">
        <v>35</v>
      </c>
      <c r="B37">
        <v>1778590</v>
      </c>
      <c r="C37">
        <v>1874844</v>
      </c>
      <c r="D37">
        <v>111191</v>
      </c>
      <c r="E37">
        <v>117846</v>
      </c>
      <c r="F37" t="str">
        <f t="shared" si="1"/>
        <v>B</v>
      </c>
      <c r="G37">
        <f t="shared" si="2"/>
        <v>3653434</v>
      </c>
      <c r="H37">
        <f t="shared" si="3"/>
        <v>229037</v>
      </c>
      <c r="I37">
        <f t="shared" ref="I37:S37" si="39">ROUNDDOWN(IF(H37&gt;2*$G37,H37,ROUNDDOWN($H37/$G37,4)*H37),0)</f>
        <v>14337</v>
      </c>
      <c r="J37">
        <f t="shared" si="39"/>
        <v>897</v>
      </c>
      <c r="K37">
        <f t="shared" si="39"/>
        <v>56</v>
      </c>
      <c r="L37">
        <f t="shared" si="39"/>
        <v>3</v>
      </c>
      <c r="M37">
        <f t="shared" si="39"/>
        <v>0</v>
      </c>
      <c r="N37">
        <f t="shared" si="39"/>
        <v>0</v>
      </c>
      <c r="O37">
        <f t="shared" si="39"/>
        <v>0</v>
      </c>
      <c r="P37">
        <f t="shared" si="39"/>
        <v>0</v>
      </c>
      <c r="Q37">
        <f t="shared" si="39"/>
        <v>0</v>
      </c>
      <c r="R37">
        <f t="shared" si="39"/>
        <v>0</v>
      </c>
      <c r="S37">
        <f t="shared" si="39"/>
        <v>0</v>
      </c>
      <c r="T37">
        <f t="shared" si="5"/>
        <v>0</v>
      </c>
    </row>
    <row r="38" spans="1:20" x14ac:dyDescent="0.3">
      <c r="A38" s="1" t="s">
        <v>36</v>
      </c>
      <c r="B38">
        <v>1506541</v>
      </c>
      <c r="C38">
        <v>1414887</v>
      </c>
      <c r="D38">
        <v>1216612</v>
      </c>
      <c r="E38">
        <v>1166775</v>
      </c>
      <c r="F38" t="str">
        <f t="shared" si="1"/>
        <v>A</v>
      </c>
      <c r="G38">
        <f t="shared" si="2"/>
        <v>2921428</v>
      </c>
      <c r="H38">
        <f t="shared" si="3"/>
        <v>2383387</v>
      </c>
      <c r="I38">
        <f t="shared" ref="I38:S38" si="40">ROUNDDOWN(IF(H38&gt;2*$G38,H38,ROUNDDOWN($H38/$G38,4)*H38),0)</f>
        <v>1944367</v>
      </c>
      <c r="J38">
        <f t="shared" si="40"/>
        <v>1586214</v>
      </c>
      <c r="K38">
        <f t="shared" si="40"/>
        <v>1294033</v>
      </c>
      <c r="L38">
        <f t="shared" si="40"/>
        <v>1055672</v>
      </c>
      <c r="M38">
        <f t="shared" si="40"/>
        <v>861217</v>
      </c>
      <c r="N38">
        <f t="shared" si="40"/>
        <v>702580</v>
      </c>
      <c r="O38">
        <f t="shared" si="40"/>
        <v>573164</v>
      </c>
      <c r="P38">
        <f t="shared" si="40"/>
        <v>467587</v>
      </c>
      <c r="Q38">
        <f t="shared" si="40"/>
        <v>381457</v>
      </c>
      <c r="R38">
        <f t="shared" si="40"/>
        <v>311192</v>
      </c>
      <c r="S38">
        <f t="shared" si="40"/>
        <v>253870</v>
      </c>
      <c r="T38">
        <f t="shared" si="5"/>
        <v>0</v>
      </c>
    </row>
    <row r="39" spans="1:20" x14ac:dyDescent="0.3">
      <c r="A39" s="1" t="s">
        <v>37</v>
      </c>
      <c r="B39">
        <v>1598886</v>
      </c>
      <c r="C39">
        <v>1687917</v>
      </c>
      <c r="D39">
        <v>449788</v>
      </c>
      <c r="E39">
        <v>427615</v>
      </c>
      <c r="F39" t="str">
        <f t="shared" si="1"/>
        <v>B</v>
      </c>
      <c r="G39">
        <f t="shared" si="2"/>
        <v>3286803</v>
      </c>
      <c r="H39">
        <f t="shared" si="3"/>
        <v>877403</v>
      </c>
      <c r="I39">
        <f t="shared" ref="I39:S39" si="41">ROUNDDOWN(IF(H39&gt;2*$G39,H39,ROUNDDOWN($H39/$G39,4)*H39),0)</f>
        <v>234178</v>
      </c>
      <c r="J39">
        <f t="shared" si="41"/>
        <v>62502</v>
      </c>
      <c r="K39">
        <f t="shared" si="41"/>
        <v>16681</v>
      </c>
      <c r="L39">
        <f t="shared" si="41"/>
        <v>4452</v>
      </c>
      <c r="M39">
        <f t="shared" si="41"/>
        <v>1188</v>
      </c>
      <c r="N39">
        <f t="shared" si="41"/>
        <v>317</v>
      </c>
      <c r="O39">
        <f t="shared" si="41"/>
        <v>84</v>
      </c>
      <c r="P39">
        <f t="shared" si="41"/>
        <v>22</v>
      </c>
      <c r="Q39">
        <f t="shared" si="41"/>
        <v>5</v>
      </c>
      <c r="R39">
        <f t="shared" si="41"/>
        <v>1</v>
      </c>
      <c r="S39">
        <f t="shared" si="41"/>
        <v>0</v>
      </c>
      <c r="T39">
        <f t="shared" si="5"/>
        <v>0</v>
      </c>
    </row>
    <row r="40" spans="1:20" x14ac:dyDescent="0.3">
      <c r="A40" s="1" t="s">
        <v>38</v>
      </c>
      <c r="B40">
        <v>548989</v>
      </c>
      <c r="C40">
        <v>514636</v>
      </c>
      <c r="D40">
        <v>2770344</v>
      </c>
      <c r="E40">
        <v>3187897</v>
      </c>
      <c r="F40" t="str">
        <f t="shared" si="1"/>
        <v>D</v>
      </c>
      <c r="G40">
        <f t="shared" si="2"/>
        <v>1063625</v>
      </c>
      <c r="H40">
        <f t="shared" si="3"/>
        <v>5958241</v>
      </c>
      <c r="I40">
        <f t="shared" ref="I40:S40" si="42">ROUNDDOWN(IF(H40&gt;2*$G40,H40,ROUNDDOWN($H40/$G40,4)*H40),0)</f>
        <v>5958241</v>
      </c>
      <c r="J40">
        <f t="shared" si="42"/>
        <v>5958241</v>
      </c>
      <c r="K40">
        <f t="shared" si="42"/>
        <v>5958241</v>
      </c>
      <c r="L40">
        <f t="shared" si="42"/>
        <v>5958241</v>
      </c>
      <c r="M40">
        <f t="shared" si="42"/>
        <v>5958241</v>
      </c>
      <c r="N40">
        <f t="shared" si="42"/>
        <v>5958241</v>
      </c>
      <c r="O40">
        <f t="shared" si="42"/>
        <v>5958241</v>
      </c>
      <c r="P40">
        <f t="shared" si="42"/>
        <v>5958241</v>
      </c>
      <c r="Q40">
        <f t="shared" si="42"/>
        <v>5958241</v>
      </c>
      <c r="R40">
        <f t="shared" si="42"/>
        <v>5958241</v>
      </c>
      <c r="S40">
        <f t="shared" si="42"/>
        <v>5958241</v>
      </c>
      <c r="T40">
        <f t="shared" si="5"/>
        <v>1</v>
      </c>
    </row>
    <row r="41" spans="1:20" x14ac:dyDescent="0.3">
      <c r="A41" s="1" t="s">
        <v>39</v>
      </c>
      <c r="B41">
        <v>1175198</v>
      </c>
      <c r="C41">
        <v>1095440</v>
      </c>
      <c r="D41">
        <v>2657174</v>
      </c>
      <c r="E41">
        <v>2491947</v>
      </c>
      <c r="F41" t="str">
        <f t="shared" si="1"/>
        <v>A</v>
      </c>
      <c r="G41">
        <f t="shared" si="2"/>
        <v>2270638</v>
      </c>
      <c r="H41">
        <f t="shared" si="3"/>
        <v>5149121</v>
      </c>
      <c r="I41">
        <f t="shared" ref="I41:S41" si="43">ROUNDDOWN(IF(H41&gt;2*$G41,H41,ROUNDDOWN($H41/$G41,4)*H41),0)</f>
        <v>5149121</v>
      </c>
      <c r="J41">
        <f t="shared" si="43"/>
        <v>5149121</v>
      </c>
      <c r="K41">
        <f t="shared" si="43"/>
        <v>5149121</v>
      </c>
      <c r="L41">
        <f t="shared" si="43"/>
        <v>5149121</v>
      </c>
      <c r="M41">
        <f t="shared" si="43"/>
        <v>5149121</v>
      </c>
      <c r="N41">
        <f t="shared" si="43"/>
        <v>5149121</v>
      </c>
      <c r="O41">
        <f t="shared" si="43"/>
        <v>5149121</v>
      </c>
      <c r="P41">
        <f t="shared" si="43"/>
        <v>5149121</v>
      </c>
      <c r="Q41">
        <f t="shared" si="43"/>
        <v>5149121</v>
      </c>
      <c r="R41">
        <f t="shared" si="43"/>
        <v>5149121</v>
      </c>
      <c r="S41">
        <f t="shared" si="43"/>
        <v>5149121</v>
      </c>
      <c r="T41">
        <f t="shared" si="5"/>
        <v>1</v>
      </c>
    </row>
    <row r="42" spans="1:20" x14ac:dyDescent="0.3">
      <c r="A42" s="1" t="s">
        <v>40</v>
      </c>
      <c r="B42">
        <v>2115336</v>
      </c>
      <c r="C42">
        <v>2202769</v>
      </c>
      <c r="D42">
        <v>15339</v>
      </c>
      <c r="E42">
        <v>14652</v>
      </c>
      <c r="F42" t="str">
        <f t="shared" si="1"/>
        <v>D</v>
      </c>
      <c r="G42">
        <f t="shared" si="2"/>
        <v>4318105</v>
      </c>
      <c r="H42">
        <f t="shared" si="3"/>
        <v>29991</v>
      </c>
      <c r="I42">
        <f t="shared" ref="I42:S42" si="44">ROUNDDOWN(IF(H42&gt;2*$G42,H42,ROUNDDOWN($H42/$G42,4)*H42),0)</f>
        <v>206</v>
      </c>
      <c r="J42">
        <f t="shared" si="44"/>
        <v>1</v>
      </c>
      <c r="K42">
        <f t="shared" si="44"/>
        <v>0</v>
      </c>
      <c r="L42">
        <f t="shared" si="44"/>
        <v>0</v>
      </c>
      <c r="M42">
        <f t="shared" si="44"/>
        <v>0</v>
      </c>
      <c r="N42">
        <f t="shared" si="44"/>
        <v>0</v>
      </c>
      <c r="O42">
        <f t="shared" si="44"/>
        <v>0</v>
      </c>
      <c r="P42">
        <f t="shared" si="44"/>
        <v>0</v>
      </c>
      <c r="Q42">
        <f t="shared" si="44"/>
        <v>0</v>
      </c>
      <c r="R42">
        <f t="shared" si="44"/>
        <v>0</v>
      </c>
      <c r="S42">
        <f t="shared" si="44"/>
        <v>0</v>
      </c>
      <c r="T42">
        <f t="shared" si="5"/>
        <v>0</v>
      </c>
    </row>
    <row r="43" spans="1:20" x14ac:dyDescent="0.3">
      <c r="A43" s="1" t="s">
        <v>41</v>
      </c>
      <c r="B43">
        <v>2346640</v>
      </c>
      <c r="C43">
        <v>2197559</v>
      </c>
      <c r="D43">
        <v>373470</v>
      </c>
      <c r="E43">
        <v>353365</v>
      </c>
      <c r="F43" t="str">
        <f t="shared" si="1"/>
        <v>B</v>
      </c>
      <c r="G43">
        <f t="shared" si="2"/>
        <v>4544199</v>
      </c>
      <c r="H43">
        <f t="shared" si="3"/>
        <v>726835</v>
      </c>
      <c r="I43">
        <f t="shared" ref="I43:S43" si="45">ROUNDDOWN(IF(H43&gt;2*$G43,H43,ROUNDDOWN($H43/$G43,4)*H43),0)</f>
        <v>116220</v>
      </c>
      <c r="J43">
        <f t="shared" si="45"/>
        <v>18583</v>
      </c>
      <c r="K43">
        <f t="shared" si="45"/>
        <v>2971</v>
      </c>
      <c r="L43">
        <f t="shared" si="45"/>
        <v>475</v>
      </c>
      <c r="M43">
        <f t="shared" si="45"/>
        <v>75</v>
      </c>
      <c r="N43">
        <f t="shared" si="45"/>
        <v>11</v>
      </c>
      <c r="O43">
        <f t="shared" si="45"/>
        <v>1</v>
      </c>
      <c r="P43">
        <f t="shared" si="45"/>
        <v>0</v>
      </c>
      <c r="Q43">
        <f t="shared" si="45"/>
        <v>0</v>
      </c>
      <c r="R43">
        <f t="shared" si="45"/>
        <v>0</v>
      </c>
      <c r="S43">
        <f t="shared" si="45"/>
        <v>0</v>
      </c>
      <c r="T43">
        <f t="shared" si="5"/>
        <v>0</v>
      </c>
    </row>
    <row r="44" spans="1:20" x14ac:dyDescent="0.3">
      <c r="A44" s="1" t="s">
        <v>42</v>
      </c>
      <c r="B44">
        <v>2548438</v>
      </c>
      <c r="C44">
        <v>2577213</v>
      </c>
      <c r="D44">
        <v>37986</v>
      </c>
      <c r="E44">
        <v>37766</v>
      </c>
      <c r="F44" t="str">
        <f t="shared" si="1"/>
        <v>D</v>
      </c>
      <c r="G44">
        <f t="shared" si="2"/>
        <v>5125651</v>
      </c>
      <c r="H44">
        <f t="shared" si="3"/>
        <v>75752</v>
      </c>
      <c r="I44">
        <f t="shared" ref="I44:S44" si="46">ROUNDDOWN(IF(H44&gt;2*$G44,H44,ROUNDDOWN($H44/$G44,4)*H44),0)</f>
        <v>1113</v>
      </c>
      <c r="J44">
        <f t="shared" si="46"/>
        <v>16</v>
      </c>
      <c r="K44">
        <f t="shared" si="46"/>
        <v>0</v>
      </c>
      <c r="L44">
        <f t="shared" si="46"/>
        <v>0</v>
      </c>
      <c r="M44">
        <f t="shared" si="46"/>
        <v>0</v>
      </c>
      <c r="N44">
        <f t="shared" si="46"/>
        <v>0</v>
      </c>
      <c r="O44">
        <f t="shared" si="46"/>
        <v>0</v>
      </c>
      <c r="P44">
        <f t="shared" si="46"/>
        <v>0</v>
      </c>
      <c r="Q44">
        <f t="shared" si="46"/>
        <v>0</v>
      </c>
      <c r="R44">
        <f t="shared" si="46"/>
        <v>0</v>
      </c>
      <c r="S44">
        <f t="shared" si="46"/>
        <v>0</v>
      </c>
      <c r="T44">
        <f t="shared" si="5"/>
        <v>0</v>
      </c>
    </row>
    <row r="45" spans="1:20" x14ac:dyDescent="0.3">
      <c r="A45" s="1" t="s">
        <v>43</v>
      </c>
      <c r="B45">
        <v>835495</v>
      </c>
      <c r="C45">
        <v>837746</v>
      </c>
      <c r="D45">
        <v>1106177</v>
      </c>
      <c r="E45">
        <v>917781</v>
      </c>
      <c r="F45" t="str">
        <f t="shared" si="1"/>
        <v>C</v>
      </c>
      <c r="G45">
        <f t="shared" si="2"/>
        <v>1673241</v>
      </c>
      <c r="H45">
        <f t="shared" si="3"/>
        <v>2023958</v>
      </c>
      <c r="I45">
        <f t="shared" ref="I45:S45" si="47">ROUNDDOWN(IF(H45&gt;2*$G45,H45,ROUNDDOWN($H45/$G45,4)*H45),0)</f>
        <v>2448179</v>
      </c>
      <c r="J45">
        <f t="shared" si="47"/>
        <v>2961317</v>
      </c>
      <c r="K45">
        <f t="shared" si="47"/>
        <v>3582009</v>
      </c>
      <c r="L45">
        <f t="shared" si="47"/>
        <v>3582009</v>
      </c>
      <c r="M45">
        <f t="shared" si="47"/>
        <v>3582009</v>
      </c>
      <c r="N45">
        <f t="shared" si="47"/>
        <v>3582009</v>
      </c>
      <c r="O45">
        <f t="shared" si="47"/>
        <v>3582009</v>
      </c>
      <c r="P45">
        <f t="shared" si="47"/>
        <v>3582009</v>
      </c>
      <c r="Q45">
        <f t="shared" si="47"/>
        <v>3582009</v>
      </c>
      <c r="R45">
        <f t="shared" si="47"/>
        <v>3582009</v>
      </c>
      <c r="S45">
        <f t="shared" si="47"/>
        <v>3582009</v>
      </c>
      <c r="T45">
        <f t="shared" si="5"/>
        <v>1</v>
      </c>
    </row>
    <row r="46" spans="1:20" x14ac:dyDescent="0.3">
      <c r="A46" s="1" t="s">
        <v>44</v>
      </c>
      <c r="B46">
        <v>1187448</v>
      </c>
      <c r="C46">
        <v>1070426</v>
      </c>
      <c r="D46">
        <v>1504608</v>
      </c>
      <c r="E46">
        <v>1756990</v>
      </c>
      <c r="F46" t="str">
        <f t="shared" si="1"/>
        <v>B</v>
      </c>
      <c r="G46">
        <f t="shared" si="2"/>
        <v>2257874</v>
      </c>
      <c r="H46">
        <f t="shared" si="3"/>
        <v>3261598</v>
      </c>
      <c r="I46">
        <f t="shared" ref="I46:S46" si="48">ROUNDDOWN(IF(H46&gt;2*$G46,H46,ROUNDDOWN($H46/$G46,4)*H46),0)</f>
        <v>4711378</v>
      </c>
      <c r="J46">
        <f t="shared" si="48"/>
        <v>4711378</v>
      </c>
      <c r="K46">
        <f t="shared" si="48"/>
        <v>4711378</v>
      </c>
      <c r="L46">
        <f t="shared" si="48"/>
        <v>4711378</v>
      </c>
      <c r="M46">
        <f t="shared" si="48"/>
        <v>4711378</v>
      </c>
      <c r="N46">
        <f t="shared" si="48"/>
        <v>4711378</v>
      </c>
      <c r="O46">
        <f t="shared" si="48"/>
        <v>4711378</v>
      </c>
      <c r="P46">
        <f t="shared" si="48"/>
        <v>4711378</v>
      </c>
      <c r="Q46">
        <f t="shared" si="48"/>
        <v>4711378</v>
      </c>
      <c r="R46">
        <f t="shared" si="48"/>
        <v>4711378</v>
      </c>
      <c r="S46">
        <f t="shared" si="48"/>
        <v>4711378</v>
      </c>
      <c r="T46">
        <f t="shared" si="5"/>
        <v>1</v>
      </c>
    </row>
    <row r="47" spans="1:20" x14ac:dyDescent="0.3">
      <c r="A47" s="1" t="s">
        <v>45</v>
      </c>
      <c r="B47">
        <v>140026</v>
      </c>
      <c r="C47">
        <v>146354</v>
      </c>
      <c r="D47">
        <v>2759991</v>
      </c>
      <c r="E47">
        <v>2742120</v>
      </c>
      <c r="F47" t="str">
        <f t="shared" si="1"/>
        <v>C</v>
      </c>
      <c r="G47">
        <f t="shared" si="2"/>
        <v>286380</v>
      </c>
      <c r="H47">
        <f t="shared" si="3"/>
        <v>5502111</v>
      </c>
      <c r="I47">
        <f t="shared" ref="I47:S47" si="49">ROUNDDOWN(IF(H47&gt;2*$G47,H47,ROUNDDOWN($H47/$G47,4)*H47),0)</f>
        <v>5502111</v>
      </c>
      <c r="J47">
        <f t="shared" si="49"/>
        <v>5502111</v>
      </c>
      <c r="K47">
        <f t="shared" si="49"/>
        <v>5502111</v>
      </c>
      <c r="L47">
        <f t="shared" si="49"/>
        <v>5502111</v>
      </c>
      <c r="M47">
        <f t="shared" si="49"/>
        <v>5502111</v>
      </c>
      <c r="N47">
        <f t="shared" si="49"/>
        <v>5502111</v>
      </c>
      <c r="O47">
        <f t="shared" si="49"/>
        <v>5502111</v>
      </c>
      <c r="P47">
        <f t="shared" si="49"/>
        <v>5502111</v>
      </c>
      <c r="Q47">
        <f t="shared" si="49"/>
        <v>5502111</v>
      </c>
      <c r="R47">
        <f t="shared" si="49"/>
        <v>5502111</v>
      </c>
      <c r="S47">
        <f t="shared" si="49"/>
        <v>5502111</v>
      </c>
      <c r="T47">
        <f t="shared" si="5"/>
        <v>1</v>
      </c>
    </row>
    <row r="48" spans="1:20" x14ac:dyDescent="0.3">
      <c r="A48" s="1" t="s">
        <v>46</v>
      </c>
      <c r="B48">
        <v>1198765</v>
      </c>
      <c r="C48">
        <v>1304945</v>
      </c>
      <c r="D48">
        <v>2786493</v>
      </c>
      <c r="E48">
        <v>2602643</v>
      </c>
      <c r="F48" t="str">
        <f t="shared" si="1"/>
        <v>B</v>
      </c>
      <c r="G48">
        <f t="shared" si="2"/>
        <v>2503710</v>
      </c>
      <c r="H48">
        <f t="shared" si="3"/>
        <v>5389136</v>
      </c>
      <c r="I48">
        <f t="shared" ref="I48:S48" si="50">ROUNDDOWN(IF(H48&gt;2*$G48,H48,ROUNDDOWN($H48/$G48,4)*H48),0)</f>
        <v>5389136</v>
      </c>
      <c r="J48">
        <f t="shared" si="50"/>
        <v>5389136</v>
      </c>
      <c r="K48">
        <f t="shared" si="50"/>
        <v>5389136</v>
      </c>
      <c r="L48">
        <f t="shared" si="50"/>
        <v>5389136</v>
      </c>
      <c r="M48">
        <f t="shared" si="50"/>
        <v>5389136</v>
      </c>
      <c r="N48">
        <f t="shared" si="50"/>
        <v>5389136</v>
      </c>
      <c r="O48">
        <f t="shared" si="50"/>
        <v>5389136</v>
      </c>
      <c r="P48">
        <f t="shared" si="50"/>
        <v>5389136</v>
      </c>
      <c r="Q48">
        <f t="shared" si="50"/>
        <v>5389136</v>
      </c>
      <c r="R48">
        <f t="shared" si="50"/>
        <v>5389136</v>
      </c>
      <c r="S48">
        <f t="shared" si="50"/>
        <v>5389136</v>
      </c>
      <c r="T48">
        <f t="shared" si="5"/>
        <v>1</v>
      </c>
    </row>
    <row r="49" spans="1:20" x14ac:dyDescent="0.3">
      <c r="A49" s="1" t="s">
        <v>47</v>
      </c>
      <c r="B49">
        <v>2619776</v>
      </c>
      <c r="C49">
        <v>2749623</v>
      </c>
      <c r="D49">
        <v>2888215</v>
      </c>
      <c r="E49">
        <v>2800174</v>
      </c>
      <c r="F49" t="str">
        <f t="shared" si="1"/>
        <v>C</v>
      </c>
      <c r="G49">
        <f t="shared" si="2"/>
        <v>5369399</v>
      </c>
      <c r="H49">
        <f t="shared" si="3"/>
        <v>5688389</v>
      </c>
      <c r="I49">
        <f t="shared" ref="I49:S49" si="51">ROUNDDOWN(IF(H49&gt;2*$G49,H49,ROUNDDOWN($H49/$G49,4)*H49),0)</f>
        <v>6026279</v>
      </c>
      <c r="J49">
        <f t="shared" si="51"/>
        <v>6384239</v>
      </c>
      <c r="K49">
        <f t="shared" si="51"/>
        <v>6763462</v>
      </c>
      <c r="L49">
        <f t="shared" si="51"/>
        <v>7165211</v>
      </c>
      <c r="M49">
        <f t="shared" si="51"/>
        <v>7590824</v>
      </c>
      <c r="N49">
        <f t="shared" si="51"/>
        <v>8041718</v>
      </c>
      <c r="O49">
        <f t="shared" si="51"/>
        <v>8519396</v>
      </c>
      <c r="P49">
        <f t="shared" si="51"/>
        <v>9025448</v>
      </c>
      <c r="Q49">
        <f t="shared" si="51"/>
        <v>9561559</v>
      </c>
      <c r="R49">
        <f t="shared" si="51"/>
        <v>10129515</v>
      </c>
      <c r="S49">
        <f t="shared" si="51"/>
        <v>10731208</v>
      </c>
      <c r="T49">
        <f t="shared" si="5"/>
        <v>0</v>
      </c>
    </row>
    <row r="50" spans="1:20" x14ac:dyDescent="0.3">
      <c r="A50" s="1" t="s">
        <v>48</v>
      </c>
      <c r="B50">
        <v>248398</v>
      </c>
      <c r="C50">
        <v>268511</v>
      </c>
      <c r="D50">
        <v>3110853</v>
      </c>
      <c r="E50">
        <v>2986411</v>
      </c>
      <c r="F50" t="str">
        <f t="shared" si="1"/>
        <v>C</v>
      </c>
      <c r="G50">
        <f t="shared" si="2"/>
        <v>516909</v>
      </c>
      <c r="H50">
        <f t="shared" si="3"/>
        <v>6097264</v>
      </c>
      <c r="I50">
        <f t="shared" ref="I50:S50" si="52">ROUNDDOWN(IF(H50&gt;2*$G50,H50,ROUNDDOWN($H50/$G50,4)*H50),0)</f>
        <v>6097264</v>
      </c>
      <c r="J50">
        <f t="shared" si="52"/>
        <v>6097264</v>
      </c>
      <c r="K50">
        <f t="shared" si="52"/>
        <v>6097264</v>
      </c>
      <c r="L50">
        <f t="shared" si="52"/>
        <v>6097264</v>
      </c>
      <c r="M50">
        <f t="shared" si="52"/>
        <v>6097264</v>
      </c>
      <c r="N50">
        <f t="shared" si="52"/>
        <v>6097264</v>
      </c>
      <c r="O50">
        <f t="shared" si="52"/>
        <v>6097264</v>
      </c>
      <c r="P50">
        <f t="shared" si="52"/>
        <v>6097264</v>
      </c>
      <c r="Q50">
        <f t="shared" si="52"/>
        <v>6097264</v>
      </c>
      <c r="R50">
        <f t="shared" si="52"/>
        <v>6097264</v>
      </c>
      <c r="S50">
        <f t="shared" si="52"/>
        <v>6097264</v>
      </c>
      <c r="T50">
        <f t="shared" si="5"/>
        <v>1</v>
      </c>
    </row>
    <row r="51" spans="1:20" x14ac:dyDescent="0.3">
      <c r="A51" s="1" t="s">
        <v>49</v>
      </c>
      <c r="B51">
        <v>2494207</v>
      </c>
      <c r="C51">
        <v>2625207</v>
      </c>
      <c r="D51">
        <v>1796293</v>
      </c>
      <c r="E51">
        <v>1853602</v>
      </c>
      <c r="F51" t="str">
        <f t="shared" si="1"/>
        <v>B</v>
      </c>
      <c r="G51">
        <f t="shared" si="2"/>
        <v>5119414</v>
      </c>
      <c r="H51">
        <f t="shared" si="3"/>
        <v>3649895</v>
      </c>
      <c r="I51">
        <f t="shared" ref="I51:S51" si="53">ROUNDDOWN(IF(H51&gt;2*$G51,H51,ROUNDDOWN($H51/$G51,4)*H51),0)</f>
        <v>2602010</v>
      </c>
      <c r="J51">
        <f t="shared" si="53"/>
        <v>1854972</v>
      </c>
      <c r="K51">
        <f t="shared" si="53"/>
        <v>1322409</v>
      </c>
      <c r="L51">
        <f t="shared" si="53"/>
        <v>942745</v>
      </c>
      <c r="M51">
        <f t="shared" si="53"/>
        <v>672082</v>
      </c>
      <c r="N51">
        <f t="shared" si="53"/>
        <v>479127</v>
      </c>
      <c r="O51">
        <f t="shared" si="53"/>
        <v>341569</v>
      </c>
      <c r="P51">
        <f t="shared" si="53"/>
        <v>243504</v>
      </c>
      <c r="Q51">
        <f t="shared" si="53"/>
        <v>173594</v>
      </c>
      <c r="R51">
        <f t="shared" si="53"/>
        <v>123755</v>
      </c>
      <c r="S51">
        <f t="shared" si="53"/>
        <v>88224</v>
      </c>
      <c r="T51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Zakresy nazwane</vt:lpstr>
      </vt:variant>
      <vt:variant>
        <vt:i4>2</vt:i4>
      </vt:variant>
    </vt:vector>
  </HeadingPairs>
  <TitlesOfParts>
    <vt:vector size="4" baseType="lpstr">
      <vt:lpstr>5.1 i 5.2</vt:lpstr>
      <vt:lpstr>5.3</vt:lpstr>
      <vt:lpstr>'5.1 i 5.2'!kraina</vt:lpstr>
      <vt:lpstr>'5.3'!kraina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Uczeń</dc:creator>
  <cp:lastModifiedBy>Uczeń</cp:lastModifiedBy>
  <dcterms:created xsi:type="dcterms:W3CDTF">2021-12-11T09:23:55Z</dcterms:created>
  <dcterms:modified xsi:type="dcterms:W3CDTF">2021-12-11T17:08:07Z</dcterms:modified>
</cp:coreProperties>
</file>