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a\inf kb\sesja2\jezyki i statek\statek\"/>
    </mc:Choice>
  </mc:AlternateContent>
  <bookViews>
    <workbookView xWindow="0" yWindow="0" windowWidth="23040" windowHeight="9384" firstSheet="2" activeTab="5"/>
  </bookViews>
  <sheets>
    <sheet name="dane" sheetId="4" r:id="rId1"/>
    <sheet name="6.1, 6.2" sheetId="1" r:id="rId2"/>
    <sheet name="6.3" sheetId="2" r:id="rId3"/>
    <sheet name="pomocdo6.4" sheetId="5" r:id="rId4"/>
    <sheet name="6.4" sheetId="6" r:id="rId5"/>
    <sheet name="6.5a" sheetId="7" r:id="rId6"/>
    <sheet name="6.5b" sheetId="8" r:id="rId7"/>
  </sheets>
  <definedNames>
    <definedName name="_xlnm._FilterDatabase" localSheetId="2" hidden="1">'6.3'!$A$1:$L$203</definedName>
    <definedName name="_xlnm._FilterDatabase" localSheetId="5" hidden="1">'6.5a'!$A$1:$I$203</definedName>
    <definedName name="_xlnm._FilterDatabase" localSheetId="6" hidden="1">'6.5b'!$A$1:$H$203</definedName>
    <definedName name="statek" localSheetId="1">'6.1, 6.2'!$A$1:$F$203</definedName>
    <definedName name="statek" localSheetId="2">'6.3'!$A$1:$F$203</definedName>
    <definedName name="statek" localSheetId="5">'6.5a'!$A$1:$F$203</definedName>
    <definedName name="statek" localSheetId="6">'6.5b'!$A$1:$F$203</definedName>
    <definedName name="statek" localSheetId="0">dane!$A$1:$F$203</definedName>
  </definedNames>
  <calcPr calcId="152511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7" i="7"/>
  <c r="I9" i="7"/>
  <c r="I10" i="7"/>
  <c r="I12" i="7"/>
  <c r="I13" i="7"/>
  <c r="I14" i="7"/>
  <c r="I16" i="7"/>
  <c r="I17" i="7"/>
  <c r="I18" i="7"/>
  <c r="I20" i="7"/>
  <c r="I21" i="7"/>
  <c r="I23" i="7"/>
  <c r="I24" i="7"/>
  <c r="I26" i="7"/>
  <c r="I28" i="7"/>
  <c r="I29" i="7"/>
  <c r="I30" i="7"/>
  <c r="I32" i="7"/>
  <c r="I33" i="7"/>
  <c r="I34" i="7"/>
  <c r="I35" i="7"/>
  <c r="I37" i="7"/>
  <c r="I38" i="7"/>
  <c r="I39" i="7"/>
  <c r="I41" i="7"/>
  <c r="I43" i="7"/>
  <c r="I44" i="7"/>
  <c r="I46" i="7"/>
  <c r="I47" i="7"/>
  <c r="I48" i="7"/>
  <c r="I49" i="7"/>
  <c r="I51" i="7"/>
  <c r="I52" i="7"/>
  <c r="I53" i="7"/>
  <c r="I54" i="7"/>
  <c r="I56" i="7"/>
  <c r="I57" i="7"/>
  <c r="I59" i="7"/>
  <c r="I60" i="7"/>
  <c r="I62" i="7"/>
  <c r="I63" i="7"/>
  <c r="I64" i="7"/>
  <c r="I66" i="7"/>
  <c r="I67" i="7"/>
  <c r="I69" i="7"/>
  <c r="I70" i="7"/>
  <c r="I71" i="7"/>
  <c r="I72" i="7"/>
  <c r="I74" i="7"/>
  <c r="I75" i="7"/>
  <c r="I77" i="7"/>
  <c r="I79" i="7"/>
  <c r="I80" i="7"/>
  <c r="I81" i="7"/>
  <c r="I83" i="7"/>
  <c r="I84" i="7"/>
  <c r="I86" i="7"/>
  <c r="I87" i="7"/>
  <c r="I88" i="7"/>
  <c r="I89" i="7"/>
  <c r="I91" i="7"/>
  <c r="I92" i="7"/>
  <c r="I93" i="7"/>
  <c r="I94" i="7"/>
  <c r="I96" i="7"/>
  <c r="I97" i="7"/>
  <c r="I98" i="7"/>
  <c r="I99" i="7"/>
  <c r="I101" i="7"/>
  <c r="I102" i="7"/>
  <c r="I103" i="7"/>
  <c r="I104" i="7"/>
  <c r="I106" i="7"/>
  <c r="I108" i="7"/>
  <c r="I109" i="7"/>
  <c r="I110" i="7"/>
  <c r="I111" i="7"/>
  <c r="I113" i="7"/>
  <c r="I114" i="7"/>
  <c r="I115" i="7"/>
  <c r="I117" i="7"/>
  <c r="I118" i="7"/>
  <c r="I119" i="7"/>
  <c r="I121" i="7"/>
  <c r="I123" i="7"/>
  <c r="I125" i="7"/>
  <c r="I126" i="7"/>
  <c r="I127" i="7"/>
  <c r="I128" i="7"/>
  <c r="I130" i="7"/>
  <c r="I132" i="7"/>
  <c r="I133" i="7"/>
  <c r="I135" i="7"/>
  <c r="I136" i="7"/>
  <c r="I137" i="7"/>
  <c r="I139" i="7"/>
  <c r="I140" i="7"/>
  <c r="I141" i="7"/>
  <c r="I142" i="7"/>
  <c r="I144" i="7"/>
  <c r="I146" i="7"/>
  <c r="I147" i="7"/>
  <c r="I148" i="7"/>
  <c r="I149" i="7"/>
  <c r="I151" i="7"/>
  <c r="I153" i="7"/>
  <c r="I154" i="7"/>
  <c r="I156" i="7"/>
  <c r="I157" i="7"/>
  <c r="I158" i="7"/>
  <c r="I160" i="7"/>
  <c r="I161" i="7"/>
  <c r="I163" i="7"/>
  <c r="I164" i="7"/>
  <c r="I166" i="7"/>
  <c r="I167" i="7"/>
  <c r="I169" i="7"/>
  <c r="I170" i="7"/>
  <c r="I171" i="7"/>
  <c r="I172" i="7"/>
  <c r="I174" i="7"/>
  <c r="I175" i="7"/>
  <c r="I176" i="7"/>
  <c r="I178" i="7"/>
  <c r="I179" i="7"/>
  <c r="I180" i="7"/>
  <c r="I182" i="7"/>
  <c r="I183" i="7"/>
  <c r="I184" i="7"/>
  <c r="I186" i="7"/>
  <c r="I187" i="7"/>
  <c r="I188" i="7"/>
  <c r="I189" i="7"/>
  <c r="I191" i="7"/>
  <c r="I192" i="7"/>
  <c r="I194" i="7"/>
  <c r="I196" i="7"/>
  <c r="I197" i="7"/>
  <c r="I199" i="7"/>
  <c r="I200" i="7"/>
  <c r="I201" i="7"/>
  <c r="I202" i="7"/>
  <c r="I2" i="7"/>
  <c r="H2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" i="7"/>
  <c r="H2" i="7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3" i="5"/>
  <c r="J16" i="1"/>
  <c r="J13" i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H2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3" i="1"/>
  <c r="J12" i="1"/>
  <c r="K6" i="1"/>
  <c r="K7" i="1"/>
  <c r="K8" i="1"/>
  <c r="K9" i="1"/>
  <c r="K5" i="1"/>
  <c r="H3" i="8" l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3" i="7"/>
  <c r="H4" i="7" s="1"/>
  <c r="H5" i="7" s="1"/>
  <c r="H6" i="7" s="1"/>
  <c r="H7" i="7" l="1"/>
  <c r="H8" i="7" s="1"/>
  <c r="I6" i="7"/>
  <c r="H9" i="7" l="1"/>
  <c r="H10" i="7" s="1"/>
  <c r="H11" i="7" s="1"/>
  <c r="I8" i="7"/>
  <c r="H12" i="7" l="1"/>
  <c r="H13" i="7" s="1"/>
  <c r="H14" i="7" s="1"/>
  <c r="H15" i="7" s="1"/>
  <c r="I11" i="7"/>
  <c r="H16" i="7" l="1"/>
  <c r="H17" i="7" s="1"/>
  <c r="H18" i="7" s="1"/>
  <c r="H19" i="7" s="1"/>
  <c r="I15" i="7"/>
  <c r="H20" i="7" l="1"/>
  <c r="H21" i="7" s="1"/>
  <c r="H22" i="7" s="1"/>
  <c r="I19" i="7"/>
  <c r="H23" i="7" l="1"/>
  <c r="H24" i="7" s="1"/>
  <c r="H25" i="7" s="1"/>
  <c r="I22" i="7"/>
  <c r="H26" i="7" l="1"/>
  <c r="H27" i="7" s="1"/>
  <c r="I25" i="7"/>
  <c r="H28" i="7" l="1"/>
  <c r="H29" i="7" s="1"/>
  <c r="H30" i="7" s="1"/>
  <c r="H31" i="7" s="1"/>
  <c r="I27" i="7"/>
  <c r="H32" i="7" l="1"/>
  <c r="H33" i="7" s="1"/>
  <c r="H34" i="7" s="1"/>
  <c r="H35" i="7" s="1"/>
  <c r="H36" i="7" s="1"/>
  <c r="I31" i="7"/>
  <c r="H37" i="7" l="1"/>
  <c r="H38" i="7" s="1"/>
  <c r="H39" i="7" s="1"/>
  <c r="H40" i="7" s="1"/>
  <c r="I36" i="7"/>
  <c r="H41" i="7" l="1"/>
  <c r="H42" i="7" s="1"/>
  <c r="I40" i="7"/>
  <c r="H43" i="7" l="1"/>
  <c r="H44" i="7" s="1"/>
  <c r="H45" i="7" s="1"/>
  <c r="I42" i="7"/>
  <c r="H46" i="7" l="1"/>
  <c r="H47" i="7" s="1"/>
  <c r="H48" i="7" s="1"/>
  <c r="H49" i="7" s="1"/>
  <c r="H50" i="7" s="1"/>
  <c r="I45" i="7"/>
  <c r="H51" i="7" l="1"/>
  <c r="H52" i="7" s="1"/>
  <c r="H53" i="7" s="1"/>
  <c r="H54" i="7" s="1"/>
  <c r="H55" i="7" s="1"/>
  <c r="I50" i="7"/>
  <c r="H56" i="7" l="1"/>
  <c r="H57" i="7" s="1"/>
  <c r="H58" i="7" s="1"/>
  <c r="I55" i="7"/>
  <c r="H59" i="7" l="1"/>
  <c r="H60" i="7" s="1"/>
  <c r="H61" i="7" s="1"/>
  <c r="I58" i="7"/>
  <c r="H62" i="7" l="1"/>
  <c r="H63" i="7" s="1"/>
  <c r="H64" i="7" s="1"/>
  <c r="H65" i="7" s="1"/>
  <c r="I61" i="7"/>
  <c r="H66" i="7" l="1"/>
  <c r="H67" i="7" s="1"/>
  <c r="H68" i="7" s="1"/>
  <c r="I65" i="7"/>
  <c r="H69" i="7" l="1"/>
  <c r="H70" i="7" s="1"/>
  <c r="H71" i="7" s="1"/>
  <c r="H72" i="7" s="1"/>
  <c r="H73" i="7" s="1"/>
  <c r="I68" i="7"/>
  <c r="H74" i="7" l="1"/>
  <c r="H75" i="7" s="1"/>
  <c r="H76" i="7" s="1"/>
  <c r="I73" i="7"/>
  <c r="H77" i="7" l="1"/>
  <c r="H78" i="7" s="1"/>
  <c r="I76" i="7"/>
  <c r="H79" i="7" l="1"/>
  <c r="H80" i="7" s="1"/>
  <c r="H81" i="7" s="1"/>
  <c r="H82" i="7" s="1"/>
  <c r="I78" i="7"/>
  <c r="H83" i="7" l="1"/>
  <c r="H84" i="7" s="1"/>
  <c r="H85" i="7" s="1"/>
  <c r="I82" i="7"/>
  <c r="H86" i="7" l="1"/>
  <c r="H87" i="7" s="1"/>
  <c r="H88" i="7" s="1"/>
  <c r="H89" i="7" s="1"/>
  <c r="H90" i="7" s="1"/>
  <c r="I85" i="7"/>
  <c r="H91" i="7" l="1"/>
  <c r="H92" i="7" s="1"/>
  <c r="H93" i="7" s="1"/>
  <c r="H94" i="7" s="1"/>
  <c r="H95" i="7" s="1"/>
  <c r="I90" i="7"/>
  <c r="H96" i="7" l="1"/>
  <c r="H97" i="7" s="1"/>
  <c r="H98" i="7" s="1"/>
  <c r="H99" i="7" s="1"/>
  <c r="H100" i="7" s="1"/>
  <c r="I95" i="7"/>
  <c r="H101" i="7" l="1"/>
  <c r="H102" i="7" s="1"/>
  <c r="H103" i="7" s="1"/>
  <c r="H104" i="7" s="1"/>
  <c r="H105" i="7" s="1"/>
  <c r="I100" i="7"/>
  <c r="H106" i="7" l="1"/>
  <c r="H107" i="7" s="1"/>
  <c r="I105" i="7"/>
  <c r="H108" i="7" l="1"/>
  <c r="H109" i="7" s="1"/>
  <c r="H110" i="7" s="1"/>
  <c r="H111" i="7" s="1"/>
  <c r="H112" i="7" s="1"/>
  <c r="I107" i="7"/>
  <c r="H113" i="7" l="1"/>
  <c r="H114" i="7" s="1"/>
  <c r="H115" i="7" s="1"/>
  <c r="H116" i="7" s="1"/>
  <c r="I112" i="7"/>
  <c r="H117" i="7" l="1"/>
  <c r="H118" i="7" s="1"/>
  <c r="H119" i="7" s="1"/>
  <c r="H120" i="7" s="1"/>
  <c r="I116" i="7"/>
  <c r="H121" i="7" l="1"/>
  <c r="H122" i="7" s="1"/>
  <c r="I120" i="7"/>
  <c r="H123" i="7" l="1"/>
  <c r="H124" i="7" s="1"/>
  <c r="I122" i="7"/>
  <c r="H125" i="7" l="1"/>
  <c r="H126" i="7" s="1"/>
  <c r="H127" i="7" s="1"/>
  <c r="H128" i="7" s="1"/>
  <c r="H129" i="7" s="1"/>
  <c r="I124" i="7"/>
  <c r="H130" i="7" l="1"/>
  <c r="H131" i="7" s="1"/>
  <c r="I129" i="7"/>
  <c r="H132" i="7" l="1"/>
  <c r="H133" i="7" s="1"/>
  <c r="H134" i="7" s="1"/>
  <c r="I131" i="7"/>
  <c r="H135" i="7" l="1"/>
  <c r="H136" i="7" s="1"/>
  <c r="H137" i="7" s="1"/>
  <c r="H138" i="7" s="1"/>
  <c r="I134" i="7"/>
  <c r="H139" i="7" l="1"/>
  <c r="H140" i="7" s="1"/>
  <c r="H141" i="7" s="1"/>
  <c r="H142" i="7" s="1"/>
  <c r="H143" i="7" s="1"/>
  <c r="I138" i="7"/>
  <c r="H144" i="7" l="1"/>
  <c r="H145" i="7" s="1"/>
  <c r="I143" i="7"/>
  <c r="H146" i="7" l="1"/>
  <c r="H147" i="7" s="1"/>
  <c r="H148" i="7" s="1"/>
  <c r="H149" i="7" s="1"/>
  <c r="H150" i="7" s="1"/>
  <c r="I145" i="7"/>
  <c r="H151" i="7" l="1"/>
  <c r="H152" i="7" s="1"/>
  <c r="I150" i="7"/>
  <c r="H153" i="7" l="1"/>
  <c r="H154" i="7" s="1"/>
  <c r="H155" i="7" s="1"/>
  <c r="I152" i="7"/>
  <c r="H156" i="7" l="1"/>
  <c r="H157" i="7" s="1"/>
  <c r="H158" i="7" s="1"/>
  <c r="H159" i="7" s="1"/>
  <c r="I155" i="7"/>
  <c r="H160" i="7" l="1"/>
  <c r="H161" i="7" s="1"/>
  <c r="H162" i="7" s="1"/>
  <c r="I159" i="7"/>
  <c r="H163" i="7" l="1"/>
  <c r="H164" i="7" s="1"/>
  <c r="H165" i="7" s="1"/>
  <c r="I162" i="7"/>
  <c r="H166" i="7" l="1"/>
  <c r="H167" i="7" s="1"/>
  <c r="H168" i="7" s="1"/>
  <c r="I165" i="7"/>
  <c r="H169" i="7" l="1"/>
  <c r="H170" i="7" s="1"/>
  <c r="H171" i="7" s="1"/>
  <c r="H172" i="7" s="1"/>
  <c r="H173" i="7" s="1"/>
  <c r="I168" i="7"/>
  <c r="H174" i="7" l="1"/>
  <c r="H175" i="7" s="1"/>
  <c r="H176" i="7" s="1"/>
  <c r="H177" i="7" s="1"/>
  <c r="I173" i="7"/>
  <c r="H178" i="7" l="1"/>
  <c r="H179" i="7" s="1"/>
  <c r="H180" i="7" s="1"/>
  <c r="H181" i="7" s="1"/>
  <c r="I177" i="7"/>
  <c r="H182" i="7" l="1"/>
  <c r="H183" i="7" s="1"/>
  <c r="H184" i="7" s="1"/>
  <c r="H185" i="7" s="1"/>
  <c r="I181" i="7"/>
  <c r="H186" i="7" l="1"/>
  <c r="H187" i="7" s="1"/>
  <c r="H188" i="7" s="1"/>
  <c r="H189" i="7" s="1"/>
  <c r="H190" i="7" s="1"/>
  <c r="I185" i="7"/>
  <c r="H191" i="7" l="1"/>
  <c r="H192" i="7" s="1"/>
  <c r="H193" i="7" s="1"/>
  <c r="I190" i="7"/>
  <c r="H194" i="7" l="1"/>
  <c r="H195" i="7" s="1"/>
  <c r="I193" i="7"/>
  <c r="H196" i="7" l="1"/>
  <c r="H197" i="7" s="1"/>
  <c r="H198" i="7" s="1"/>
  <c r="I195" i="7"/>
  <c r="H199" i="7" l="1"/>
  <c r="H200" i="7" s="1"/>
  <c r="H201" i="7" s="1"/>
  <c r="H202" i="7" s="1"/>
  <c r="H203" i="7" s="1"/>
  <c r="I198" i="7"/>
  <c r="N8" i="7" l="1"/>
  <c r="I203" i="7"/>
  <c r="N9" i="7" s="1"/>
</calcChain>
</file>

<file path=xl/connections.xml><?xml version="1.0" encoding="utf-8"?>
<connections xmlns="http://schemas.openxmlformats.org/spreadsheetml/2006/main">
  <connection id="1" name="statek" type="6" refreshedVersion="5" background="1" saveData="1">
    <textPr codePage="852" sourceFile="D:\infa\inf kb\sesja2\jezyki i statek\statek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2" name="statek1" type="6" refreshedVersion="5" background="1" saveData="1">
    <textPr codePage="852" sourceFile="D:\infa\inf kb\sesja2\jezyki i statek\statek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3" name="statek2" type="6" refreshedVersion="5" background="1" saveData="1">
    <textPr codePage="852" sourceFile="D:\infa\inf kb\sesja2\jezyki i statek\statek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4" name="statek21" type="6" refreshedVersion="5" background="1" saveData="1">
    <textPr codePage="852" sourceFile="D:\infa\inf kb\sesja2\jezyki i statek\statek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  <connection id="5" name="statek211" type="6" refreshedVersion="5" background="1" saveData="1">
    <textPr codePage="852" sourceFile="D:\infa\inf kb\sesja2\jezyki i statek\statek\statek.txt" decimal="," thousands=" ">
      <textFields count="6">
        <textField type="YMD"/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<sst xmlns="http://schemas.openxmlformats.org/spreadsheetml/2006/main" count="3132" uniqueCount="78">
  <si>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</si>
  <si>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</si>
  <si>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</si>
  <si>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</si>
  <si>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</si>
  <si>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</si>
  <si>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</si>
  <si>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</si>
  <si>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</si>
  <si>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</si>
  <si>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</si>
  <si>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</si>
  <si>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</si>
  <si>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</si>
  <si>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</si>
  <si>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</si>
  <si>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</si>
  <si>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</si>
  <si>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</si>
  <si>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</si>
  <si>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</si>
  <si>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</si>
  <si>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</si>
  <si>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zad6.1</t>
  </si>
  <si>
    <t>zad6.2</t>
  </si>
  <si>
    <t>pelne dni na morzu</t>
  </si>
  <si>
    <t>rrrr-mm</t>
  </si>
  <si>
    <t>Etykiety wierszy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</si>
  <si>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</si>
  <si>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</si>
  <si>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</si>
  <si>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</si>
  <si>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</si>
  <si>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</si>
  <si>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</si>
  <si>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</si>
  <si>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</si>
  <si>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</si>
  <si>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</si>
  <si>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</si>
  <si>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</si>
  <si>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</si>
  <si>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</si>
  <si>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</si>
  <si>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</si>
  <si>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</si>
  <si>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</si>
  <si>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</si>
  <si>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</si>
  <si>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</si>
  <si>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</si>
  <si>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</si>
  <si>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</si>
  <si>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</si>
  <si>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</si>
  <si>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</si>
  <si>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</si>
  <si>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</si>
  <si>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</si>
  <si>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</si>
  <si>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</si>
  <si>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</si>
  <si>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</si>
  <si>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(puste)</t>
  </si>
  <si>
    <t>Suma końcowa</t>
  </si>
  <si>
    <t>załadowany</t>
  </si>
  <si>
    <t>wyładowany</t>
  </si>
  <si>
    <t>kasy tego dnia</t>
  </si>
  <si>
    <t>na poczatku</t>
  </si>
  <si>
    <t>stan kasy</t>
  </si>
  <si>
    <t>zad6.5</t>
  </si>
  <si>
    <t>a)</t>
  </si>
  <si>
    <t>filtrowaniem</t>
  </si>
  <si>
    <t>(filtrowaniem)</t>
  </si>
  <si>
    <t>ile ma na poczatku</t>
  </si>
  <si>
    <t>(sprawdzam dla jakich wartosci k2 nie ma ujemnych wartosci w kolumnie h, sprawdzam coraz mniejsze i szukam jakie spelnia ten warunek)</t>
  </si>
  <si>
    <t>zad6.5b</t>
  </si>
  <si>
    <t>stan na koniec 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</si>
</sst>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5" borderId="0" xfId="0" applyNumberFormat="1" applyFill="1"/>
    <xf numFmtId="0" fontId="0" fillId="0" borderId="0" xfId="0" applyAlignment="1">
      <alignment horizontal="center" wrapText="1"/>
    </xf>
    <xf numFmtId="14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[statek.xlsx]6.4!Tabela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Ile</a:t>
            </a:r>
            <a:r>
              <a:rPr lang="pl-PL" baseline="0"/>
              <a:t> towaru T5 załadowano i wyładowano w kolejnych miesiącach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'6.4'!$B$3</c:f>
              <c:strCache>
                <c:ptCount val="1"/>
                <c:pt idx="0">
                  <c:v>załadowany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'6.4'!$A$4:$A$40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(puste)</c:v>
                </c:pt>
              </c:strCache>
            </c:strRef>
          </c:cat>
          <c:val>
            <c:numRef>
              <c:f>'6.4'!$B$4:$B$40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</c:numCache>
            </c:numRef>
          </c:val>
        </c:ser>
        <c:ser>
          <c:idx val="1"/>
          <c:order val="1"/>
          <c:tx>
            <c:strRef>
              <c:f>'6.4'!$C$3</c:f>
              <c:strCache>
                <c:ptCount val="1"/>
                <c:pt idx="0">
                  <c:v>wyładowany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'6.4'!$A$4:$A$40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(puste)</c:v>
                </c:pt>
              </c:strCache>
            </c:strRef>
          </c:cat>
          <c:val>
            <c:numRef>
              <c:f>'6.4'!$C$4:$C$40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0</c:v>
                </c:pt>
                <c:pt idx="35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7104"/>
        <c:axId val="35356768"/>
      </c:barChart>
      <c:catAx>
        <c:axId val="353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kolejne miesiące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56768"/>
        <c:crosses val="autoZero"/>
        <c:auto val="1"/>
        <c:lblAlgn val="ctr"/>
        <c:lblOffset val="100"/>
        <c:noMultiLvlLbl val="0"/>
      </c:catAx>
      <c:valAx>
        <c:axId val="353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179070</xdr:colOff>
      <xdr:row>4</xdr:row>
      <xdr:rowOff>0</xdr:rowOff>
    </xdr:from>
    <xdr:to>
      <xdr:col>17</xdr:col>
      <xdr:colOff>259080</xdr:colOff>
      <xdr:row>23</xdr:row>
      <xdr:rowOff>34290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czeń" refreshedDate="44645.716564930553" createdVersion="5" refreshedVersion="5" minRefreshableVersion="3" recordCount="1083">
  <cacheSource type="worksheet">
    <worksheetSource ref="A2:D1085" sheet="pomocdo6.4"/>
  </cacheSource>
  <cacheFields count="4">
    <cacheField name="data" numFmtId="14">
      <sharedItems containsSemiMixedTypes="0" containsNonDate="0" containsDate="1" containsString="0" minDate="2016-01-01T00:00:00" maxDate="2018-12-19T00:00:00"/>
    </cacheField>
    <cacheField name="rrrr-mm" numFmtId="0">
      <sharedItems containsBlank="1" count="36">
        <s v="2016-01"/>
        <s v="2016-02"/>
        <s v="2016-03"/>
        <s v="2016-04"/>
        <s v="2016-05"/>
        <s v="2016-06"/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m/>
      </sharedItems>
    </cacheField>
    <cacheField name="Z" numFmtId="0">
      <sharedItems containsString="0" containsBlank="1" containsNumber="1" containsInteger="1" minValue="0" maxValue="48" count="21">
        <n v="32"/>
        <n v="0"/>
        <n v="44"/>
        <n v="8"/>
        <n v="33"/>
        <n v="35"/>
        <n v="42"/>
        <n v="48"/>
        <n v="30"/>
        <n v="39"/>
        <n v="1"/>
        <n v="4"/>
        <n v="12"/>
        <n v="10"/>
        <n v="34"/>
        <n v="5"/>
        <n v="47"/>
        <n v="25"/>
        <n v="22"/>
        <n v="20"/>
        <m/>
      </sharedItems>
    </cacheField>
    <cacheField name="W" numFmtId="0">
      <sharedItems containsSemiMixedTypes="0" containsString="0" containsNumber="1" containsInteger="1" minValue="0" maxValue="1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3">
  <r>
    <d v="2016-01-01T00:00:00"/>
    <x v="0"/>
    <x v="0"/>
    <n v="0"/>
  </r>
  <r>
    <d v="2016-01-02T00:00:00"/>
    <x v="0"/>
    <x v="1"/>
    <n v="0"/>
  </r>
  <r>
    <d v="2016-01-03T00:00:00"/>
    <x v="0"/>
    <x v="1"/>
    <n v="0"/>
  </r>
  <r>
    <d v="2016-01-04T00:00:00"/>
    <x v="0"/>
    <x v="1"/>
    <n v="0"/>
  </r>
  <r>
    <d v="2016-01-05T00:00:00"/>
    <x v="0"/>
    <x v="1"/>
    <n v="0"/>
  </r>
  <r>
    <d v="2016-01-06T00:00:00"/>
    <x v="0"/>
    <x v="1"/>
    <n v="0"/>
  </r>
  <r>
    <d v="2016-01-07T00:00:00"/>
    <x v="0"/>
    <x v="1"/>
    <n v="0"/>
  </r>
  <r>
    <d v="2016-01-08T00:00:00"/>
    <x v="0"/>
    <x v="1"/>
    <n v="0"/>
  </r>
  <r>
    <d v="2016-01-09T00:00:00"/>
    <x v="0"/>
    <x v="1"/>
    <n v="0"/>
  </r>
  <r>
    <d v="2016-01-10T00:00:00"/>
    <x v="0"/>
    <x v="1"/>
    <n v="0"/>
  </r>
  <r>
    <d v="2016-01-11T00:00:00"/>
    <x v="0"/>
    <x v="1"/>
    <n v="0"/>
  </r>
  <r>
    <d v="2016-01-12T00:00:00"/>
    <x v="0"/>
    <x v="1"/>
    <n v="0"/>
  </r>
  <r>
    <d v="2016-01-13T00:00:00"/>
    <x v="0"/>
    <x v="1"/>
    <n v="0"/>
  </r>
  <r>
    <d v="2016-01-14T00:00:00"/>
    <x v="0"/>
    <x v="1"/>
    <n v="0"/>
  </r>
  <r>
    <d v="2016-01-15T00:00:00"/>
    <x v="0"/>
    <x v="1"/>
    <n v="0"/>
  </r>
  <r>
    <d v="2016-01-16T00:00:00"/>
    <x v="0"/>
    <x v="1"/>
    <n v="32"/>
  </r>
  <r>
    <d v="2016-01-17T00:00:00"/>
    <x v="0"/>
    <x v="1"/>
    <n v="0"/>
  </r>
  <r>
    <d v="2016-01-18T00:00:00"/>
    <x v="0"/>
    <x v="1"/>
    <n v="0"/>
  </r>
  <r>
    <d v="2016-01-19T00:00:00"/>
    <x v="0"/>
    <x v="1"/>
    <n v="0"/>
  </r>
  <r>
    <d v="2016-01-20T00:00:00"/>
    <x v="0"/>
    <x v="1"/>
    <n v="0"/>
  </r>
  <r>
    <d v="2016-01-21T00:00:00"/>
    <x v="0"/>
    <x v="1"/>
    <n v="0"/>
  </r>
  <r>
    <d v="2016-01-22T00:00:00"/>
    <x v="0"/>
    <x v="1"/>
    <n v="0"/>
  </r>
  <r>
    <d v="2016-01-23T00:00:00"/>
    <x v="0"/>
    <x v="1"/>
    <n v="0"/>
  </r>
  <r>
    <d v="2016-01-24T00:00:00"/>
    <x v="0"/>
    <x v="2"/>
    <n v="0"/>
  </r>
  <r>
    <d v="2016-01-25T00:00:00"/>
    <x v="0"/>
    <x v="1"/>
    <n v="0"/>
  </r>
  <r>
    <d v="2016-01-26T00:00:00"/>
    <x v="0"/>
    <x v="1"/>
    <n v="0"/>
  </r>
  <r>
    <d v="2016-01-27T00:00:00"/>
    <x v="0"/>
    <x v="1"/>
    <n v="0"/>
  </r>
  <r>
    <d v="2016-01-28T00:00:00"/>
    <x v="0"/>
    <x v="1"/>
    <n v="0"/>
  </r>
  <r>
    <d v="2016-01-29T00:00:00"/>
    <x v="0"/>
    <x v="1"/>
    <n v="0"/>
  </r>
  <r>
    <d v="2016-01-30T00:00:00"/>
    <x v="0"/>
    <x v="1"/>
    <n v="0"/>
  </r>
  <r>
    <d v="2016-01-31T00:00:00"/>
    <x v="0"/>
    <x v="1"/>
    <n v="0"/>
  </r>
  <r>
    <d v="2016-02-01T00:00:00"/>
    <x v="1"/>
    <x v="1"/>
    <n v="0"/>
  </r>
  <r>
    <d v="2016-02-02T00:00:00"/>
    <x v="1"/>
    <x v="1"/>
    <n v="0"/>
  </r>
  <r>
    <d v="2016-02-03T00:00:00"/>
    <x v="1"/>
    <x v="1"/>
    <n v="0"/>
  </r>
  <r>
    <d v="2016-02-04T00:00:00"/>
    <x v="1"/>
    <x v="1"/>
    <n v="0"/>
  </r>
  <r>
    <d v="2016-02-05T00:00:00"/>
    <x v="1"/>
    <x v="1"/>
    <n v="0"/>
  </r>
  <r>
    <d v="2016-02-06T00:00:00"/>
    <x v="1"/>
    <x v="1"/>
    <n v="0"/>
  </r>
  <r>
    <d v="2016-02-07T00:00:00"/>
    <x v="1"/>
    <x v="1"/>
    <n v="0"/>
  </r>
  <r>
    <d v="2016-02-08T00:00:00"/>
    <x v="1"/>
    <x v="1"/>
    <n v="0"/>
  </r>
  <r>
    <d v="2016-02-09T00:00:00"/>
    <x v="1"/>
    <x v="1"/>
    <n v="0"/>
  </r>
  <r>
    <d v="2016-02-10T00:00:00"/>
    <x v="1"/>
    <x v="1"/>
    <n v="0"/>
  </r>
  <r>
    <d v="2016-02-11T00:00:00"/>
    <x v="1"/>
    <x v="1"/>
    <n v="0"/>
  </r>
  <r>
    <d v="2016-02-12T00:00:00"/>
    <x v="1"/>
    <x v="1"/>
    <n v="0"/>
  </r>
  <r>
    <d v="2016-02-13T00:00:00"/>
    <x v="1"/>
    <x v="1"/>
    <n v="0"/>
  </r>
  <r>
    <d v="2016-02-14T00:00:00"/>
    <x v="1"/>
    <x v="1"/>
    <n v="0"/>
  </r>
  <r>
    <d v="2016-02-15T00:00:00"/>
    <x v="1"/>
    <x v="1"/>
    <n v="0"/>
  </r>
  <r>
    <d v="2016-02-16T00:00:00"/>
    <x v="1"/>
    <x v="1"/>
    <n v="0"/>
  </r>
  <r>
    <d v="2016-02-17T00:00:00"/>
    <x v="1"/>
    <x v="1"/>
    <n v="0"/>
  </r>
  <r>
    <d v="2016-02-18T00:00:00"/>
    <x v="1"/>
    <x v="1"/>
    <n v="0"/>
  </r>
  <r>
    <d v="2016-02-19T00:00:00"/>
    <x v="1"/>
    <x v="3"/>
    <n v="0"/>
  </r>
  <r>
    <d v="2016-02-20T00:00:00"/>
    <x v="1"/>
    <x v="1"/>
    <n v="0"/>
  </r>
  <r>
    <d v="2016-02-21T00:00:00"/>
    <x v="1"/>
    <x v="1"/>
    <n v="0"/>
  </r>
  <r>
    <d v="2016-02-22T00:00:00"/>
    <x v="1"/>
    <x v="1"/>
    <n v="0"/>
  </r>
  <r>
    <d v="2016-02-23T00:00:00"/>
    <x v="1"/>
    <x v="1"/>
    <n v="0"/>
  </r>
  <r>
    <d v="2016-02-24T00:00:00"/>
    <x v="1"/>
    <x v="1"/>
    <n v="0"/>
  </r>
  <r>
    <d v="2016-02-25T00:00:00"/>
    <x v="1"/>
    <x v="1"/>
    <n v="0"/>
  </r>
  <r>
    <d v="2016-02-26T00:00:00"/>
    <x v="1"/>
    <x v="1"/>
    <n v="0"/>
  </r>
  <r>
    <d v="2016-02-27T00:00:00"/>
    <x v="1"/>
    <x v="1"/>
    <n v="0"/>
  </r>
  <r>
    <d v="2016-02-28T00:00:00"/>
    <x v="1"/>
    <x v="1"/>
    <n v="0"/>
  </r>
  <r>
    <d v="2016-02-29T00:00:00"/>
    <x v="1"/>
    <x v="1"/>
    <n v="0"/>
  </r>
  <r>
    <d v="2016-03-01T00:00:00"/>
    <x v="2"/>
    <x v="1"/>
    <n v="0"/>
  </r>
  <r>
    <d v="2016-03-02T00:00:00"/>
    <x v="2"/>
    <x v="1"/>
    <n v="0"/>
  </r>
  <r>
    <d v="2016-03-03T00:00:00"/>
    <x v="2"/>
    <x v="1"/>
    <n v="0"/>
  </r>
  <r>
    <d v="2016-03-04T00:00:00"/>
    <x v="2"/>
    <x v="1"/>
    <n v="0"/>
  </r>
  <r>
    <d v="2016-03-05T00:00:00"/>
    <x v="2"/>
    <x v="1"/>
    <n v="0"/>
  </r>
  <r>
    <d v="2016-03-06T00:00:00"/>
    <x v="2"/>
    <x v="1"/>
    <n v="0"/>
  </r>
  <r>
    <d v="2016-03-07T00:00:00"/>
    <x v="2"/>
    <x v="1"/>
    <n v="0"/>
  </r>
  <r>
    <d v="2016-03-08T00:00:00"/>
    <x v="2"/>
    <x v="1"/>
    <n v="0"/>
  </r>
  <r>
    <d v="2016-03-09T00:00:00"/>
    <x v="2"/>
    <x v="1"/>
    <n v="0"/>
  </r>
  <r>
    <d v="2016-03-10T00:00:00"/>
    <x v="2"/>
    <x v="1"/>
    <n v="0"/>
  </r>
  <r>
    <d v="2016-03-11T00:00:00"/>
    <x v="2"/>
    <x v="1"/>
    <n v="50"/>
  </r>
  <r>
    <d v="2016-03-12T00:00:00"/>
    <x v="2"/>
    <x v="1"/>
    <n v="0"/>
  </r>
  <r>
    <d v="2016-03-13T00:00:00"/>
    <x v="2"/>
    <x v="1"/>
    <n v="0"/>
  </r>
  <r>
    <d v="2016-03-14T00:00:00"/>
    <x v="2"/>
    <x v="1"/>
    <n v="0"/>
  </r>
  <r>
    <d v="2016-03-15T00:00:00"/>
    <x v="2"/>
    <x v="1"/>
    <n v="0"/>
  </r>
  <r>
    <d v="2016-03-16T00:00:00"/>
    <x v="2"/>
    <x v="1"/>
    <n v="0"/>
  </r>
  <r>
    <d v="2016-03-17T00:00:00"/>
    <x v="2"/>
    <x v="1"/>
    <n v="0"/>
  </r>
  <r>
    <d v="2016-03-18T00:00:00"/>
    <x v="2"/>
    <x v="1"/>
    <n v="0"/>
  </r>
  <r>
    <d v="2016-03-19T00:00:00"/>
    <x v="2"/>
    <x v="1"/>
    <n v="0"/>
  </r>
  <r>
    <d v="2016-03-20T00:00:00"/>
    <x v="2"/>
    <x v="1"/>
    <n v="0"/>
  </r>
  <r>
    <d v="2016-03-21T00:00:00"/>
    <x v="2"/>
    <x v="1"/>
    <n v="0"/>
  </r>
  <r>
    <d v="2016-03-22T00:00:00"/>
    <x v="2"/>
    <x v="1"/>
    <n v="0"/>
  </r>
  <r>
    <d v="2016-03-23T00:00:00"/>
    <x v="2"/>
    <x v="1"/>
    <n v="0"/>
  </r>
  <r>
    <d v="2016-03-24T00:00:00"/>
    <x v="2"/>
    <x v="1"/>
    <n v="0"/>
  </r>
  <r>
    <d v="2016-03-25T00:00:00"/>
    <x v="2"/>
    <x v="1"/>
    <n v="0"/>
  </r>
  <r>
    <d v="2016-03-26T00:00:00"/>
    <x v="2"/>
    <x v="1"/>
    <n v="0"/>
  </r>
  <r>
    <d v="2016-03-27T00:00:00"/>
    <x v="2"/>
    <x v="1"/>
    <n v="0"/>
  </r>
  <r>
    <d v="2016-03-28T00:00:00"/>
    <x v="2"/>
    <x v="1"/>
    <n v="0"/>
  </r>
  <r>
    <d v="2016-03-29T00:00:00"/>
    <x v="2"/>
    <x v="1"/>
    <n v="0"/>
  </r>
  <r>
    <d v="2016-03-30T00:00:00"/>
    <x v="2"/>
    <x v="1"/>
    <n v="0"/>
  </r>
  <r>
    <d v="2016-03-31T00:00:00"/>
    <x v="2"/>
    <x v="1"/>
    <n v="0"/>
  </r>
  <r>
    <d v="2016-04-01T00:00:00"/>
    <x v="3"/>
    <x v="1"/>
    <n v="0"/>
  </r>
  <r>
    <d v="2016-04-02T00:00:00"/>
    <x v="3"/>
    <x v="1"/>
    <n v="0"/>
  </r>
  <r>
    <d v="2016-04-03T00:00:00"/>
    <x v="3"/>
    <x v="1"/>
    <n v="0"/>
  </r>
  <r>
    <d v="2016-04-04T00:00:00"/>
    <x v="3"/>
    <x v="4"/>
    <n v="0"/>
  </r>
  <r>
    <d v="2016-04-05T00:00:00"/>
    <x v="3"/>
    <x v="1"/>
    <n v="0"/>
  </r>
  <r>
    <d v="2016-04-06T00:00:00"/>
    <x v="3"/>
    <x v="1"/>
    <n v="0"/>
  </r>
  <r>
    <d v="2016-04-07T00:00:00"/>
    <x v="3"/>
    <x v="1"/>
    <n v="0"/>
  </r>
  <r>
    <d v="2016-04-08T00:00:00"/>
    <x v="3"/>
    <x v="1"/>
    <n v="0"/>
  </r>
  <r>
    <d v="2016-04-09T00:00:00"/>
    <x v="3"/>
    <x v="1"/>
    <n v="0"/>
  </r>
  <r>
    <d v="2016-04-10T00:00:00"/>
    <x v="3"/>
    <x v="1"/>
    <n v="0"/>
  </r>
  <r>
    <d v="2016-04-11T00:00:00"/>
    <x v="3"/>
    <x v="1"/>
    <n v="0"/>
  </r>
  <r>
    <d v="2016-04-12T00:00:00"/>
    <x v="3"/>
    <x v="1"/>
    <n v="0"/>
  </r>
  <r>
    <d v="2016-04-13T00:00:00"/>
    <x v="3"/>
    <x v="1"/>
    <n v="0"/>
  </r>
  <r>
    <d v="2016-04-14T00:00:00"/>
    <x v="3"/>
    <x v="1"/>
    <n v="0"/>
  </r>
  <r>
    <d v="2016-04-15T00:00:00"/>
    <x v="3"/>
    <x v="1"/>
    <n v="0"/>
  </r>
  <r>
    <d v="2016-04-16T00:00:00"/>
    <x v="3"/>
    <x v="1"/>
    <n v="0"/>
  </r>
  <r>
    <d v="2016-04-17T00:00:00"/>
    <x v="3"/>
    <x v="1"/>
    <n v="0"/>
  </r>
  <r>
    <d v="2016-04-18T00:00:00"/>
    <x v="3"/>
    <x v="1"/>
    <n v="0"/>
  </r>
  <r>
    <d v="2016-04-19T00:00:00"/>
    <x v="3"/>
    <x v="1"/>
    <n v="0"/>
  </r>
  <r>
    <d v="2016-04-20T00:00:00"/>
    <x v="3"/>
    <x v="1"/>
    <n v="0"/>
  </r>
  <r>
    <d v="2016-04-21T00:00:00"/>
    <x v="3"/>
    <x v="1"/>
    <n v="0"/>
  </r>
  <r>
    <d v="2016-04-22T00:00:00"/>
    <x v="3"/>
    <x v="5"/>
    <n v="0"/>
  </r>
  <r>
    <d v="2016-04-23T00:00:00"/>
    <x v="3"/>
    <x v="1"/>
    <n v="0"/>
  </r>
  <r>
    <d v="2016-04-24T00:00:00"/>
    <x v="3"/>
    <x v="1"/>
    <n v="0"/>
  </r>
  <r>
    <d v="2016-04-25T00:00:00"/>
    <x v="3"/>
    <x v="1"/>
    <n v="0"/>
  </r>
  <r>
    <d v="2016-04-26T00:00:00"/>
    <x v="3"/>
    <x v="1"/>
    <n v="0"/>
  </r>
  <r>
    <d v="2016-04-27T00:00:00"/>
    <x v="3"/>
    <x v="1"/>
    <n v="0"/>
  </r>
  <r>
    <d v="2016-04-28T00:00:00"/>
    <x v="3"/>
    <x v="1"/>
    <n v="0"/>
  </r>
  <r>
    <d v="2016-04-29T00:00:00"/>
    <x v="3"/>
    <x v="1"/>
    <n v="0"/>
  </r>
  <r>
    <d v="2016-04-30T00:00:00"/>
    <x v="3"/>
    <x v="1"/>
    <n v="0"/>
  </r>
  <r>
    <d v="2016-05-01T00:00:00"/>
    <x v="4"/>
    <x v="1"/>
    <n v="0"/>
  </r>
  <r>
    <d v="2016-05-02T00:00:00"/>
    <x v="4"/>
    <x v="1"/>
    <n v="0"/>
  </r>
  <r>
    <d v="2016-05-03T00:00:00"/>
    <x v="4"/>
    <x v="1"/>
    <n v="0"/>
  </r>
  <r>
    <d v="2016-05-04T00:00:00"/>
    <x v="4"/>
    <x v="1"/>
    <n v="0"/>
  </r>
  <r>
    <d v="2016-05-05T00:00:00"/>
    <x v="4"/>
    <x v="1"/>
    <n v="0"/>
  </r>
  <r>
    <d v="2016-05-06T00:00:00"/>
    <x v="4"/>
    <x v="1"/>
    <n v="0"/>
  </r>
  <r>
    <d v="2016-05-07T00:00:00"/>
    <x v="4"/>
    <x v="1"/>
    <n v="0"/>
  </r>
  <r>
    <d v="2016-05-08T00:00:00"/>
    <x v="4"/>
    <x v="1"/>
    <n v="0"/>
  </r>
  <r>
    <d v="2016-05-09T00:00:00"/>
    <x v="4"/>
    <x v="1"/>
    <n v="0"/>
  </r>
  <r>
    <d v="2016-05-10T00:00:00"/>
    <x v="4"/>
    <x v="1"/>
    <n v="0"/>
  </r>
  <r>
    <d v="2016-05-11T00:00:00"/>
    <x v="4"/>
    <x v="1"/>
    <n v="0"/>
  </r>
  <r>
    <d v="2016-05-12T00:00:00"/>
    <x v="4"/>
    <x v="1"/>
    <n v="0"/>
  </r>
  <r>
    <d v="2016-05-13T00:00:00"/>
    <x v="4"/>
    <x v="1"/>
    <n v="0"/>
  </r>
  <r>
    <d v="2016-05-14T00:00:00"/>
    <x v="4"/>
    <x v="1"/>
    <n v="0"/>
  </r>
  <r>
    <d v="2016-05-15T00:00:00"/>
    <x v="4"/>
    <x v="1"/>
    <n v="0"/>
  </r>
  <r>
    <d v="2016-05-16T00:00:00"/>
    <x v="4"/>
    <x v="1"/>
    <n v="0"/>
  </r>
  <r>
    <d v="2016-05-17T00:00:00"/>
    <x v="4"/>
    <x v="1"/>
    <n v="0"/>
  </r>
  <r>
    <d v="2016-05-18T00:00:00"/>
    <x v="4"/>
    <x v="1"/>
    <n v="0"/>
  </r>
  <r>
    <d v="2016-05-19T00:00:00"/>
    <x v="4"/>
    <x v="1"/>
    <n v="0"/>
  </r>
  <r>
    <d v="2016-05-20T00:00:00"/>
    <x v="4"/>
    <x v="1"/>
    <n v="0"/>
  </r>
  <r>
    <d v="2016-05-21T00:00:00"/>
    <x v="4"/>
    <x v="1"/>
    <n v="0"/>
  </r>
  <r>
    <d v="2016-05-22T00:00:00"/>
    <x v="4"/>
    <x v="1"/>
    <n v="0"/>
  </r>
  <r>
    <d v="2016-05-23T00:00:00"/>
    <x v="4"/>
    <x v="1"/>
    <n v="0"/>
  </r>
  <r>
    <d v="2016-05-24T00:00:00"/>
    <x v="4"/>
    <x v="1"/>
    <n v="0"/>
  </r>
  <r>
    <d v="2016-05-25T00:00:00"/>
    <x v="4"/>
    <x v="1"/>
    <n v="0"/>
  </r>
  <r>
    <d v="2016-05-26T00:00:00"/>
    <x v="4"/>
    <x v="1"/>
    <n v="0"/>
  </r>
  <r>
    <d v="2016-05-27T00:00:00"/>
    <x v="4"/>
    <x v="1"/>
    <n v="0"/>
  </r>
  <r>
    <d v="2016-05-28T00:00:00"/>
    <x v="4"/>
    <x v="1"/>
    <n v="0"/>
  </r>
  <r>
    <d v="2016-05-29T00:00:00"/>
    <x v="4"/>
    <x v="1"/>
    <n v="0"/>
  </r>
  <r>
    <d v="2016-05-30T00:00:00"/>
    <x v="4"/>
    <x v="1"/>
    <n v="0"/>
  </r>
  <r>
    <d v="2016-05-31T00:00:00"/>
    <x v="4"/>
    <x v="1"/>
    <n v="0"/>
  </r>
  <r>
    <d v="2016-06-01T00:00:00"/>
    <x v="5"/>
    <x v="1"/>
    <n v="0"/>
  </r>
  <r>
    <d v="2016-06-02T00:00:00"/>
    <x v="5"/>
    <x v="1"/>
    <n v="0"/>
  </r>
  <r>
    <d v="2016-06-03T00:00:00"/>
    <x v="5"/>
    <x v="1"/>
    <n v="0"/>
  </r>
  <r>
    <d v="2016-06-04T00:00:00"/>
    <x v="5"/>
    <x v="1"/>
    <n v="0"/>
  </r>
  <r>
    <d v="2016-06-05T00:00:00"/>
    <x v="5"/>
    <x v="1"/>
    <n v="0"/>
  </r>
  <r>
    <d v="2016-06-06T00:00:00"/>
    <x v="5"/>
    <x v="1"/>
    <n v="0"/>
  </r>
  <r>
    <d v="2016-06-07T00:00:00"/>
    <x v="5"/>
    <x v="1"/>
    <n v="0"/>
  </r>
  <r>
    <d v="2016-06-08T00:00:00"/>
    <x v="5"/>
    <x v="1"/>
    <n v="0"/>
  </r>
  <r>
    <d v="2016-06-09T00:00:00"/>
    <x v="5"/>
    <x v="1"/>
    <n v="0"/>
  </r>
  <r>
    <d v="2016-06-10T00:00:00"/>
    <x v="5"/>
    <x v="1"/>
    <n v="0"/>
  </r>
  <r>
    <d v="2016-06-11T00:00:00"/>
    <x v="5"/>
    <x v="1"/>
    <n v="0"/>
  </r>
  <r>
    <d v="2016-06-12T00:00:00"/>
    <x v="5"/>
    <x v="1"/>
    <n v="0"/>
  </r>
  <r>
    <d v="2016-06-13T00:00:00"/>
    <x v="5"/>
    <x v="1"/>
    <n v="0"/>
  </r>
  <r>
    <d v="2016-06-14T00:00:00"/>
    <x v="5"/>
    <x v="1"/>
    <n v="0"/>
  </r>
  <r>
    <d v="2016-06-15T00:00:00"/>
    <x v="5"/>
    <x v="1"/>
    <n v="0"/>
  </r>
  <r>
    <d v="2016-06-16T00:00:00"/>
    <x v="5"/>
    <x v="1"/>
    <n v="0"/>
  </r>
  <r>
    <d v="2016-06-17T00:00:00"/>
    <x v="5"/>
    <x v="1"/>
    <n v="0"/>
  </r>
  <r>
    <d v="2016-06-18T00:00:00"/>
    <x v="5"/>
    <x v="1"/>
    <n v="0"/>
  </r>
  <r>
    <d v="2016-06-19T00:00:00"/>
    <x v="5"/>
    <x v="1"/>
    <n v="0"/>
  </r>
  <r>
    <d v="2016-06-20T00:00:00"/>
    <x v="5"/>
    <x v="1"/>
    <n v="0"/>
  </r>
  <r>
    <d v="2016-06-21T00:00:00"/>
    <x v="5"/>
    <x v="6"/>
    <n v="0"/>
  </r>
  <r>
    <d v="2016-06-22T00:00:00"/>
    <x v="5"/>
    <x v="1"/>
    <n v="0"/>
  </r>
  <r>
    <d v="2016-06-23T00:00:00"/>
    <x v="5"/>
    <x v="1"/>
    <n v="0"/>
  </r>
  <r>
    <d v="2016-06-24T00:00:00"/>
    <x v="5"/>
    <x v="1"/>
    <n v="0"/>
  </r>
  <r>
    <d v="2016-06-25T00:00:00"/>
    <x v="5"/>
    <x v="1"/>
    <n v="0"/>
  </r>
  <r>
    <d v="2016-06-26T00:00:00"/>
    <x v="5"/>
    <x v="1"/>
    <n v="0"/>
  </r>
  <r>
    <d v="2016-06-27T00:00:00"/>
    <x v="5"/>
    <x v="1"/>
    <n v="0"/>
  </r>
  <r>
    <d v="2016-06-28T00:00:00"/>
    <x v="5"/>
    <x v="1"/>
    <n v="0"/>
  </r>
  <r>
    <d v="2016-06-29T00:00:00"/>
    <x v="5"/>
    <x v="1"/>
    <n v="0"/>
  </r>
  <r>
    <d v="2016-06-30T00:00:00"/>
    <x v="5"/>
    <x v="1"/>
    <n v="0"/>
  </r>
  <r>
    <d v="2016-07-01T00:00:00"/>
    <x v="6"/>
    <x v="1"/>
    <n v="0"/>
  </r>
  <r>
    <d v="2016-07-02T00:00:00"/>
    <x v="6"/>
    <x v="1"/>
    <n v="0"/>
  </r>
  <r>
    <d v="2016-07-03T00:00:00"/>
    <x v="6"/>
    <x v="1"/>
    <n v="0"/>
  </r>
  <r>
    <d v="2016-07-04T00:00:00"/>
    <x v="6"/>
    <x v="1"/>
    <n v="0"/>
  </r>
  <r>
    <d v="2016-07-05T00:00:00"/>
    <x v="6"/>
    <x v="1"/>
    <n v="0"/>
  </r>
  <r>
    <d v="2016-07-06T00:00:00"/>
    <x v="6"/>
    <x v="1"/>
    <n v="0"/>
  </r>
  <r>
    <d v="2016-07-07T00:00:00"/>
    <x v="6"/>
    <x v="1"/>
    <n v="0"/>
  </r>
  <r>
    <d v="2016-07-08T00:00:00"/>
    <x v="6"/>
    <x v="5"/>
    <n v="0"/>
  </r>
  <r>
    <d v="2016-07-09T00:00:00"/>
    <x v="6"/>
    <x v="1"/>
    <n v="0"/>
  </r>
  <r>
    <d v="2016-07-10T00:00:00"/>
    <x v="6"/>
    <x v="1"/>
    <n v="0"/>
  </r>
  <r>
    <d v="2016-07-11T00:00:00"/>
    <x v="6"/>
    <x v="1"/>
    <n v="0"/>
  </r>
  <r>
    <d v="2016-07-12T00:00:00"/>
    <x v="6"/>
    <x v="1"/>
    <n v="0"/>
  </r>
  <r>
    <d v="2016-07-13T00:00:00"/>
    <x v="6"/>
    <x v="1"/>
    <n v="0"/>
  </r>
  <r>
    <d v="2016-07-14T00:00:00"/>
    <x v="6"/>
    <x v="1"/>
    <n v="0"/>
  </r>
  <r>
    <d v="2016-07-15T00:00:00"/>
    <x v="6"/>
    <x v="1"/>
    <n v="0"/>
  </r>
  <r>
    <d v="2016-07-16T00:00:00"/>
    <x v="6"/>
    <x v="1"/>
    <n v="0"/>
  </r>
  <r>
    <d v="2016-07-17T00:00:00"/>
    <x v="6"/>
    <x v="1"/>
    <n v="0"/>
  </r>
  <r>
    <d v="2016-07-18T00:00:00"/>
    <x v="6"/>
    <x v="1"/>
    <n v="0"/>
  </r>
  <r>
    <d v="2016-07-19T00:00:00"/>
    <x v="6"/>
    <x v="1"/>
    <n v="0"/>
  </r>
  <r>
    <d v="2016-07-20T00:00:00"/>
    <x v="6"/>
    <x v="1"/>
    <n v="0"/>
  </r>
  <r>
    <d v="2016-07-21T00:00:00"/>
    <x v="6"/>
    <x v="1"/>
    <n v="0"/>
  </r>
  <r>
    <d v="2016-07-22T00:00:00"/>
    <x v="6"/>
    <x v="1"/>
    <n v="0"/>
  </r>
  <r>
    <d v="2016-07-23T00:00:00"/>
    <x v="6"/>
    <x v="7"/>
    <n v="0"/>
  </r>
  <r>
    <d v="2016-07-24T00:00:00"/>
    <x v="6"/>
    <x v="1"/>
    <n v="0"/>
  </r>
  <r>
    <d v="2016-07-25T00:00:00"/>
    <x v="6"/>
    <x v="1"/>
    <n v="0"/>
  </r>
  <r>
    <d v="2016-07-26T00:00:00"/>
    <x v="6"/>
    <x v="1"/>
    <n v="0"/>
  </r>
  <r>
    <d v="2016-07-27T00:00:00"/>
    <x v="6"/>
    <x v="1"/>
    <n v="0"/>
  </r>
  <r>
    <d v="2016-07-28T00:00:00"/>
    <x v="6"/>
    <x v="1"/>
    <n v="0"/>
  </r>
  <r>
    <d v="2016-07-29T00:00:00"/>
    <x v="6"/>
    <x v="1"/>
    <n v="0"/>
  </r>
  <r>
    <d v="2016-07-30T00:00:00"/>
    <x v="6"/>
    <x v="1"/>
    <n v="0"/>
  </r>
  <r>
    <d v="2016-07-31T00:00:00"/>
    <x v="6"/>
    <x v="1"/>
    <n v="0"/>
  </r>
  <r>
    <d v="2016-08-01T00:00:00"/>
    <x v="7"/>
    <x v="1"/>
    <n v="0"/>
  </r>
  <r>
    <d v="2016-08-02T00:00:00"/>
    <x v="7"/>
    <x v="1"/>
    <n v="0"/>
  </r>
  <r>
    <d v="2016-08-03T00:00:00"/>
    <x v="7"/>
    <x v="1"/>
    <n v="0"/>
  </r>
  <r>
    <d v="2016-08-04T00:00:00"/>
    <x v="7"/>
    <x v="1"/>
    <n v="0"/>
  </r>
  <r>
    <d v="2016-08-05T00:00:00"/>
    <x v="7"/>
    <x v="1"/>
    <n v="0"/>
  </r>
  <r>
    <d v="2016-08-06T00:00:00"/>
    <x v="7"/>
    <x v="1"/>
    <n v="0"/>
  </r>
  <r>
    <d v="2016-08-07T00:00:00"/>
    <x v="7"/>
    <x v="1"/>
    <n v="0"/>
  </r>
  <r>
    <d v="2016-08-08T00:00:00"/>
    <x v="7"/>
    <x v="1"/>
    <n v="0"/>
  </r>
  <r>
    <d v="2016-08-09T00:00:00"/>
    <x v="7"/>
    <x v="1"/>
    <n v="0"/>
  </r>
  <r>
    <d v="2016-08-10T00:00:00"/>
    <x v="7"/>
    <x v="1"/>
    <n v="0"/>
  </r>
  <r>
    <d v="2016-08-11T00:00:00"/>
    <x v="7"/>
    <x v="1"/>
    <n v="191"/>
  </r>
  <r>
    <d v="2016-08-12T00:00:00"/>
    <x v="7"/>
    <x v="1"/>
    <n v="0"/>
  </r>
  <r>
    <d v="2016-08-13T00:00:00"/>
    <x v="7"/>
    <x v="1"/>
    <n v="0"/>
  </r>
  <r>
    <d v="2016-08-14T00:00:00"/>
    <x v="7"/>
    <x v="1"/>
    <n v="0"/>
  </r>
  <r>
    <d v="2016-08-15T00:00:00"/>
    <x v="7"/>
    <x v="1"/>
    <n v="0"/>
  </r>
  <r>
    <d v="2016-08-16T00:00:00"/>
    <x v="7"/>
    <x v="1"/>
    <n v="0"/>
  </r>
  <r>
    <d v="2016-08-17T00:00:00"/>
    <x v="7"/>
    <x v="1"/>
    <n v="0"/>
  </r>
  <r>
    <d v="2016-08-18T00:00:00"/>
    <x v="7"/>
    <x v="1"/>
    <n v="0"/>
  </r>
  <r>
    <d v="2016-08-19T00:00:00"/>
    <x v="7"/>
    <x v="1"/>
    <n v="0"/>
  </r>
  <r>
    <d v="2016-08-20T00:00:00"/>
    <x v="7"/>
    <x v="1"/>
    <n v="0"/>
  </r>
  <r>
    <d v="2016-08-21T00:00:00"/>
    <x v="7"/>
    <x v="1"/>
    <n v="0"/>
  </r>
  <r>
    <d v="2016-08-22T00:00:00"/>
    <x v="7"/>
    <x v="1"/>
    <n v="0"/>
  </r>
  <r>
    <d v="2016-08-23T00:00:00"/>
    <x v="7"/>
    <x v="1"/>
    <n v="0"/>
  </r>
  <r>
    <d v="2016-08-24T00:00:00"/>
    <x v="7"/>
    <x v="1"/>
    <n v="0"/>
  </r>
  <r>
    <d v="2016-08-25T00:00:00"/>
    <x v="7"/>
    <x v="1"/>
    <n v="0"/>
  </r>
  <r>
    <d v="2016-08-26T00:00:00"/>
    <x v="7"/>
    <x v="1"/>
    <n v="0"/>
  </r>
  <r>
    <d v="2016-08-27T00:00:00"/>
    <x v="7"/>
    <x v="1"/>
    <n v="0"/>
  </r>
  <r>
    <d v="2016-08-28T00:00:00"/>
    <x v="7"/>
    <x v="1"/>
    <n v="0"/>
  </r>
  <r>
    <d v="2016-08-29T00:00:00"/>
    <x v="7"/>
    <x v="1"/>
    <n v="0"/>
  </r>
  <r>
    <d v="2016-08-30T00:00:00"/>
    <x v="7"/>
    <x v="1"/>
    <n v="0"/>
  </r>
  <r>
    <d v="2016-08-31T00:00:00"/>
    <x v="7"/>
    <x v="1"/>
    <n v="0"/>
  </r>
  <r>
    <d v="2016-09-01T00:00:00"/>
    <x v="8"/>
    <x v="1"/>
    <n v="0"/>
  </r>
  <r>
    <d v="2016-09-02T00:00:00"/>
    <x v="8"/>
    <x v="1"/>
    <n v="0"/>
  </r>
  <r>
    <d v="2016-09-03T00:00:00"/>
    <x v="8"/>
    <x v="1"/>
    <n v="0"/>
  </r>
  <r>
    <d v="2016-09-04T00:00:00"/>
    <x v="8"/>
    <x v="1"/>
    <n v="0"/>
  </r>
  <r>
    <d v="2016-09-05T00:00:00"/>
    <x v="8"/>
    <x v="1"/>
    <n v="0"/>
  </r>
  <r>
    <d v="2016-09-06T00:00:00"/>
    <x v="8"/>
    <x v="1"/>
    <n v="4"/>
  </r>
  <r>
    <d v="2016-09-07T00:00:00"/>
    <x v="8"/>
    <x v="1"/>
    <n v="0"/>
  </r>
  <r>
    <d v="2016-09-08T00:00:00"/>
    <x v="8"/>
    <x v="1"/>
    <n v="0"/>
  </r>
  <r>
    <d v="2016-09-09T00:00:00"/>
    <x v="8"/>
    <x v="1"/>
    <n v="0"/>
  </r>
  <r>
    <d v="2016-09-10T00:00:00"/>
    <x v="8"/>
    <x v="1"/>
    <n v="0"/>
  </r>
  <r>
    <d v="2016-09-11T00:00:00"/>
    <x v="8"/>
    <x v="1"/>
    <n v="0"/>
  </r>
  <r>
    <d v="2016-09-12T00:00:00"/>
    <x v="8"/>
    <x v="1"/>
    <n v="0"/>
  </r>
  <r>
    <d v="2016-09-13T00:00:00"/>
    <x v="8"/>
    <x v="1"/>
    <n v="0"/>
  </r>
  <r>
    <d v="2016-09-14T00:00:00"/>
    <x v="8"/>
    <x v="1"/>
    <n v="0"/>
  </r>
  <r>
    <d v="2016-09-15T00:00:00"/>
    <x v="8"/>
    <x v="1"/>
    <n v="0"/>
  </r>
  <r>
    <d v="2016-09-16T00:00:00"/>
    <x v="8"/>
    <x v="1"/>
    <n v="0"/>
  </r>
  <r>
    <d v="2016-09-17T00:00:00"/>
    <x v="8"/>
    <x v="1"/>
    <n v="0"/>
  </r>
  <r>
    <d v="2016-09-18T00:00:00"/>
    <x v="8"/>
    <x v="1"/>
    <n v="0"/>
  </r>
  <r>
    <d v="2016-09-19T00:00:00"/>
    <x v="8"/>
    <x v="1"/>
    <n v="0"/>
  </r>
  <r>
    <d v="2016-09-20T00:00:00"/>
    <x v="8"/>
    <x v="1"/>
    <n v="0"/>
  </r>
  <r>
    <d v="2016-09-21T00:00:00"/>
    <x v="8"/>
    <x v="1"/>
    <n v="0"/>
  </r>
  <r>
    <d v="2016-09-22T00:00:00"/>
    <x v="8"/>
    <x v="1"/>
    <n v="0"/>
  </r>
  <r>
    <d v="2016-09-23T00:00:00"/>
    <x v="8"/>
    <x v="1"/>
    <n v="0"/>
  </r>
  <r>
    <d v="2016-09-24T00:00:00"/>
    <x v="8"/>
    <x v="1"/>
    <n v="0"/>
  </r>
  <r>
    <d v="2016-09-25T00:00:00"/>
    <x v="8"/>
    <x v="1"/>
    <n v="0"/>
  </r>
  <r>
    <d v="2016-09-26T00:00:00"/>
    <x v="8"/>
    <x v="1"/>
    <n v="0"/>
  </r>
  <r>
    <d v="2016-09-27T00:00:00"/>
    <x v="8"/>
    <x v="2"/>
    <n v="0"/>
  </r>
  <r>
    <d v="2016-09-28T00:00:00"/>
    <x v="8"/>
    <x v="1"/>
    <n v="0"/>
  </r>
  <r>
    <d v="2016-09-29T00:00:00"/>
    <x v="8"/>
    <x v="1"/>
    <n v="0"/>
  </r>
  <r>
    <d v="2016-09-30T00:00:00"/>
    <x v="8"/>
    <x v="1"/>
    <n v="0"/>
  </r>
  <r>
    <d v="2016-10-01T00:00:00"/>
    <x v="9"/>
    <x v="1"/>
    <n v="0"/>
  </r>
  <r>
    <d v="2016-10-02T00:00:00"/>
    <x v="9"/>
    <x v="1"/>
    <n v="0"/>
  </r>
  <r>
    <d v="2016-10-03T00:00:00"/>
    <x v="9"/>
    <x v="1"/>
    <n v="0"/>
  </r>
  <r>
    <d v="2016-10-04T00:00:00"/>
    <x v="9"/>
    <x v="1"/>
    <n v="0"/>
  </r>
  <r>
    <d v="2016-10-05T00:00:00"/>
    <x v="9"/>
    <x v="1"/>
    <n v="0"/>
  </r>
  <r>
    <d v="2016-10-06T00:00:00"/>
    <x v="9"/>
    <x v="1"/>
    <n v="0"/>
  </r>
  <r>
    <d v="2016-10-07T00:00:00"/>
    <x v="9"/>
    <x v="1"/>
    <n v="0"/>
  </r>
  <r>
    <d v="2016-10-08T00:00:00"/>
    <x v="9"/>
    <x v="1"/>
    <n v="0"/>
  </r>
  <r>
    <d v="2016-10-09T00:00:00"/>
    <x v="9"/>
    <x v="1"/>
    <n v="0"/>
  </r>
  <r>
    <d v="2016-10-10T00:00:00"/>
    <x v="9"/>
    <x v="1"/>
    <n v="0"/>
  </r>
  <r>
    <d v="2016-10-11T00:00:00"/>
    <x v="9"/>
    <x v="1"/>
    <n v="0"/>
  </r>
  <r>
    <d v="2016-10-12T00:00:00"/>
    <x v="9"/>
    <x v="1"/>
    <n v="0"/>
  </r>
  <r>
    <d v="2016-10-13T00:00:00"/>
    <x v="9"/>
    <x v="1"/>
    <n v="0"/>
  </r>
  <r>
    <d v="2016-10-14T00:00:00"/>
    <x v="9"/>
    <x v="1"/>
    <n v="0"/>
  </r>
  <r>
    <d v="2016-10-15T00:00:00"/>
    <x v="9"/>
    <x v="1"/>
    <n v="0"/>
  </r>
  <r>
    <d v="2016-10-16T00:00:00"/>
    <x v="9"/>
    <x v="1"/>
    <n v="0"/>
  </r>
  <r>
    <d v="2016-10-17T00:00:00"/>
    <x v="9"/>
    <x v="1"/>
    <n v="0"/>
  </r>
  <r>
    <d v="2016-10-18T00:00:00"/>
    <x v="9"/>
    <x v="1"/>
    <n v="0"/>
  </r>
  <r>
    <d v="2016-10-19T00:00:00"/>
    <x v="9"/>
    <x v="1"/>
    <n v="0"/>
  </r>
  <r>
    <d v="2016-10-20T00:00:00"/>
    <x v="9"/>
    <x v="1"/>
    <n v="0"/>
  </r>
  <r>
    <d v="2016-10-21T00:00:00"/>
    <x v="9"/>
    <x v="1"/>
    <n v="0"/>
  </r>
  <r>
    <d v="2016-10-22T00:00:00"/>
    <x v="9"/>
    <x v="1"/>
    <n v="0"/>
  </r>
  <r>
    <d v="2016-10-23T00:00:00"/>
    <x v="9"/>
    <x v="1"/>
    <n v="0"/>
  </r>
  <r>
    <d v="2016-10-24T00:00:00"/>
    <x v="9"/>
    <x v="1"/>
    <n v="0"/>
  </r>
  <r>
    <d v="2016-10-25T00:00:00"/>
    <x v="9"/>
    <x v="1"/>
    <n v="0"/>
  </r>
  <r>
    <d v="2016-10-26T00:00:00"/>
    <x v="9"/>
    <x v="1"/>
    <n v="0"/>
  </r>
  <r>
    <d v="2016-10-27T00:00:00"/>
    <x v="9"/>
    <x v="1"/>
    <n v="0"/>
  </r>
  <r>
    <d v="2016-10-28T00:00:00"/>
    <x v="9"/>
    <x v="1"/>
    <n v="0"/>
  </r>
  <r>
    <d v="2016-10-29T00:00:00"/>
    <x v="9"/>
    <x v="1"/>
    <n v="0"/>
  </r>
  <r>
    <d v="2016-10-30T00:00:00"/>
    <x v="9"/>
    <x v="1"/>
    <n v="0"/>
  </r>
  <r>
    <d v="2016-10-31T00:00:00"/>
    <x v="9"/>
    <x v="1"/>
    <n v="0"/>
  </r>
  <r>
    <d v="2016-11-01T00:00:00"/>
    <x v="10"/>
    <x v="1"/>
    <n v="0"/>
  </r>
  <r>
    <d v="2016-11-02T00:00:00"/>
    <x v="10"/>
    <x v="1"/>
    <n v="0"/>
  </r>
  <r>
    <d v="2016-11-03T00:00:00"/>
    <x v="10"/>
    <x v="1"/>
    <n v="0"/>
  </r>
  <r>
    <d v="2016-11-04T00:00:00"/>
    <x v="10"/>
    <x v="1"/>
    <n v="0"/>
  </r>
  <r>
    <d v="2016-11-05T00:00:00"/>
    <x v="10"/>
    <x v="1"/>
    <n v="0"/>
  </r>
  <r>
    <d v="2016-11-06T00:00:00"/>
    <x v="10"/>
    <x v="1"/>
    <n v="0"/>
  </r>
  <r>
    <d v="2016-11-07T00:00:00"/>
    <x v="10"/>
    <x v="1"/>
    <n v="0"/>
  </r>
  <r>
    <d v="2016-11-08T00:00:00"/>
    <x v="10"/>
    <x v="8"/>
    <n v="0"/>
  </r>
  <r>
    <d v="2016-11-09T00:00:00"/>
    <x v="10"/>
    <x v="1"/>
    <n v="0"/>
  </r>
  <r>
    <d v="2016-11-10T00:00:00"/>
    <x v="10"/>
    <x v="1"/>
    <n v="0"/>
  </r>
  <r>
    <d v="2016-11-11T00:00:00"/>
    <x v="10"/>
    <x v="1"/>
    <n v="0"/>
  </r>
  <r>
    <d v="2016-11-12T00:00:00"/>
    <x v="10"/>
    <x v="1"/>
    <n v="0"/>
  </r>
  <r>
    <d v="2016-11-13T00:00:00"/>
    <x v="10"/>
    <x v="1"/>
    <n v="0"/>
  </r>
  <r>
    <d v="2016-11-14T00:00:00"/>
    <x v="10"/>
    <x v="1"/>
    <n v="0"/>
  </r>
  <r>
    <d v="2016-11-15T00:00:00"/>
    <x v="10"/>
    <x v="1"/>
    <n v="0"/>
  </r>
  <r>
    <d v="2016-11-16T00:00:00"/>
    <x v="10"/>
    <x v="1"/>
    <n v="0"/>
  </r>
  <r>
    <d v="2016-11-17T00:00:00"/>
    <x v="10"/>
    <x v="1"/>
    <n v="0"/>
  </r>
  <r>
    <d v="2016-11-18T00:00:00"/>
    <x v="10"/>
    <x v="1"/>
    <n v="0"/>
  </r>
  <r>
    <d v="2016-11-19T00:00:00"/>
    <x v="10"/>
    <x v="1"/>
    <n v="0"/>
  </r>
  <r>
    <d v="2016-11-20T00:00:00"/>
    <x v="10"/>
    <x v="1"/>
    <n v="0"/>
  </r>
  <r>
    <d v="2016-11-21T00:00:00"/>
    <x v="10"/>
    <x v="1"/>
    <n v="0"/>
  </r>
  <r>
    <d v="2016-11-22T00:00:00"/>
    <x v="10"/>
    <x v="1"/>
    <n v="0"/>
  </r>
  <r>
    <d v="2016-11-23T00:00:00"/>
    <x v="10"/>
    <x v="1"/>
    <n v="0"/>
  </r>
  <r>
    <d v="2016-11-24T00:00:00"/>
    <x v="10"/>
    <x v="1"/>
    <n v="0"/>
  </r>
  <r>
    <d v="2016-11-25T00:00:00"/>
    <x v="10"/>
    <x v="1"/>
    <n v="0"/>
  </r>
  <r>
    <d v="2016-11-26T00:00:00"/>
    <x v="10"/>
    <x v="1"/>
    <n v="0"/>
  </r>
  <r>
    <d v="2016-11-27T00:00:00"/>
    <x v="10"/>
    <x v="1"/>
    <n v="0"/>
  </r>
  <r>
    <d v="2016-11-28T00:00:00"/>
    <x v="10"/>
    <x v="1"/>
    <n v="0"/>
  </r>
  <r>
    <d v="2016-11-29T00:00:00"/>
    <x v="10"/>
    <x v="1"/>
    <n v="0"/>
  </r>
  <r>
    <d v="2016-11-30T00:00:00"/>
    <x v="10"/>
    <x v="1"/>
    <n v="0"/>
  </r>
  <r>
    <d v="2016-12-01T00:00:00"/>
    <x v="11"/>
    <x v="1"/>
    <n v="0"/>
  </r>
  <r>
    <d v="2016-12-02T00:00:00"/>
    <x v="11"/>
    <x v="1"/>
    <n v="0"/>
  </r>
  <r>
    <d v="2016-12-03T00:00:00"/>
    <x v="11"/>
    <x v="1"/>
    <n v="0"/>
  </r>
  <r>
    <d v="2016-12-04T00:00:00"/>
    <x v="11"/>
    <x v="1"/>
    <n v="0"/>
  </r>
  <r>
    <d v="2016-12-05T00:00:00"/>
    <x v="11"/>
    <x v="1"/>
    <n v="0"/>
  </r>
  <r>
    <d v="2016-12-06T00:00:00"/>
    <x v="11"/>
    <x v="1"/>
    <n v="0"/>
  </r>
  <r>
    <d v="2016-12-07T00:00:00"/>
    <x v="11"/>
    <x v="1"/>
    <n v="0"/>
  </r>
  <r>
    <d v="2016-12-08T00:00:00"/>
    <x v="11"/>
    <x v="1"/>
    <n v="0"/>
  </r>
  <r>
    <d v="2016-12-09T00:00:00"/>
    <x v="11"/>
    <x v="1"/>
    <n v="0"/>
  </r>
  <r>
    <d v="2016-12-10T00:00:00"/>
    <x v="11"/>
    <x v="1"/>
    <n v="0"/>
  </r>
  <r>
    <d v="2016-12-11T00:00:00"/>
    <x v="11"/>
    <x v="1"/>
    <n v="0"/>
  </r>
  <r>
    <d v="2016-12-12T00:00:00"/>
    <x v="11"/>
    <x v="1"/>
    <n v="0"/>
  </r>
  <r>
    <d v="2016-12-13T00:00:00"/>
    <x v="11"/>
    <x v="1"/>
    <n v="0"/>
  </r>
  <r>
    <d v="2016-12-14T00:00:00"/>
    <x v="11"/>
    <x v="1"/>
    <n v="0"/>
  </r>
  <r>
    <d v="2016-12-15T00:00:00"/>
    <x v="11"/>
    <x v="1"/>
    <n v="0"/>
  </r>
  <r>
    <d v="2016-12-16T00:00:00"/>
    <x v="11"/>
    <x v="1"/>
    <n v="0"/>
  </r>
  <r>
    <d v="2016-12-17T00:00:00"/>
    <x v="11"/>
    <x v="1"/>
    <n v="0"/>
  </r>
  <r>
    <d v="2016-12-18T00:00:00"/>
    <x v="11"/>
    <x v="1"/>
    <n v="0"/>
  </r>
  <r>
    <d v="2016-12-19T00:00:00"/>
    <x v="11"/>
    <x v="1"/>
    <n v="0"/>
  </r>
  <r>
    <d v="2016-12-20T00:00:00"/>
    <x v="11"/>
    <x v="1"/>
    <n v="0"/>
  </r>
  <r>
    <d v="2016-12-21T00:00:00"/>
    <x v="11"/>
    <x v="1"/>
    <n v="0"/>
  </r>
  <r>
    <d v="2016-12-22T00:00:00"/>
    <x v="11"/>
    <x v="1"/>
    <n v="0"/>
  </r>
  <r>
    <d v="2016-12-23T00:00:00"/>
    <x v="11"/>
    <x v="1"/>
    <n v="0"/>
  </r>
  <r>
    <d v="2016-12-24T00:00:00"/>
    <x v="11"/>
    <x v="1"/>
    <n v="0"/>
  </r>
  <r>
    <d v="2016-12-25T00:00:00"/>
    <x v="11"/>
    <x v="1"/>
    <n v="0"/>
  </r>
  <r>
    <d v="2016-12-26T00:00:00"/>
    <x v="11"/>
    <x v="1"/>
    <n v="0"/>
  </r>
  <r>
    <d v="2016-12-27T00:00:00"/>
    <x v="11"/>
    <x v="1"/>
    <n v="0"/>
  </r>
  <r>
    <d v="2016-12-28T00:00:00"/>
    <x v="11"/>
    <x v="1"/>
    <n v="0"/>
  </r>
  <r>
    <d v="2016-12-29T00:00:00"/>
    <x v="11"/>
    <x v="1"/>
    <n v="0"/>
  </r>
  <r>
    <d v="2016-12-30T00:00:00"/>
    <x v="11"/>
    <x v="1"/>
    <n v="0"/>
  </r>
  <r>
    <d v="2016-12-31T00:00:00"/>
    <x v="11"/>
    <x v="1"/>
    <n v="0"/>
  </r>
  <r>
    <d v="2017-01-01T00:00:00"/>
    <x v="12"/>
    <x v="1"/>
    <n v="0"/>
  </r>
  <r>
    <d v="2017-01-02T00:00:00"/>
    <x v="12"/>
    <x v="1"/>
    <n v="0"/>
  </r>
  <r>
    <d v="2017-01-03T00:00:00"/>
    <x v="12"/>
    <x v="1"/>
    <n v="0"/>
  </r>
  <r>
    <d v="2017-01-04T00:00:00"/>
    <x v="12"/>
    <x v="1"/>
    <n v="0"/>
  </r>
  <r>
    <d v="2017-01-05T00:00:00"/>
    <x v="12"/>
    <x v="1"/>
    <n v="0"/>
  </r>
  <r>
    <d v="2017-01-06T00:00:00"/>
    <x v="12"/>
    <x v="1"/>
    <n v="0"/>
  </r>
  <r>
    <d v="2017-01-07T00:00:00"/>
    <x v="12"/>
    <x v="9"/>
    <n v="0"/>
  </r>
  <r>
    <d v="2017-01-08T00:00:00"/>
    <x v="12"/>
    <x v="1"/>
    <n v="0"/>
  </r>
  <r>
    <d v="2017-01-09T00:00:00"/>
    <x v="12"/>
    <x v="1"/>
    <n v="0"/>
  </r>
  <r>
    <d v="2017-01-10T00:00:00"/>
    <x v="12"/>
    <x v="1"/>
    <n v="0"/>
  </r>
  <r>
    <d v="2017-01-11T00:00:00"/>
    <x v="12"/>
    <x v="1"/>
    <n v="0"/>
  </r>
  <r>
    <d v="2017-01-12T00:00:00"/>
    <x v="12"/>
    <x v="1"/>
    <n v="0"/>
  </r>
  <r>
    <d v="2017-01-13T00:00:00"/>
    <x v="12"/>
    <x v="1"/>
    <n v="0"/>
  </r>
  <r>
    <d v="2017-01-14T00:00:00"/>
    <x v="12"/>
    <x v="1"/>
    <n v="0"/>
  </r>
  <r>
    <d v="2017-01-15T00:00:00"/>
    <x v="12"/>
    <x v="1"/>
    <n v="0"/>
  </r>
  <r>
    <d v="2017-01-16T00:00:00"/>
    <x v="12"/>
    <x v="1"/>
    <n v="0"/>
  </r>
  <r>
    <d v="2017-01-17T00:00:00"/>
    <x v="12"/>
    <x v="1"/>
    <n v="0"/>
  </r>
  <r>
    <d v="2017-01-18T00:00:00"/>
    <x v="12"/>
    <x v="1"/>
    <n v="0"/>
  </r>
  <r>
    <d v="2017-01-19T00:00:00"/>
    <x v="12"/>
    <x v="1"/>
    <n v="0"/>
  </r>
  <r>
    <d v="2017-01-20T00:00:00"/>
    <x v="12"/>
    <x v="1"/>
    <n v="0"/>
  </r>
  <r>
    <d v="2017-01-21T00:00:00"/>
    <x v="12"/>
    <x v="1"/>
    <n v="0"/>
  </r>
  <r>
    <d v="2017-01-22T00:00:00"/>
    <x v="12"/>
    <x v="1"/>
    <n v="0"/>
  </r>
  <r>
    <d v="2017-01-23T00:00:00"/>
    <x v="12"/>
    <x v="1"/>
    <n v="0"/>
  </r>
  <r>
    <d v="2017-01-24T00:00:00"/>
    <x v="12"/>
    <x v="1"/>
    <n v="112"/>
  </r>
  <r>
    <d v="2017-01-25T00:00:00"/>
    <x v="12"/>
    <x v="1"/>
    <n v="0"/>
  </r>
  <r>
    <d v="2017-01-26T00:00:00"/>
    <x v="12"/>
    <x v="1"/>
    <n v="0"/>
  </r>
  <r>
    <d v="2017-01-27T00:00:00"/>
    <x v="12"/>
    <x v="1"/>
    <n v="0"/>
  </r>
  <r>
    <d v="2017-01-28T00:00:00"/>
    <x v="12"/>
    <x v="1"/>
    <n v="0"/>
  </r>
  <r>
    <d v="2017-01-29T00:00:00"/>
    <x v="12"/>
    <x v="1"/>
    <n v="0"/>
  </r>
  <r>
    <d v="2017-01-30T00:00:00"/>
    <x v="12"/>
    <x v="1"/>
    <n v="0"/>
  </r>
  <r>
    <d v="2017-01-31T00:00:00"/>
    <x v="12"/>
    <x v="1"/>
    <n v="0"/>
  </r>
  <r>
    <d v="2017-02-01T00:00:00"/>
    <x v="13"/>
    <x v="1"/>
    <n v="0"/>
  </r>
  <r>
    <d v="2017-02-02T00:00:00"/>
    <x v="13"/>
    <x v="1"/>
    <n v="0"/>
  </r>
  <r>
    <d v="2017-02-03T00:00:00"/>
    <x v="13"/>
    <x v="1"/>
    <n v="0"/>
  </r>
  <r>
    <d v="2017-02-04T00:00:00"/>
    <x v="13"/>
    <x v="1"/>
    <n v="0"/>
  </r>
  <r>
    <d v="2017-02-05T00:00:00"/>
    <x v="13"/>
    <x v="1"/>
    <n v="0"/>
  </r>
  <r>
    <d v="2017-02-06T00:00:00"/>
    <x v="13"/>
    <x v="1"/>
    <n v="0"/>
  </r>
  <r>
    <d v="2017-02-07T00:00:00"/>
    <x v="13"/>
    <x v="1"/>
    <n v="0"/>
  </r>
  <r>
    <d v="2017-02-08T00:00:00"/>
    <x v="13"/>
    <x v="1"/>
    <n v="0"/>
  </r>
  <r>
    <d v="2017-02-09T00:00:00"/>
    <x v="13"/>
    <x v="1"/>
    <n v="0"/>
  </r>
  <r>
    <d v="2017-02-10T00:00:00"/>
    <x v="13"/>
    <x v="1"/>
    <n v="0"/>
  </r>
  <r>
    <d v="2017-02-11T00:00:00"/>
    <x v="13"/>
    <x v="1"/>
    <n v="0"/>
  </r>
  <r>
    <d v="2017-02-12T00:00:00"/>
    <x v="13"/>
    <x v="1"/>
    <n v="0"/>
  </r>
  <r>
    <d v="2017-02-13T00:00:00"/>
    <x v="13"/>
    <x v="1"/>
    <n v="0"/>
  </r>
  <r>
    <d v="2017-02-14T00:00:00"/>
    <x v="13"/>
    <x v="1"/>
    <n v="0"/>
  </r>
  <r>
    <d v="2017-02-15T00:00:00"/>
    <x v="13"/>
    <x v="1"/>
    <n v="0"/>
  </r>
  <r>
    <d v="2017-02-16T00:00:00"/>
    <x v="13"/>
    <x v="1"/>
    <n v="0"/>
  </r>
  <r>
    <d v="2017-02-17T00:00:00"/>
    <x v="13"/>
    <x v="1"/>
    <n v="0"/>
  </r>
  <r>
    <d v="2017-02-18T00:00:00"/>
    <x v="13"/>
    <x v="1"/>
    <n v="0"/>
  </r>
  <r>
    <d v="2017-02-19T00:00:00"/>
    <x v="13"/>
    <x v="1"/>
    <n v="0"/>
  </r>
  <r>
    <d v="2017-02-20T00:00:00"/>
    <x v="13"/>
    <x v="1"/>
    <n v="0"/>
  </r>
  <r>
    <d v="2017-02-21T00:00:00"/>
    <x v="13"/>
    <x v="1"/>
    <n v="0"/>
  </r>
  <r>
    <d v="2017-02-22T00:00:00"/>
    <x v="13"/>
    <x v="1"/>
    <n v="0"/>
  </r>
  <r>
    <d v="2017-02-23T00:00:00"/>
    <x v="13"/>
    <x v="1"/>
    <n v="0"/>
  </r>
  <r>
    <d v="2017-02-24T00:00:00"/>
    <x v="13"/>
    <x v="1"/>
    <n v="0"/>
  </r>
  <r>
    <d v="2017-02-25T00:00:00"/>
    <x v="13"/>
    <x v="1"/>
    <n v="0"/>
  </r>
  <r>
    <d v="2017-02-26T00:00:00"/>
    <x v="13"/>
    <x v="1"/>
    <n v="0"/>
  </r>
  <r>
    <d v="2017-02-27T00:00:00"/>
    <x v="13"/>
    <x v="1"/>
    <n v="1"/>
  </r>
  <r>
    <d v="2017-02-28T00:00:00"/>
    <x v="13"/>
    <x v="1"/>
    <n v="0"/>
  </r>
  <r>
    <d v="2017-03-01T00:00:00"/>
    <x v="14"/>
    <x v="1"/>
    <n v="0"/>
  </r>
  <r>
    <d v="2017-03-02T00:00:00"/>
    <x v="14"/>
    <x v="1"/>
    <n v="0"/>
  </r>
  <r>
    <d v="2017-03-03T00:00:00"/>
    <x v="14"/>
    <x v="1"/>
    <n v="0"/>
  </r>
  <r>
    <d v="2017-03-04T00:00:00"/>
    <x v="14"/>
    <x v="1"/>
    <n v="0"/>
  </r>
  <r>
    <d v="2017-03-05T00:00:00"/>
    <x v="14"/>
    <x v="1"/>
    <n v="0"/>
  </r>
  <r>
    <d v="2017-03-06T00:00:00"/>
    <x v="14"/>
    <x v="1"/>
    <n v="0"/>
  </r>
  <r>
    <d v="2017-03-07T00:00:00"/>
    <x v="14"/>
    <x v="1"/>
    <n v="0"/>
  </r>
  <r>
    <d v="2017-03-08T00:00:00"/>
    <x v="14"/>
    <x v="1"/>
    <n v="0"/>
  </r>
  <r>
    <d v="2017-03-09T00:00:00"/>
    <x v="14"/>
    <x v="1"/>
    <n v="0"/>
  </r>
  <r>
    <d v="2017-03-10T00:00:00"/>
    <x v="14"/>
    <x v="1"/>
    <n v="0"/>
  </r>
  <r>
    <d v="2017-03-11T00:00:00"/>
    <x v="14"/>
    <x v="1"/>
    <n v="0"/>
  </r>
  <r>
    <d v="2017-03-12T00:00:00"/>
    <x v="14"/>
    <x v="1"/>
    <n v="0"/>
  </r>
  <r>
    <d v="2017-03-13T00:00:00"/>
    <x v="14"/>
    <x v="1"/>
    <n v="0"/>
  </r>
  <r>
    <d v="2017-03-14T00:00:00"/>
    <x v="14"/>
    <x v="1"/>
    <n v="0"/>
  </r>
  <r>
    <d v="2017-03-15T00:00:00"/>
    <x v="14"/>
    <x v="1"/>
    <n v="0"/>
  </r>
  <r>
    <d v="2017-03-16T00:00:00"/>
    <x v="14"/>
    <x v="1"/>
    <n v="0"/>
  </r>
  <r>
    <d v="2017-03-17T00:00:00"/>
    <x v="14"/>
    <x v="1"/>
    <n v="0"/>
  </r>
  <r>
    <d v="2017-03-18T00:00:00"/>
    <x v="14"/>
    <x v="1"/>
    <n v="0"/>
  </r>
  <r>
    <d v="2017-03-19T00:00:00"/>
    <x v="14"/>
    <x v="1"/>
    <n v="0"/>
  </r>
  <r>
    <d v="2017-03-20T00:00:00"/>
    <x v="14"/>
    <x v="1"/>
    <n v="0"/>
  </r>
  <r>
    <d v="2017-03-21T00:00:00"/>
    <x v="14"/>
    <x v="1"/>
    <n v="0"/>
  </r>
  <r>
    <d v="2017-03-22T00:00:00"/>
    <x v="14"/>
    <x v="1"/>
    <n v="0"/>
  </r>
  <r>
    <d v="2017-03-23T00:00:00"/>
    <x v="14"/>
    <x v="1"/>
    <n v="0"/>
  </r>
  <r>
    <d v="2017-03-24T00:00:00"/>
    <x v="14"/>
    <x v="1"/>
    <n v="0"/>
  </r>
  <r>
    <d v="2017-03-25T00:00:00"/>
    <x v="14"/>
    <x v="5"/>
    <n v="0"/>
  </r>
  <r>
    <d v="2017-03-26T00:00:00"/>
    <x v="14"/>
    <x v="1"/>
    <n v="0"/>
  </r>
  <r>
    <d v="2017-03-27T00:00:00"/>
    <x v="14"/>
    <x v="1"/>
    <n v="0"/>
  </r>
  <r>
    <d v="2017-03-28T00:00:00"/>
    <x v="14"/>
    <x v="1"/>
    <n v="0"/>
  </r>
  <r>
    <d v="2017-03-29T00:00:00"/>
    <x v="14"/>
    <x v="1"/>
    <n v="0"/>
  </r>
  <r>
    <d v="2017-03-30T00:00:00"/>
    <x v="14"/>
    <x v="1"/>
    <n v="0"/>
  </r>
  <r>
    <d v="2017-03-31T00:00:00"/>
    <x v="14"/>
    <x v="1"/>
    <n v="0"/>
  </r>
  <r>
    <d v="2017-04-01T00:00:00"/>
    <x v="15"/>
    <x v="1"/>
    <n v="0"/>
  </r>
  <r>
    <d v="2017-04-02T00:00:00"/>
    <x v="15"/>
    <x v="1"/>
    <n v="0"/>
  </r>
  <r>
    <d v="2017-04-03T00:00:00"/>
    <x v="15"/>
    <x v="1"/>
    <n v="0"/>
  </r>
  <r>
    <d v="2017-04-04T00:00:00"/>
    <x v="15"/>
    <x v="1"/>
    <n v="0"/>
  </r>
  <r>
    <d v="2017-04-05T00:00:00"/>
    <x v="15"/>
    <x v="1"/>
    <n v="0"/>
  </r>
  <r>
    <d v="2017-04-06T00:00:00"/>
    <x v="15"/>
    <x v="1"/>
    <n v="0"/>
  </r>
  <r>
    <d v="2017-04-07T00:00:00"/>
    <x v="15"/>
    <x v="1"/>
    <n v="0"/>
  </r>
  <r>
    <d v="2017-04-08T00:00:00"/>
    <x v="15"/>
    <x v="1"/>
    <n v="0"/>
  </r>
  <r>
    <d v="2017-04-09T00:00:00"/>
    <x v="15"/>
    <x v="1"/>
    <n v="0"/>
  </r>
  <r>
    <d v="2017-04-10T00:00:00"/>
    <x v="15"/>
    <x v="1"/>
    <n v="0"/>
  </r>
  <r>
    <d v="2017-04-11T00:00:00"/>
    <x v="15"/>
    <x v="1"/>
    <n v="0"/>
  </r>
  <r>
    <d v="2017-04-12T00:00:00"/>
    <x v="15"/>
    <x v="1"/>
    <n v="0"/>
  </r>
  <r>
    <d v="2017-04-13T00:00:00"/>
    <x v="15"/>
    <x v="1"/>
    <n v="0"/>
  </r>
  <r>
    <d v="2017-04-14T00:00:00"/>
    <x v="15"/>
    <x v="1"/>
    <n v="0"/>
  </r>
  <r>
    <d v="2017-04-15T00:00:00"/>
    <x v="15"/>
    <x v="10"/>
    <n v="0"/>
  </r>
  <r>
    <d v="2017-04-16T00:00:00"/>
    <x v="15"/>
    <x v="1"/>
    <n v="0"/>
  </r>
  <r>
    <d v="2017-04-17T00:00:00"/>
    <x v="15"/>
    <x v="1"/>
    <n v="0"/>
  </r>
  <r>
    <d v="2017-04-18T00:00:00"/>
    <x v="15"/>
    <x v="1"/>
    <n v="0"/>
  </r>
  <r>
    <d v="2017-04-19T00:00:00"/>
    <x v="15"/>
    <x v="1"/>
    <n v="0"/>
  </r>
  <r>
    <d v="2017-04-20T00:00:00"/>
    <x v="15"/>
    <x v="1"/>
    <n v="0"/>
  </r>
  <r>
    <d v="2017-04-21T00:00:00"/>
    <x v="15"/>
    <x v="1"/>
    <n v="0"/>
  </r>
  <r>
    <d v="2017-04-22T00:00:00"/>
    <x v="15"/>
    <x v="1"/>
    <n v="0"/>
  </r>
  <r>
    <d v="2017-04-23T00:00:00"/>
    <x v="15"/>
    <x v="1"/>
    <n v="0"/>
  </r>
  <r>
    <d v="2017-04-24T00:00:00"/>
    <x v="15"/>
    <x v="1"/>
    <n v="0"/>
  </r>
  <r>
    <d v="2017-04-25T00:00:00"/>
    <x v="15"/>
    <x v="1"/>
    <n v="0"/>
  </r>
  <r>
    <d v="2017-04-26T00:00:00"/>
    <x v="15"/>
    <x v="1"/>
    <n v="0"/>
  </r>
  <r>
    <d v="2017-04-27T00:00:00"/>
    <x v="15"/>
    <x v="1"/>
    <n v="0"/>
  </r>
  <r>
    <d v="2017-04-28T00:00:00"/>
    <x v="15"/>
    <x v="1"/>
    <n v="0"/>
  </r>
  <r>
    <d v="2017-04-29T00:00:00"/>
    <x v="15"/>
    <x v="1"/>
    <n v="0"/>
  </r>
  <r>
    <d v="2017-04-30T00:00:00"/>
    <x v="15"/>
    <x v="1"/>
    <n v="0"/>
  </r>
  <r>
    <d v="2017-05-01T00:00:00"/>
    <x v="16"/>
    <x v="1"/>
    <n v="0"/>
  </r>
  <r>
    <d v="2017-05-02T00:00:00"/>
    <x v="16"/>
    <x v="1"/>
    <n v="0"/>
  </r>
  <r>
    <d v="2017-05-03T00:00:00"/>
    <x v="16"/>
    <x v="1"/>
    <n v="0"/>
  </r>
  <r>
    <d v="2017-05-04T00:00:00"/>
    <x v="16"/>
    <x v="1"/>
    <n v="0"/>
  </r>
  <r>
    <d v="2017-05-05T00:00:00"/>
    <x v="16"/>
    <x v="1"/>
    <n v="0"/>
  </r>
  <r>
    <d v="2017-05-06T00:00:00"/>
    <x v="16"/>
    <x v="1"/>
    <n v="0"/>
  </r>
  <r>
    <d v="2017-05-07T00:00:00"/>
    <x v="16"/>
    <x v="1"/>
    <n v="0"/>
  </r>
  <r>
    <d v="2017-05-08T00:00:00"/>
    <x v="16"/>
    <x v="1"/>
    <n v="0"/>
  </r>
  <r>
    <d v="2017-05-09T00:00:00"/>
    <x v="16"/>
    <x v="4"/>
    <n v="0"/>
  </r>
  <r>
    <d v="2017-05-10T00:00:00"/>
    <x v="16"/>
    <x v="1"/>
    <n v="0"/>
  </r>
  <r>
    <d v="2017-05-11T00:00:00"/>
    <x v="16"/>
    <x v="1"/>
    <n v="0"/>
  </r>
  <r>
    <d v="2017-05-12T00:00:00"/>
    <x v="16"/>
    <x v="1"/>
    <n v="0"/>
  </r>
  <r>
    <d v="2017-05-13T00:00:00"/>
    <x v="16"/>
    <x v="1"/>
    <n v="0"/>
  </r>
  <r>
    <d v="2017-05-14T00:00:00"/>
    <x v="16"/>
    <x v="1"/>
    <n v="0"/>
  </r>
  <r>
    <d v="2017-05-15T00:00:00"/>
    <x v="16"/>
    <x v="1"/>
    <n v="0"/>
  </r>
  <r>
    <d v="2017-05-16T00:00:00"/>
    <x v="16"/>
    <x v="1"/>
    <n v="0"/>
  </r>
  <r>
    <d v="2017-05-17T00:00:00"/>
    <x v="16"/>
    <x v="1"/>
    <n v="0"/>
  </r>
  <r>
    <d v="2017-05-18T00:00:00"/>
    <x v="16"/>
    <x v="1"/>
    <n v="0"/>
  </r>
  <r>
    <d v="2017-05-19T00:00:00"/>
    <x v="16"/>
    <x v="1"/>
    <n v="0"/>
  </r>
  <r>
    <d v="2017-05-20T00:00:00"/>
    <x v="16"/>
    <x v="1"/>
    <n v="0"/>
  </r>
  <r>
    <d v="2017-05-21T00:00:00"/>
    <x v="16"/>
    <x v="1"/>
    <n v="0"/>
  </r>
  <r>
    <d v="2017-05-22T00:00:00"/>
    <x v="16"/>
    <x v="1"/>
    <n v="0"/>
  </r>
  <r>
    <d v="2017-05-23T00:00:00"/>
    <x v="16"/>
    <x v="1"/>
    <n v="0"/>
  </r>
  <r>
    <d v="2017-05-24T00:00:00"/>
    <x v="16"/>
    <x v="1"/>
    <n v="0"/>
  </r>
  <r>
    <d v="2017-05-25T00:00:00"/>
    <x v="16"/>
    <x v="1"/>
    <n v="0"/>
  </r>
  <r>
    <d v="2017-05-26T00:00:00"/>
    <x v="16"/>
    <x v="1"/>
    <n v="0"/>
  </r>
  <r>
    <d v="2017-05-27T00:00:00"/>
    <x v="16"/>
    <x v="1"/>
    <n v="68"/>
  </r>
  <r>
    <d v="2017-05-28T00:00:00"/>
    <x v="16"/>
    <x v="1"/>
    <n v="0"/>
  </r>
  <r>
    <d v="2017-05-29T00:00:00"/>
    <x v="16"/>
    <x v="1"/>
    <n v="0"/>
  </r>
  <r>
    <d v="2017-05-30T00:00:00"/>
    <x v="16"/>
    <x v="1"/>
    <n v="0"/>
  </r>
  <r>
    <d v="2017-05-31T00:00:00"/>
    <x v="16"/>
    <x v="1"/>
    <n v="0"/>
  </r>
  <r>
    <d v="2017-06-01T00:00:00"/>
    <x v="17"/>
    <x v="1"/>
    <n v="0"/>
  </r>
  <r>
    <d v="2017-06-02T00:00:00"/>
    <x v="17"/>
    <x v="1"/>
    <n v="0"/>
  </r>
  <r>
    <d v="2017-06-03T00:00:00"/>
    <x v="17"/>
    <x v="1"/>
    <n v="0"/>
  </r>
  <r>
    <d v="2017-06-04T00:00:00"/>
    <x v="17"/>
    <x v="1"/>
    <n v="0"/>
  </r>
  <r>
    <d v="2017-06-05T00:00:00"/>
    <x v="17"/>
    <x v="1"/>
    <n v="0"/>
  </r>
  <r>
    <d v="2017-06-06T00:00:00"/>
    <x v="17"/>
    <x v="1"/>
    <n v="0"/>
  </r>
  <r>
    <d v="2017-06-07T00:00:00"/>
    <x v="17"/>
    <x v="1"/>
    <n v="0"/>
  </r>
  <r>
    <d v="2017-06-08T00:00:00"/>
    <x v="17"/>
    <x v="1"/>
    <n v="0"/>
  </r>
  <r>
    <d v="2017-06-09T00:00:00"/>
    <x v="17"/>
    <x v="1"/>
    <n v="0"/>
  </r>
  <r>
    <d v="2017-06-10T00:00:00"/>
    <x v="17"/>
    <x v="1"/>
    <n v="0"/>
  </r>
  <r>
    <d v="2017-06-11T00:00:00"/>
    <x v="17"/>
    <x v="1"/>
    <n v="0"/>
  </r>
  <r>
    <d v="2017-06-12T00:00:00"/>
    <x v="17"/>
    <x v="1"/>
    <n v="0"/>
  </r>
  <r>
    <d v="2017-06-13T00:00:00"/>
    <x v="17"/>
    <x v="1"/>
    <n v="0"/>
  </r>
  <r>
    <d v="2017-06-14T00:00:00"/>
    <x v="17"/>
    <x v="1"/>
    <n v="0"/>
  </r>
  <r>
    <d v="2017-06-15T00:00:00"/>
    <x v="17"/>
    <x v="1"/>
    <n v="0"/>
  </r>
  <r>
    <d v="2017-06-16T00:00:00"/>
    <x v="17"/>
    <x v="1"/>
    <n v="0"/>
  </r>
  <r>
    <d v="2017-06-17T00:00:00"/>
    <x v="17"/>
    <x v="1"/>
    <n v="0"/>
  </r>
  <r>
    <d v="2017-06-18T00:00:00"/>
    <x v="17"/>
    <x v="3"/>
    <n v="0"/>
  </r>
  <r>
    <d v="2017-06-19T00:00:00"/>
    <x v="17"/>
    <x v="1"/>
    <n v="0"/>
  </r>
  <r>
    <d v="2017-06-20T00:00:00"/>
    <x v="17"/>
    <x v="1"/>
    <n v="0"/>
  </r>
  <r>
    <d v="2017-06-21T00:00:00"/>
    <x v="17"/>
    <x v="1"/>
    <n v="0"/>
  </r>
  <r>
    <d v="2017-06-22T00:00:00"/>
    <x v="17"/>
    <x v="1"/>
    <n v="0"/>
  </r>
  <r>
    <d v="2017-06-23T00:00:00"/>
    <x v="17"/>
    <x v="1"/>
    <n v="0"/>
  </r>
  <r>
    <d v="2017-06-24T00:00:00"/>
    <x v="17"/>
    <x v="1"/>
    <n v="0"/>
  </r>
  <r>
    <d v="2017-06-25T00:00:00"/>
    <x v="17"/>
    <x v="1"/>
    <n v="0"/>
  </r>
  <r>
    <d v="2017-06-26T00:00:00"/>
    <x v="17"/>
    <x v="1"/>
    <n v="0"/>
  </r>
  <r>
    <d v="2017-06-27T00:00:00"/>
    <x v="17"/>
    <x v="1"/>
    <n v="0"/>
  </r>
  <r>
    <d v="2017-06-28T00:00:00"/>
    <x v="17"/>
    <x v="1"/>
    <n v="0"/>
  </r>
  <r>
    <d v="2017-06-29T00:00:00"/>
    <x v="17"/>
    <x v="1"/>
    <n v="0"/>
  </r>
  <r>
    <d v="2017-06-30T00:00:00"/>
    <x v="17"/>
    <x v="1"/>
    <n v="0"/>
  </r>
  <r>
    <d v="2017-07-01T00:00:00"/>
    <x v="18"/>
    <x v="1"/>
    <n v="0"/>
  </r>
  <r>
    <d v="2017-07-02T00:00:00"/>
    <x v="18"/>
    <x v="1"/>
    <n v="0"/>
  </r>
  <r>
    <d v="2017-07-03T00:00:00"/>
    <x v="18"/>
    <x v="1"/>
    <n v="0"/>
  </r>
  <r>
    <d v="2017-07-04T00:00:00"/>
    <x v="18"/>
    <x v="1"/>
    <n v="0"/>
  </r>
  <r>
    <d v="2017-07-05T00:00:00"/>
    <x v="18"/>
    <x v="1"/>
    <n v="0"/>
  </r>
  <r>
    <d v="2017-07-06T00:00:00"/>
    <x v="18"/>
    <x v="1"/>
    <n v="0"/>
  </r>
  <r>
    <d v="2017-07-07T00:00:00"/>
    <x v="18"/>
    <x v="1"/>
    <n v="0"/>
  </r>
  <r>
    <d v="2017-07-08T00:00:00"/>
    <x v="18"/>
    <x v="1"/>
    <n v="0"/>
  </r>
  <r>
    <d v="2017-07-09T00:00:00"/>
    <x v="18"/>
    <x v="1"/>
    <n v="0"/>
  </r>
  <r>
    <d v="2017-07-10T00:00:00"/>
    <x v="18"/>
    <x v="1"/>
    <n v="0"/>
  </r>
  <r>
    <d v="2017-07-11T00:00:00"/>
    <x v="18"/>
    <x v="1"/>
    <n v="0"/>
  </r>
  <r>
    <d v="2017-07-12T00:00:00"/>
    <x v="18"/>
    <x v="1"/>
    <n v="0"/>
  </r>
  <r>
    <d v="2017-07-13T00:00:00"/>
    <x v="18"/>
    <x v="1"/>
    <n v="0"/>
  </r>
  <r>
    <d v="2017-07-14T00:00:00"/>
    <x v="18"/>
    <x v="1"/>
    <n v="0"/>
  </r>
  <r>
    <d v="2017-07-15T00:00:00"/>
    <x v="18"/>
    <x v="1"/>
    <n v="0"/>
  </r>
  <r>
    <d v="2017-07-16T00:00:00"/>
    <x v="18"/>
    <x v="1"/>
    <n v="0"/>
  </r>
  <r>
    <d v="2017-07-17T00:00:00"/>
    <x v="18"/>
    <x v="1"/>
    <n v="0"/>
  </r>
  <r>
    <d v="2017-07-18T00:00:00"/>
    <x v="18"/>
    <x v="1"/>
    <n v="0"/>
  </r>
  <r>
    <d v="2017-07-19T00:00:00"/>
    <x v="18"/>
    <x v="1"/>
    <n v="0"/>
  </r>
  <r>
    <d v="2017-07-20T00:00:00"/>
    <x v="18"/>
    <x v="1"/>
    <n v="0"/>
  </r>
  <r>
    <d v="2017-07-21T00:00:00"/>
    <x v="18"/>
    <x v="1"/>
    <n v="0"/>
  </r>
  <r>
    <d v="2017-07-22T00:00:00"/>
    <x v="18"/>
    <x v="1"/>
    <n v="0"/>
  </r>
  <r>
    <d v="2017-07-23T00:00:00"/>
    <x v="18"/>
    <x v="1"/>
    <n v="0"/>
  </r>
  <r>
    <d v="2017-07-24T00:00:00"/>
    <x v="18"/>
    <x v="1"/>
    <n v="0"/>
  </r>
  <r>
    <d v="2017-07-25T00:00:00"/>
    <x v="18"/>
    <x v="1"/>
    <n v="0"/>
  </r>
  <r>
    <d v="2017-07-26T00:00:00"/>
    <x v="18"/>
    <x v="6"/>
    <n v="0"/>
  </r>
  <r>
    <d v="2017-07-27T00:00:00"/>
    <x v="18"/>
    <x v="1"/>
    <n v="0"/>
  </r>
  <r>
    <d v="2017-07-28T00:00:00"/>
    <x v="18"/>
    <x v="1"/>
    <n v="0"/>
  </r>
  <r>
    <d v="2017-07-29T00:00:00"/>
    <x v="18"/>
    <x v="1"/>
    <n v="0"/>
  </r>
  <r>
    <d v="2017-07-30T00:00:00"/>
    <x v="18"/>
    <x v="1"/>
    <n v="0"/>
  </r>
  <r>
    <d v="2017-07-31T00:00:00"/>
    <x v="18"/>
    <x v="1"/>
    <n v="0"/>
  </r>
  <r>
    <d v="2017-08-01T00:00:00"/>
    <x v="19"/>
    <x v="1"/>
    <n v="0"/>
  </r>
  <r>
    <d v="2017-08-02T00:00:00"/>
    <x v="19"/>
    <x v="1"/>
    <n v="0"/>
  </r>
  <r>
    <d v="2017-08-03T00:00:00"/>
    <x v="19"/>
    <x v="1"/>
    <n v="0"/>
  </r>
  <r>
    <d v="2017-08-04T00:00:00"/>
    <x v="19"/>
    <x v="1"/>
    <n v="0"/>
  </r>
  <r>
    <d v="2017-08-05T00:00:00"/>
    <x v="19"/>
    <x v="1"/>
    <n v="0"/>
  </r>
  <r>
    <d v="2017-08-06T00:00:00"/>
    <x v="19"/>
    <x v="1"/>
    <n v="0"/>
  </r>
  <r>
    <d v="2017-08-07T00:00:00"/>
    <x v="19"/>
    <x v="1"/>
    <n v="0"/>
  </r>
  <r>
    <d v="2017-08-08T00:00:00"/>
    <x v="19"/>
    <x v="1"/>
    <n v="0"/>
  </r>
  <r>
    <d v="2017-08-09T00:00:00"/>
    <x v="19"/>
    <x v="1"/>
    <n v="0"/>
  </r>
  <r>
    <d v="2017-08-10T00:00:00"/>
    <x v="19"/>
    <x v="1"/>
    <n v="0"/>
  </r>
  <r>
    <d v="2017-08-11T00:00:00"/>
    <x v="19"/>
    <x v="1"/>
    <n v="0"/>
  </r>
  <r>
    <d v="2017-08-12T00:00:00"/>
    <x v="19"/>
    <x v="1"/>
    <n v="48"/>
  </r>
  <r>
    <d v="2017-08-13T00:00:00"/>
    <x v="19"/>
    <x v="1"/>
    <n v="0"/>
  </r>
  <r>
    <d v="2017-08-14T00:00:00"/>
    <x v="19"/>
    <x v="1"/>
    <n v="0"/>
  </r>
  <r>
    <d v="2017-08-15T00:00:00"/>
    <x v="19"/>
    <x v="1"/>
    <n v="0"/>
  </r>
  <r>
    <d v="2017-08-16T00:00:00"/>
    <x v="19"/>
    <x v="1"/>
    <n v="0"/>
  </r>
  <r>
    <d v="2017-08-17T00:00:00"/>
    <x v="19"/>
    <x v="1"/>
    <n v="0"/>
  </r>
  <r>
    <d v="2017-08-18T00:00:00"/>
    <x v="19"/>
    <x v="1"/>
    <n v="0"/>
  </r>
  <r>
    <d v="2017-08-19T00:00:00"/>
    <x v="19"/>
    <x v="1"/>
    <n v="0"/>
  </r>
  <r>
    <d v="2017-08-20T00:00:00"/>
    <x v="19"/>
    <x v="1"/>
    <n v="0"/>
  </r>
  <r>
    <d v="2017-08-21T00:00:00"/>
    <x v="19"/>
    <x v="1"/>
    <n v="0"/>
  </r>
  <r>
    <d v="2017-08-22T00:00:00"/>
    <x v="19"/>
    <x v="1"/>
    <n v="0"/>
  </r>
  <r>
    <d v="2017-08-23T00:00:00"/>
    <x v="19"/>
    <x v="1"/>
    <n v="0"/>
  </r>
  <r>
    <d v="2017-08-24T00:00:00"/>
    <x v="19"/>
    <x v="1"/>
    <n v="0"/>
  </r>
  <r>
    <d v="2017-08-25T00:00:00"/>
    <x v="19"/>
    <x v="1"/>
    <n v="0"/>
  </r>
  <r>
    <d v="2017-08-26T00:00:00"/>
    <x v="19"/>
    <x v="1"/>
    <n v="0"/>
  </r>
  <r>
    <d v="2017-08-27T00:00:00"/>
    <x v="19"/>
    <x v="11"/>
    <n v="0"/>
  </r>
  <r>
    <d v="2017-08-28T00:00:00"/>
    <x v="19"/>
    <x v="1"/>
    <n v="0"/>
  </r>
  <r>
    <d v="2017-08-29T00:00:00"/>
    <x v="19"/>
    <x v="1"/>
    <n v="0"/>
  </r>
  <r>
    <d v="2017-08-30T00:00:00"/>
    <x v="19"/>
    <x v="1"/>
    <n v="0"/>
  </r>
  <r>
    <d v="2017-08-31T00:00:00"/>
    <x v="19"/>
    <x v="1"/>
    <n v="0"/>
  </r>
  <r>
    <d v="2017-09-01T00:00:00"/>
    <x v="20"/>
    <x v="1"/>
    <n v="0"/>
  </r>
  <r>
    <d v="2017-09-02T00:00:00"/>
    <x v="20"/>
    <x v="1"/>
    <n v="0"/>
  </r>
  <r>
    <d v="2017-09-03T00:00:00"/>
    <x v="20"/>
    <x v="1"/>
    <n v="0"/>
  </r>
  <r>
    <d v="2017-09-04T00:00:00"/>
    <x v="20"/>
    <x v="1"/>
    <n v="0"/>
  </r>
  <r>
    <d v="2017-09-05T00:00:00"/>
    <x v="20"/>
    <x v="1"/>
    <n v="0"/>
  </r>
  <r>
    <d v="2017-09-06T00:00:00"/>
    <x v="20"/>
    <x v="1"/>
    <n v="0"/>
  </r>
  <r>
    <d v="2017-09-07T00:00:00"/>
    <x v="20"/>
    <x v="1"/>
    <n v="0"/>
  </r>
  <r>
    <d v="2017-09-08T00:00:00"/>
    <x v="20"/>
    <x v="1"/>
    <n v="0"/>
  </r>
  <r>
    <d v="2017-09-09T00:00:00"/>
    <x v="20"/>
    <x v="1"/>
    <n v="0"/>
  </r>
  <r>
    <d v="2017-09-10T00:00:00"/>
    <x v="20"/>
    <x v="1"/>
    <n v="0"/>
  </r>
  <r>
    <d v="2017-09-11T00:00:00"/>
    <x v="20"/>
    <x v="1"/>
    <n v="0"/>
  </r>
  <r>
    <d v="2017-09-12T00:00:00"/>
    <x v="20"/>
    <x v="1"/>
    <n v="0"/>
  </r>
  <r>
    <d v="2017-09-13T00:00:00"/>
    <x v="20"/>
    <x v="1"/>
    <n v="0"/>
  </r>
  <r>
    <d v="2017-09-14T00:00:00"/>
    <x v="20"/>
    <x v="1"/>
    <n v="0"/>
  </r>
  <r>
    <d v="2017-09-15T00:00:00"/>
    <x v="20"/>
    <x v="1"/>
    <n v="0"/>
  </r>
  <r>
    <d v="2017-09-16T00:00:00"/>
    <x v="20"/>
    <x v="1"/>
    <n v="0"/>
  </r>
  <r>
    <d v="2017-09-17T00:00:00"/>
    <x v="20"/>
    <x v="1"/>
    <n v="0"/>
  </r>
  <r>
    <d v="2017-09-18T00:00:00"/>
    <x v="20"/>
    <x v="1"/>
    <n v="0"/>
  </r>
  <r>
    <d v="2017-09-19T00:00:00"/>
    <x v="20"/>
    <x v="1"/>
    <n v="0"/>
  </r>
  <r>
    <d v="2017-09-20T00:00:00"/>
    <x v="20"/>
    <x v="1"/>
    <n v="0"/>
  </r>
  <r>
    <d v="2017-09-21T00:00:00"/>
    <x v="20"/>
    <x v="1"/>
    <n v="0"/>
  </r>
  <r>
    <d v="2017-09-22T00:00:00"/>
    <x v="20"/>
    <x v="1"/>
    <n v="0"/>
  </r>
  <r>
    <d v="2017-09-23T00:00:00"/>
    <x v="20"/>
    <x v="1"/>
    <n v="0"/>
  </r>
  <r>
    <d v="2017-09-24T00:00:00"/>
    <x v="20"/>
    <x v="1"/>
    <n v="0"/>
  </r>
  <r>
    <d v="2017-09-25T00:00:00"/>
    <x v="20"/>
    <x v="1"/>
    <n v="0"/>
  </r>
  <r>
    <d v="2017-09-26T00:00:00"/>
    <x v="20"/>
    <x v="1"/>
    <n v="0"/>
  </r>
  <r>
    <d v="2017-09-27T00:00:00"/>
    <x v="20"/>
    <x v="1"/>
    <n v="0"/>
  </r>
  <r>
    <d v="2017-09-28T00:00:00"/>
    <x v="20"/>
    <x v="1"/>
    <n v="0"/>
  </r>
  <r>
    <d v="2017-09-29T00:00:00"/>
    <x v="20"/>
    <x v="1"/>
    <n v="0"/>
  </r>
  <r>
    <d v="2017-09-30T00:00:00"/>
    <x v="20"/>
    <x v="1"/>
    <n v="0"/>
  </r>
  <r>
    <d v="2017-10-01T00:00:00"/>
    <x v="21"/>
    <x v="1"/>
    <n v="0"/>
  </r>
  <r>
    <d v="2017-10-02T00:00:00"/>
    <x v="21"/>
    <x v="1"/>
    <n v="0"/>
  </r>
  <r>
    <d v="2017-10-03T00:00:00"/>
    <x v="21"/>
    <x v="1"/>
    <n v="0"/>
  </r>
  <r>
    <d v="2017-10-04T00:00:00"/>
    <x v="21"/>
    <x v="1"/>
    <n v="0"/>
  </r>
  <r>
    <d v="2017-10-05T00:00:00"/>
    <x v="21"/>
    <x v="1"/>
    <n v="0"/>
  </r>
  <r>
    <d v="2017-10-06T00:00:00"/>
    <x v="21"/>
    <x v="1"/>
    <n v="0"/>
  </r>
  <r>
    <d v="2017-10-07T00:00:00"/>
    <x v="21"/>
    <x v="1"/>
    <n v="0"/>
  </r>
  <r>
    <d v="2017-10-08T00:00:00"/>
    <x v="21"/>
    <x v="1"/>
    <n v="0"/>
  </r>
  <r>
    <d v="2017-10-09T00:00:00"/>
    <x v="21"/>
    <x v="1"/>
    <n v="0"/>
  </r>
  <r>
    <d v="2017-10-10T00:00:00"/>
    <x v="21"/>
    <x v="1"/>
    <n v="0"/>
  </r>
  <r>
    <d v="2017-10-11T00:00:00"/>
    <x v="21"/>
    <x v="1"/>
    <n v="6"/>
  </r>
  <r>
    <d v="2017-10-12T00:00:00"/>
    <x v="21"/>
    <x v="1"/>
    <n v="0"/>
  </r>
  <r>
    <d v="2017-10-13T00:00:00"/>
    <x v="21"/>
    <x v="1"/>
    <n v="0"/>
  </r>
  <r>
    <d v="2017-10-14T00:00:00"/>
    <x v="21"/>
    <x v="1"/>
    <n v="0"/>
  </r>
  <r>
    <d v="2017-10-15T00:00:00"/>
    <x v="21"/>
    <x v="1"/>
    <n v="0"/>
  </r>
  <r>
    <d v="2017-10-16T00:00:00"/>
    <x v="21"/>
    <x v="1"/>
    <n v="0"/>
  </r>
  <r>
    <d v="2017-10-17T00:00:00"/>
    <x v="21"/>
    <x v="1"/>
    <n v="0"/>
  </r>
  <r>
    <d v="2017-10-18T00:00:00"/>
    <x v="21"/>
    <x v="1"/>
    <n v="0"/>
  </r>
  <r>
    <d v="2017-10-19T00:00:00"/>
    <x v="21"/>
    <x v="1"/>
    <n v="0"/>
  </r>
  <r>
    <d v="2017-10-20T00:00:00"/>
    <x v="21"/>
    <x v="1"/>
    <n v="0"/>
  </r>
  <r>
    <d v="2017-10-21T00:00:00"/>
    <x v="21"/>
    <x v="1"/>
    <n v="0"/>
  </r>
  <r>
    <d v="2017-10-22T00:00:00"/>
    <x v="21"/>
    <x v="1"/>
    <n v="0"/>
  </r>
  <r>
    <d v="2017-10-23T00:00:00"/>
    <x v="21"/>
    <x v="1"/>
    <n v="0"/>
  </r>
  <r>
    <d v="2017-10-24T00:00:00"/>
    <x v="21"/>
    <x v="1"/>
    <n v="0"/>
  </r>
  <r>
    <d v="2017-10-25T00:00:00"/>
    <x v="21"/>
    <x v="1"/>
    <n v="0"/>
  </r>
  <r>
    <d v="2017-10-26T00:00:00"/>
    <x v="21"/>
    <x v="1"/>
    <n v="0"/>
  </r>
  <r>
    <d v="2017-10-27T00:00:00"/>
    <x v="21"/>
    <x v="1"/>
    <n v="0"/>
  </r>
  <r>
    <d v="2017-10-28T00:00:00"/>
    <x v="21"/>
    <x v="1"/>
    <n v="0"/>
  </r>
  <r>
    <d v="2017-10-29T00:00:00"/>
    <x v="21"/>
    <x v="1"/>
    <n v="0"/>
  </r>
  <r>
    <d v="2017-10-30T00:00:00"/>
    <x v="21"/>
    <x v="1"/>
    <n v="0"/>
  </r>
  <r>
    <d v="2017-10-31T00:00:00"/>
    <x v="21"/>
    <x v="1"/>
    <n v="0"/>
  </r>
  <r>
    <d v="2017-11-01T00:00:00"/>
    <x v="22"/>
    <x v="1"/>
    <n v="1"/>
  </r>
  <r>
    <d v="2017-11-02T00:00:00"/>
    <x v="22"/>
    <x v="1"/>
    <n v="0"/>
  </r>
  <r>
    <d v="2017-11-03T00:00:00"/>
    <x v="22"/>
    <x v="1"/>
    <n v="0"/>
  </r>
  <r>
    <d v="2017-11-04T00:00:00"/>
    <x v="22"/>
    <x v="1"/>
    <n v="0"/>
  </r>
  <r>
    <d v="2017-11-05T00:00:00"/>
    <x v="22"/>
    <x v="1"/>
    <n v="0"/>
  </r>
  <r>
    <d v="2017-11-06T00:00:00"/>
    <x v="22"/>
    <x v="1"/>
    <n v="0"/>
  </r>
  <r>
    <d v="2017-11-07T00:00:00"/>
    <x v="22"/>
    <x v="1"/>
    <n v="0"/>
  </r>
  <r>
    <d v="2017-11-08T00:00:00"/>
    <x v="22"/>
    <x v="1"/>
    <n v="0"/>
  </r>
  <r>
    <d v="2017-11-09T00:00:00"/>
    <x v="22"/>
    <x v="1"/>
    <n v="0"/>
  </r>
  <r>
    <d v="2017-11-10T00:00:00"/>
    <x v="22"/>
    <x v="1"/>
    <n v="0"/>
  </r>
  <r>
    <d v="2017-11-11T00:00:00"/>
    <x v="22"/>
    <x v="1"/>
    <n v="0"/>
  </r>
  <r>
    <d v="2017-11-12T00:00:00"/>
    <x v="22"/>
    <x v="1"/>
    <n v="0"/>
  </r>
  <r>
    <d v="2017-11-13T00:00:00"/>
    <x v="22"/>
    <x v="1"/>
    <n v="0"/>
  </r>
  <r>
    <d v="2017-11-14T00:00:00"/>
    <x v="22"/>
    <x v="1"/>
    <n v="0"/>
  </r>
  <r>
    <d v="2017-11-15T00:00:00"/>
    <x v="22"/>
    <x v="1"/>
    <n v="0"/>
  </r>
  <r>
    <d v="2017-11-16T00:00:00"/>
    <x v="22"/>
    <x v="1"/>
    <n v="0"/>
  </r>
  <r>
    <d v="2017-11-17T00:00:00"/>
    <x v="22"/>
    <x v="1"/>
    <n v="0"/>
  </r>
  <r>
    <d v="2017-11-18T00:00:00"/>
    <x v="22"/>
    <x v="1"/>
    <n v="0"/>
  </r>
  <r>
    <d v="2017-11-19T00:00:00"/>
    <x v="22"/>
    <x v="1"/>
    <n v="0"/>
  </r>
  <r>
    <d v="2017-11-20T00:00:00"/>
    <x v="22"/>
    <x v="1"/>
    <n v="0"/>
  </r>
  <r>
    <d v="2017-11-21T00:00:00"/>
    <x v="22"/>
    <x v="1"/>
    <n v="0"/>
  </r>
  <r>
    <d v="2017-11-22T00:00:00"/>
    <x v="22"/>
    <x v="1"/>
    <n v="0"/>
  </r>
  <r>
    <d v="2017-11-23T00:00:00"/>
    <x v="22"/>
    <x v="1"/>
    <n v="0"/>
  </r>
  <r>
    <d v="2017-11-24T00:00:00"/>
    <x v="22"/>
    <x v="1"/>
    <n v="0"/>
  </r>
  <r>
    <d v="2017-11-25T00:00:00"/>
    <x v="22"/>
    <x v="12"/>
    <n v="0"/>
  </r>
  <r>
    <d v="2017-11-26T00:00:00"/>
    <x v="22"/>
    <x v="1"/>
    <n v="0"/>
  </r>
  <r>
    <d v="2017-11-27T00:00:00"/>
    <x v="22"/>
    <x v="1"/>
    <n v="0"/>
  </r>
  <r>
    <d v="2017-11-28T00:00:00"/>
    <x v="22"/>
    <x v="1"/>
    <n v="0"/>
  </r>
  <r>
    <d v="2017-11-29T00:00:00"/>
    <x v="22"/>
    <x v="1"/>
    <n v="0"/>
  </r>
  <r>
    <d v="2017-11-30T00:00:00"/>
    <x v="22"/>
    <x v="1"/>
    <n v="0"/>
  </r>
  <r>
    <d v="2017-12-01T00:00:00"/>
    <x v="23"/>
    <x v="1"/>
    <n v="0"/>
  </r>
  <r>
    <d v="2017-12-02T00:00:00"/>
    <x v="23"/>
    <x v="1"/>
    <n v="0"/>
  </r>
  <r>
    <d v="2017-12-03T00:00:00"/>
    <x v="23"/>
    <x v="1"/>
    <n v="0"/>
  </r>
  <r>
    <d v="2017-12-04T00:00:00"/>
    <x v="23"/>
    <x v="1"/>
    <n v="0"/>
  </r>
  <r>
    <d v="2017-12-05T00:00:00"/>
    <x v="23"/>
    <x v="1"/>
    <n v="0"/>
  </r>
  <r>
    <d v="2017-12-06T00:00:00"/>
    <x v="23"/>
    <x v="1"/>
    <n v="0"/>
  </r>
  <r>
    <d v="2017-12-07T00:00:00"/>
    <x v="23"/>
    <x v="1"/>
    <n v="0"/>
  </r>
  <r>
    <d v="2017-12-08T00:00:00"/>
    <x v="23"/>
    <x v="1"/>
    <n v="0"/>
  </r>
  <r>
    <d v="2017-12-09T00:00:00"/>
    <x v="23"/>
    <x v="1"/>
    <n v="0"/>
  </r>
  <r>
    <d v="2017-12-10T00:00:00"/>
    <x v="23"/>
    <x v="1"/>
    <n v="0"/>
  </r>
  <r>
    <d v="2017-12-11T00:00:00"/>
    <x v="23"/>
    <x v="1"/>
    <n v="0"/>
  </r>
  <r>
    <d v="2017-12-12T00:00:00"/>
    <x v="23"/>
    <x v="1"/>
    <n v="0"/>
  </r>
  <r>
    <d v="2017-12-13T00:00:00"/>
    <x v="23"/>
    <x v="1"/>
    <n v="0"/>
  </r>
  <r>
    <d v="2017-12-14T00:00:00"/>
    <x v="23"/>
    <x v="1"/>
    <n v="0"/>
  </r>
  <r>
    <d v="2017-12-15T00:00:00"/>
    <x v="23"/>
    <x v="1"/>
    <n v="0"/>
  </r>
  <r>
    <d v="2017-12-16T00:00:00"/>
    <x v="23"/>
    <x v="1"/>
    <n v="0"/>
  </r>
  <r>
    <d v="2017-12-17T00:00:00"/>
    <x v="23"/>
    <x v="1"/>
    <n v="0"/>
  </r>
  <r>
    <d v="2017-12-18T00:00:00"/>
    <x v="23"/>
    <x v="1"/>
    <n v="0"/>
  </r>
  <r>
    <d v="2017-12-19T00:00:00"/>
    <x v="23"/>
    <x v="1"/>
    <n v="0"/>
  </r>
  <r>
    <d v="2017-12-20T00:00:00"/>
    <x v="23"/>
    <x v="1"/>
    <n v="0"/>
  </r>
  <r>
    <d v="2017-12-21T00:00:00"/>
    <x v="23"/>
    <x v="1"/>
    <n v="0"/>
  </r>
  <r>
    <d v="2017-12-22T00:00:00"/>
    <x v="23"/>
    <x v="1"/>
    <n v="0"/>
  </r>
  <r>
    <d v="2017-12-23T00:00:00"/>
    <x v="23"/>
    <x v="1"/>
    <n v="0"/>
  </r>
  <r>
    <d v="2017-12-24T00:00:00"/>
    <x v="23"/>
    <x v="1"/>
    <n v="0"/>
  </r>
  <r>
    <d v="2017-12-25T00:00:00"/>
    <x v="23"/>
    <x v="1"/>
    <n v="0"/>
  </r>
  <r>
    <d v="2017-12-26T00:00:00"/>
    <x v="23"/>
    <x v="1"/>
    <n v="0"/>
  </r>
  <r>
    <d v="2017-12-27T00:00:00"/>
    <x v="23"/>
    <x v="1"/>
    <n v="0"/>
  </r>
  <r>
    <d v="2017-12-28T00:00:00"/>
    <x v="23"/>
    <x v="1"/>
    <n v="0"/>
  </r>
  <r>
    <d v="2017-12-29T00:00:00"/>
    <x v="23"/>
    <x v="1"/>
    <n v="0"/>
  </r>
  <r>
    <d v="2017-12-30T00:00:00"/>
    <x v="23"/>
    <x v="1"/>
    <n v="0"/>
  </r>
  <r>
    <d v="2017-12-31T00:00:00"/>
    <x v="23"/>
    <x v="1"/>
    <n v="0"/>
  </r>
  <r>
    <d v="2018-01-01T00:00:00"/>
    <x v="24"/>
    <x v="1"/>
    <n v="0"/>
  </r>
  <r>
    <d v="2018-01-02T00:00:00"/>
    <x v="24"/>
    <x v="1"/>
    <n v="0"/>
  </r>
  <r>
    <d v="2018-01-03T00:00:00"/>
    <x v="24"/>
    <x v="1"/>
    <n v="0"/>
  </r>
  <r>
    <d v="2018-01-04T00:00:00"/>
    <x v="24"/>
    <x v="13"/>
    <n v="0"/>
  </r>
  <r>
    <d v="2018-01-05T00:00:00"/>
    <x v="24"/>
    <x v="1"/>
    <n v="0"/>
  </r>
  <r>
    <d v="2018-01-06T00:00:00"/>
    <x v="24"/>
    <x v="1"/>
    <n v="0"/>
  </r>
  <r>
    <d v="2018-01-07T00:00:00"/>
    <x v="24"/>
    <x v="1"/>
    <n v="0"/>
  </r>
  <r>
    <d v="2018-01-08T00:00:00"/>
    <x v="24"/>
    <x v="1"/>
    <n v="0"/>
  </r>
  <r>
    <d v="2018-01-09T00:00:00"/>
    <x v="24"/>
    <x v="1"/>
    <n v="0"/>
  </r>
  <r>
    <d v="2018-01-10T00:00:00"/>
    <x v="24"/>
    <x v="1"/>
    <n v="0"/>
  </r>
  <r>
    <d v="2018-01-11T00:00:00"/>
    <x v="24"/>
    <x v="1"/>
    <n v="0"/>
  </r>
  <r>
    <d v="2018-01-12T00:00:00"/>
    <x v="24"/>
    <x v="1"/>
    <n v="0"/>
  </r>
  <r>
    <d v="2018-01-13T00:00:00"/>
    <x v="24"/>
    <x v="1"/>
    <n v="0"/>
  </r>
  <r>
    <d v="2018-01-14T00:00:00"/>
    <x v="24"/>
    <x v="1"/>
    <n v="0"/>
  </r>
  <r>
    <d v="2018-01-15T00:00:00"/>
    <x v="24"/>
    <x v="1"/>
    <n v="0"/>
  </r>
  <r>
    <d v="2018-01-16T00:00:00"/>
    <x v="24"/>
    <x v="1"/>
    <n v="0"/>
  </r>
  <r>
    <d v="2018-01-17T00:00:00"/>
    <x v="24"/>
    <x v="1"/>
    <n v="0"/>
  </r>
  <r>
    <d v="2018-01-18T00:00:00"/>
    <x v="24"/>
    <x v="1"/>
    <n v="0"/>
  </r>
  <r>
    <d v="2018-01-19T00:00:00"/>
    <x v="24"/>
    <x v="1"/>
    <n v="0"/>
  </r>
  <r>
    <d v="2018-01-20T00:00:00"/>
    <x v="24"/>
    <x v="1"/>
    <n v="0"/>
  </r>
  <r>
    <d v="2018-01-21T00:00:00"/>
    <x v="24"/>
    <x v="1"/>
    <n v="0"/>
  </r>
  <r>
    <d v="2018-01-22T00:00:00"/>
    <x v="24"/>
    <x v="1"/>
    <n v="0"/>
  </r>
  <r>
    <d v="2018-01-23T00:00:00"/>
    <x v="24"/>
    <x v="1"/>
    <n v="0"/>
  </r>
  <r>
    <d v="2018-01-24T00:00:00"/>
    <x v="24"/>
    <x v="1"/>
    <n v="0"/>
  </r>
  <r>
    <d v="2018-01-25T00:00:00"/>
    <x v="24"/>
    <x v="1"/>
    <n v="0"/>
  </r>
  <r>
    <d v="2018-01-26T00:00:00"/>
    <x v="24"/>
    <x v="1"/>
    <n v="0"/>
  </r>
  <r>
    <d v="2018-01-27T00:00:00"/>
    <x v="24"/>
    <x v="1"/>
    <n v="0"/>
  </r>
  <r>
    <d v="2018-01-28T00:00:00"/>
    <x v="24"/>
    <x v="1"/>
    <n v="0"/>
  </r>
  <r>
    <d v="2018-01-29T00:00:00"/>
    <x v="24"/>
    <x v="1"/>
    <n v="22"/>
  </r>
  <r>
    <d v="2018-01-30T00:00:00"/>
    <x v="24"/>
    <x v="1"/>
    <n v="0"/>
  </r>
  <r>
    <d v="2018-01-31T00:00:00"/>
    <x v="24"/>
    <x v="1"/>
    <n v="0"/>
  </r>
  <r>
    <d v="2018-02-01T00:00:00"/>
    <x v="25"/>
    <x v="1"/>
    <n v="0"/>
  </r>
  <r>
    <d v="2018-02-02T00:00:00"/>
    <x v="25"/>
    <x v="1"/>
    <n v="0"/>
  </r>
  <r>
    <d v="2018-02-03T00:00:00"/>
    <x v="25"/>
    <x v="1"/>
    <n v="0"/>
  </r>
  <r>
    <d v="2018-02-04T00:00:00"/>
    <x v="25"/>
    <x v="1"/>
    <n v="0"/>
  </r>
  <r>
    <d v="2018-02-05T00:00:00"/>
    <x v="25"/>
    <x v="1"/>
    <n v="0"/>
  </r>
  <r>
    <d v="2018-02-06T00:00:00"/>
    <x v="25"/>
    <x v="1"/>
    <n v="0"/>
  </r>
  <r>
    <d v="2018-02-07T00:00:00"/>
    <x v="25"/>
    <x v="1"/>
    <n v="0"/>
  </r>
  <r>
    <d v="2018-02-08T00:00:00"/>
    <x v="25"/>
    <x v="1"/>
    <n v="0"/>
  </r>
  <r>
    <d v="2018-02-09T00:00:00"/>
    <x v="25"/>
    <x v="1"/>
    <n v="0"/>
  </r>
  <r>
    <d v="2018-02-10T00:00:00"/>
    <x v="25"/>
    <x v="1"/>
    <n v="0"/>
  </r>
  <r>
    <d v="2018-02-11T00:00:00"/>
    <x v="25"/>
    <x v="1"/>
    <n v="0"/>
  </r>
  <r>
    <d v="2018-02-12T00:00:00"/>
    <x v="25"/>
    <x v="1"/>
    <n v="0"/>
  </r>
  <r>
    <d v="2018-02-13T00:00:00"/>
    <x v="25"/>
    <x v="1"/>
    <n v="0"/>
  </r>
  <r>
    <d v="2018-02-14T00:00:00"/>
    <x v="25"/>
    <x v="1"/>
    <n v="0"/>
  </r>
  <r>
    <d v="2018-02-15T00:00:00"/>
    <x v="25"/>
    <x v="1"/>
    <n v="0"/>
  </r>
  <r>
    <d v="2018-02-16T00:00:00"/>
    <x v="25"/>
    <x v="14"/>
    <n v="0"/>
  </r>
  <r>
    <d v="2018-02-17T00:00:00"/>
    <x v="25"/>
    <x v="1"/>
    <n v="0"/>
  </r>
  <r>
    <d v="2018-02-18T00:00:00"/>
    <x v="25"/>
    <x v="1"/>
    <n v="0"/>
  </r>
  <r>
    <d v="2018-02-19T00:00:00"/>
    <x v="25"/>
    <x v="1"/>
    <n v="0"/>
  </r>
  <r>
    <d v="2018-02-20T00:00:00"/>
    <x v="25"/>
    <x v="1"/>
    <n v="0"/>
  </r>
  <r>
    <d v="2018-02-21T00:00:00"/>
    <x v="25"/>
    <x v="1"/>
    <n v="0"/>
  </r>
  <r>
    <d v="2018-02-22T00:00:00"/>
    <x v="25"/>
    <x v="1"/>
    <n v="0"/>
  </r>
  <r>
    <d v="2018-02-23T00:00:00"/>
    <x v="25"/>
    <x v="1"/>
    <n v="0"/>
  </r>
  <r>
    <d v="2018-02-24T00:00:00"/>
    <x v="25"/>
    <x v="1"/>
    <n v="0"/>
  </r>
  <r>
    <d v="2018-02-25T00:00:00"/>
    <x v="25"/>
    <x v="1"/>
    <n v="0"/>
  </r>
  <r>
    <d v="2018-02-26T00:00:00"/>
    <x v="25"/>
    <x v="1"/>
    <n v="0"/>
  </r>
  <r>
    <d v="2018-02-27T00:00:00"/>
    <x v="25"/>
    <x v="1"/>
    <n v="0"/>
  </r>
  <r>
    <d v="2018-02-28T00:00:00"/>
    <x v="25"/>
    <x v="1"/>
    <n v="0"/>
  </r>
  <r>
    <d v="2018-03-01T00:00:00"/>
    <x v="26"/>
    <x v="1"/>
    <n v="0"/>
  </r>
  <r>
    <d v="2018-03-02T00:00:00"/>
    <x v="26"/>
    <x v="1"/>
    <n v="0"/>
  </r>
  <r>
    <d v="2018-03-03T00:00:00"/>
    <x v="26"/>
    <x v="1"/>
    <n v="34"/>
  </r>
  <r>
    <d v="2018-03-04T00:00:00"/>
    <x v="26"/>
    <x v="1"/>
    <n v="0"/>
  </r>
  <r>
    <d v="2018-03-05T00:00:00"/>
    <x v="26"/>
    <x v="1"/>
    <n v="0"/>
  </r>
  <r>
    <d v="2018-03-06T00:00:00"/>
    <x v="26"/>
    <x v="1"/>
    <n v="0"/>
  </r>
  <r>
    <d v="2018-03-07T00:00:00"/>
    <x v="26"/>
    <x v="1"/>
    <n v="0"/>
  </r>
  <r>
    <d v="2018-03-08T00:00:00"/>
    <x v="26"/>
    <x v="1"/>
    <n v="0"/>
  </r>
  <r>
    <d v="2018-03-09T00:00:00"/>
    <x v="26"/>
    <x v="1"/>
    <n v="0"/>
  </r>
  <r>
    <d v="2018-03-10T00:00:00"/>
    <x v="26"/>
    <x v="1"/>
    <n v="0"/>
  </r>
  <r>
    <d v="2018-03-11T00:00:00"/>
    <x v="26"/>
    <x v="1"/>
    <n v="0"/>
  </r>
  <r>
    <d v="2018-03-12T00:00:00"/>
    <x v="26"/>
    <x v="1"/>
    <n v="0"/>
  </r>
  <r>
    <d v="2018-03-13T00:00:00"/>
    <x v="26"/>
    <x v="1"/>
    <n v="0"/>
  </r>
  <r>
    <d v="2018-03-14T00:00:00"/>
    <x v="26"/>
    <x v="1"/>
    <n v="0"/>
  </r>
  <r>
    <d v="2018-03-15T00:00:00"/>
    <x v="26"/>
    <x v="1"/>
    <n v="0"/>
  </r>
  <r>
    <d v="2018-03-16T00:00:00"/>
    <x v="26"/>
    <x v="1"/>
    <n v="0"/>
  </r>
  <r>
    <d v="2018-03-17T00:00:00"/>
    <x v="26"/>
    <x v="1"/>
    <n v="0"/>
  </r>
  <r>
    <d v="2018-03-18T00:00:00"/>
    <x v="26"/>
    <x v="1"/>
    <n v="0"/>
  </r>
  <r>
    <d v="2018-03-19T00:00:00"/>
    <x v="26"/>
    <x v="1"/>
    <n v="0"/>
  </r>
  <r>
    <d v="2018-03-20T00:00:00"/>
    <x v="26"/>
    <x v="1"/>
    <n v="0"/>
  </r>
  <r>
    <d v="2018-03-21T00:00:00"/>
    <x v="26"/>
    <x v="1"/>
    <n v="0"/>
  </r>
  <r>
    <d v="2018-03-22T00:00:00"/>
    <x v="26"/>
    <x v="1"/>
    <n v="0"/>
  </r>
  <r>
    <d v="2018-03-23T00:00:00"/>
    <x v="26"/>
    <x v="1"/>
    <n v="0"/>
  </r>
  <r>
    <d v="2018-03-24T00:00:00"/>
    <x v="26"/>
    <x v="1"/>
    <n v="0"/>
  </r>
  <r>
    <d v="2018-03-25T00:00:00"/>
    <x v="26"/>
    <x v="1"/>
    <n v="0"/>
  </r>
  <r>
    <d v="2018-03-26T00:00:00"/>
    <x v="26"/>
    <x v="1"/>
    <n v="0"/>
  </r>
  <r>
    <d v="2018-03-27T00:00:00"/>
    <x v="26"/>
    <x v="1"/>
    <n v="0"/>
  </r>
  <r>
    <d v="2018-03-28T00:00:00"/>
    <x v="26"/>
    <x v="1"/>
    <n v="0"/>
  </r>
  <r>
    <d v="2018-03-29T00:00:00"/>
    <x v="26"/>
    <x v="1"/>
    <n v="0"/>
  </r>
  <r>
    <d v="2018-03-30T00:00:00"/>
    <x v="26"/>
    <x v="1"/>
    <n v="0"/>
  </r>
  <r>
    <d v="2018-03-31T00:00:00"/>
    <x v="26"/>
    <x v="1"/>
    <n v="0"/>
  </r>
  <r>
    <d v="2018-04-01T00:00:00"/>
    <x v="27"/>
    <x v="1"/>
    <n v="0"/>
  </r>
  <r>
    <d v="2018-04-02T00:00:00"/>
    <x v="27"/>
    <x v="1"/>
    <n v="0"/>
  </r>
  <r>
    <d v="2018-04-03T00:00:00"/>
    <x v="27"/>
    <x v="1"/>
    <n v="0"/>
  </r>
  <r>
    <d v="2018-04-04T00:00:00"/>
    <x v="27"/>
    <x v="1"/>
    <n v="0"/>
  </r>
  <r>
    <d v="2018-04-05T00:00:00"/>
    <x v="27"/>
    <x v="1"/>
    <n v="0"/>
  </r>
  <r>
    <d v="2018-04-06T00:00:00"/>
    <x v="27"/>
    <x v="1"/>
    <n v="0"/>
  </r>
  <r>
    <d v="2018-04-07T00:00:00"/>
    <x v="27"/>
    <x v="1"/>
    <n v="0"/>
  </r>
  <r>
    <d v="2018-04-08T00:00:00"/>
    <x v="27"/>
    <x v="1"/>
    <n v="0"/>
  </r>
  <r>
    <d v="2018-04-09T00:00:00"/>
    <x v="27"/>
    <x v="1"/>
    <n v="0"/>
  </r>
  <r>
    <d v="2018-04-10T00:00:00"/>
    <x v="27"/>
    <x v="1"/>
    <n v="0"/>
  </r>
  <r>
    <d v="2018-04-11T00:00:00"/>
    <x v="27"/>
    <x v="1"/>
    <n v="0"/>
  </r>
  <r>
    <d v="2018-04-12T00:00:00"/>
    <x v="27"/>
    <x v="1"/>
    <n v="0"/>
  </r>
  <r>
    <d v="2018-04-13T00:00:00"/>
    <x v="27"/>
    <x v="1"/>
    <n v="0"/>
  </r>
  <r>
    <d v="2018-04-14T00:00:00"/>
    <x v="27"/>
    <x v="1"/>
    <n v="0"/>
  </r>
  <r>
    <d v="2018-04-15T00:00:00"/>
    <x v="27"/>
    <x v="1"/>
    <n v="0"/>
  </r>
  <r>
    <d v="2018-04-16T00:00:00"/>
    <x v="27"/>
    <x v="1"/>
    <n v="0"/>
  </r>
  <r>
    <d v="2018-04-17T00:00:00"/>
    <x v="27"/>
    <x v="15"/>
    <n v="0"/>
  </r>
  <r>
    <d v="2018-04-18T00:00:00"/>
    <x v="27"/>
    <x v="1"/>
    <n v="0"/>
  </r>
  <r>
    <d v="2018-04-19T00:00:00"/>
    <x v="27"/>
    <x v="1"/>
    <n v="0"/>
  </r>
  <r>
    <d v="2018-04-20T00:00:00"/>
    <x v="27"/>
    <x v="1"/>
    <n v="0"/>
  </r>
  <r>
    <d v="2018-04-21T00:00:00"/>
    <x v="27"/>
    <x v="1"/>
    <n v="0"/>
  </r>
  <r>
    <d v="2018-04-22T00:00:00"/>
    <x v="27"/>
    <x v="1"/>
    <n v="0"/>
  </r>
  <r>
    <d v="2018-04-23T00:00:00"/>
    <x v="27"/>
    <x v="1"/>
    <n v="0"/>
  </r>
  <r>
    <d v="2018-04-24T00:00:00"/>
    <x v="27"/>
    <x v="1"/>
    <n v="0"/>
  </r>
  <r>
    <d v="2018-04-25T00:00:00"/>
    <x v="27"/>
    <x v="1"/>
    <n v="0"/>
  </r>
  <r>
    <d v="2018-04-26T00:00:00"/>
    <x v="27"/>
    <x v="1"/>
    <n v="0"/>
  </r>
  <r>
    <d v="2018-04-27T00:00:00"/>
    <x v="27"/>
    <x v="1"/>
    <n v="0"/>
  </r>
  <r>
    <d v="2018-04-28T00:00:00"/>
    <x v="27"/>
    <x v="1"/>
    <n v="0"/>
  </r>
  <r>
    <d v="2018-04-29T00:00:00"/>
    <x v="27"/>
    <x v="1"/>
    <n v="0"/>
  </r>
  <r>
    <d v="2018-04-30T00:00:00"/>
    <x v="27"/>
    <x v="1"/>
    <n v="0"/>
  </r>
  <r>
    <d v="2018-05-01T00:00:00"/>
    <x v="28"/>
    <x v="1"/>
    <n v="0"/>
  </r>
  <r>
    <d v="2018-05-02T00:00:00"/>
    <x v="28"/>
    <x v="1"/>
    <n v="0"/>
  </r>
  <r>
    <d v="2018-05-03T00:00:00"/>
    <x v="28"/>
    <x v="1"/>
    <n v="0"/>
  </r>
  <r>
    <d v="2018-05-04T00:00:00"/>
    <x v="28"/>
    <x v="1"/>
    <n v="0"/>
  </r>
  <r>
    <d v="2018-05-05T00:00:00"/>
    <x v="28"/>
    <x v="1"/>
    <n v="0"/>
  </r>
  <r>
    <d v="2018-05-06T00:00:00"/>
    <x v="28"/>
    <x v="1"/>
    <n v="0"/>
  </r>
  <r>
    <d v="2018-05-07T00:00:00"/>
    <x v="28"/>
    <x v="1"/>
    <n v="0"/>
  </r>
  <r>
    <d v="2018-05-08T00:00:00"/>
    <x v="28"/>
    <x v="1"/>
    <n v="0"/>
  </r>
  <r>
    <d v="2018-05-09T00:00:00"/>
    <x v="28"/>
    <x v="1"/>
    <n v="0"/>
  </r>
  <r>
    <d v="2018-05-10T00:00:00"/>
    <x v="28"/>
    <x v="1"/>
    <n v="0"/>
  </r>
  <r>
    <d v="2018-05-11T00:00:00"/>
    <x v="28"/>
    <x v="1"/>
    <n v="0"/>
  </r>
  <r>
    <d v="2018-05-12T00:00:00"/>
    <x v="28"/>
    <x v="1"/>
    <n v="0"/>
  </r>
  <r>
    <d v="2018-05-13T00:00:00"/>
    <x v="28"/>
    <x v="1"/>
    <n v="0"/>
  </r>
  <r>
    <d v="2018-05-14T00:00:00"/>
    <x v="28"/>
    <x v="1"/>
    <n v="0"/>
  </r>
  <r>
    <d v="2018-05-15T00:00:00"/>
    <x v="28"/>
    <x v="1"/>
    <n v="0"/>
  </r>
  <r>
    <d v="2018-05-16T00:00:00"/>
    <x v="28"/>
    <x v="1"/>
    <n v="0"/>
  </r>
  <r>
    <d v="2018-05-17T00:00:00"/>
    <x v="28"/>
    <x v="1"/>
    <n v="0"/>
  </r>
  <r>
    <d v="2018-05-18T00:00:00"/>
    <x v="28"/>
    <x v="1"/>
    <n v="0"/>
  </r>
  <r>
    <d v="2018-05-19T00:00:00"/>
    <x v="28"/>
    <x v="1"/>
    <n v="0"/>
  </r>
  <r>
    <d v="2018-05-20T00:00:00"/>
    <x v="28"/>
    <x v="1"/>
    <n v="0"/>
  </r>
  <r>
    <d v="2018-05-21T00:00:00"/>
    <x v="28"/>
    <x v="1"/>
    <n v="0"/>
  </r>
  <r>
    <d v="2018-05-22T00:00:00"/>
    <x v="28"/>
    <x v="1"/>
    <n v="0"/>
  </r>
  <r>
    <d v="2018-05-23T00:00:00"/>
    <x v="28"/>
    <x v="1"/>
    <n v="0"/>
  </r>
  <r>
    <d v="2018-05-24T00:00:00"/>
    <x v="28"/>
    <x v="1"/>
    <n v="0"/>
  </r>
  <r>
    <d v="2018-05-25T00:00:00"/>
    <x v="28"/>
    <x v="1"/>
    <n v="0"/>
  </r>
  <r>
    <d v="2018-05-26T00:00:00"/>
    <x v="28"/>
    <x v="1"/>
    <n v="0"/>
  </r>
  <r>
    <d v="2018-05-27T00:00:00"/>
    <x v="28"/>
    <x v="1"/>
    <n v="0"/>
  </r>
  <r>
    <d v="2018-05-28T00:00:00"/>
    <x v="28"/>
    <x v="1"/>
    <n v="0"/>
  </r>
  <r>
    <d v="2018-05-29T00:00:00"/>
    <x v="28"/>
    <x v="1"/>
    <n v="0"/>
  </r>
  <r>
    <d v="2018-05-30T00:00:00"/>
    <x v="28"/>
    <x v="1"/>
    <n v="0"/>
  </r>
  <r>
    <d v="2018-05-31T00:00:00"/>
    <x v="28"/>
    <x v="1"/>
    <n v="0"/>
  </r>
  <r>
    <d v="2018-06-01T00:00:00"/>
    <x v="29"/>
    <x v="7"/>
    <n v="0"/>
  </r>
  <r>
    <d v="2018-06-02T00:00:00"/>
    <x v="29"/>
    <x v="1"/>
    <n v="0"/>
  </r>
  <r>
    <d v="2018-06-03T00:00:00"/>
    <x v="29"/>
    <x v="1"/>
    <n v="0"/>
  </r>
  <r>
    <d v="2018-06-04T00:00:00"/>
    <x v="29"/>
    <x v="1"/>
    <n v="0"/>
  </r>
  <r>
    <d v="2018-06-05T00:00:00"/>
    <x v="29"/>
    <x v="1"/>
    <n v="0"/>
  </r>
  <r>
    <d v="2018-06-06T00:00:00"/>
    <x v="29"/>
    <x v="1"/>
    <n v="0"/>
  </r>
  <r>
    <d v="2018-06-07T00:00:00"/>
    <x v="29"/>
    <x v="1"/>
    <n v="0"/>
  </r>
  <r>
    <d v="2018-06-08T00:00:00"/>
    <x v="29"/>
    <x v="1"/>
    <n v="0"/>
  </r>
  <r>
    <d v="2018-06-09T00:00:00"/>
    <x v="29"/>
    <x v="1"/>
    <n v="0"/>
  </r>
  <r>
    <d v="2018-06-10T00:00:00"/>
    <x v="29"/>
    <x v="1"/>
    <n v="0"/>
  </r>
  <r>
    <d v="2018-06-11T00:00:00"/>
    <x v="29"/>
    <x v="1"/>
    <n v="0"/>
  </r>
  <r>
    <d v="2018-06-12T00:00:00"/>
    <x v="29"/>
    <x v="1"/>
    <n v="0"/>
  </r>
  <r>
    <d v="2018-06-13T00:00:00"/>
    <x v="29"/>
    <x v="1"/>
    <n v="0"/>
  </r>
  <r>
    <d v="2018-06-14T00:00:00"/>
    <x v="29"/>
    <x v="1"/>
    <n v="0"/>
  </r>
  <r>
    <d v="2018-06-15T00:00:00"/>
    <x v="29"/>
    <x v="1"/>
    <n v="0"/>
  </r>
  <r>
    <d v="2018-06-16T00:00:00"/>
    <x v="29"/>
    <x v="1"/>
    <n v="0"/>
  </r>
  <r>
    <d v="2018-06-17T00:00:00"/>
    <x v="29"/>
    <x v="1"/>
    <n v="0"/>
  </r>
  <r>
    <d v="2018-06-18T00:00:00"/>
    <x v="29"/>
    <x v="1"/>
    <n v="0"/>
  </r>
  <r>
    <d v="2018-06-19T00:00:00"/>
    <x v="29"/>
    <x v="16"/>
    <n v="0"/>
  </r>
  <r>
    <d v="2018-06-20T00:00:00"/>
    <x v="29"/>
    <x v="1"/>
    <n v="0"/>
  </r>
  <r>
    <d v="2018-06-21T00:00:00"/>
    <x v="29"/>
    <x v="1"/>
    <n v="0"/>
  </r>
  <r>
    <d v="2018-06-22T00:00:00"/>
    <x v="29"/>
    <x v="1"/>
    <n v="0"/>
  </r>
  <r>
    <d v="2018-06-23T00:00:00"/>
    <x v="29"/>
    <x v="1"/>
    <n v="0"/>
  </r>
  <r>
    <d v="2018-06-24T00:00:00"/>
    <x v="29"/>
    <x v="1"/>
    <n v="0"/>
  </r>
  <r>
    <d v="2018-06-25T00:00:00"/>
    <x v="29"/>
    <x v="1"/>
    <n v="0"/>
  </r>
  <r>
    <d v="2018-06-26T00:00:00"/>
    <x v="29"/>
    <x v="1"/>
    <n v="0"/>
  </r>
  <r>
    <d v="2018-06-27T00:00:00"/>
    <x v="29"/>
    <x v="1"/>
    <n v="0"/>
  </r>
  <r>
    <d v="2018-06-28T00:00:00"/>
    <x v="29"/>
    <x v="1"/>
    <n v="0"/>
  </r>
  <r>
    <d v="2018-06-29T00:00:00"/>
    <x v="29"/>
    <x v="1"/>
    <n v="0"/>
  </r>
  <r>
    <d v="2018-06-30T00:00:00"/>
    <x v="29"/>
    <x v="1"/>
    <n v="0"/>
  </r>
  <r>
    <d v="2018-07-01T00:00:00"/>
    <x v="30"/>
    <x v="1"/>
    <n v="0"/>
  </r>
  <r>
    <d v="2018-07-02T00:00:00"/>
    <x v="30"/>
    <x v="1"/>
    <n v="0"/>
  </r>
  <r>
    <d v="2018-07-03T00:00:00"/>
    <x v="30"/>
    <x v="1"/>
    <n v="0"/>
  </r>
  <r>
    <d v="2018-07-04T00:00:00"/>
    <x v="30"/>
    <x v="1"/>
    <n v="0"/>
  </r>
  <r>
    <d v="2018-07-05T00:00:00"/>
    <x v="30"/>
    <x v="1"/>
    <n v="0"/>
  </r>
  <r>
    <d v="2018-07-06T00:00:00"/>
    <x v="30"/>
    <x v="1"/>
    <n v="0"/>
  </r>
  <r>
    <d v="2018-07-07T00:00:00"/>
    <x v="30"/>
    <x v="1"/>
    <n v="0"/>
  </r>
  <r>
    <d v="2018-07-08T00:00:00"/>
    <x v="30"/>
    <x v="1"/>
    <n v="0"/>
  </r>
  <r>
    <d v="2018-07-09T00:00:00"/>
    <x v="30"/>
    <x v="1"/>
    <n v="0"/>
  </r>
  <r>
    <d v="2018-07-10T00:00:00"/>
    <x v="30"/>
    <x v="1"/>
    <n v="0"/>
  </r>
  <r>
    <d v="2018-07-11T00:00:00"/>
    <x v="30"/>
    <x v="17"/>
    <n v="0"/>
  </r>
  <r>
    <d v="2018-07-12T00:00:00"/>
    <x v="30"/>
    <x v="1"/>
    <n v="0"/>
  </r>
  <r>
    <d v="2018-07-13T00:00:00"/>
    <x v="30"/>
    <x v="1"/>
    <n v="0"/>
  </r>
  <r>
    <d v="2018-07-14T00:00:00"/>
    <x v="30"/>
    <x v="1"/>
    <n v="0"/>
  </r>
  <r>
    <d v="2018-07-15T00:00:00"/>
    <x v="30"/>
    <x v="1"/>
    <n v="0"/>
  </r>
  <r>
    <d v="2018-07-16T00:00:00"/>
    <x v="30"/>
    <x v="1"/>
    <n v="0"/>
  </r>
  <r>
    <d v="2018-07-17T00:00:00"/>
    <x v="30"/>
    <x v="1"/>
    <n v="0"/>
  </r>
  <r>
    <d v="2018-07-18T00:00:00"/>
    <x v="30"/>
    <x v="1"/>
    <n v="0"/>
  </r>
  <r>
    <d v="2018-07-19T00:00:00"/>
    <x v="30"/>
    <x v="1"/>
    <n v="0"/>
  </r>
  <r>
    <d v="2018-07-20T00:00:00"/>
    <x v="30"/>
    <x v="1"/>
    <n v="0"/>
  </r>
  <r>
    <d v="2018-07-21T00:00:00"/>
    <x v="30"/>
    <x v="1"/>
    <n v="0"/>
  </r>
  <r>
    <d v="2018-07-22T00:00:00"/>
    <x v="30"/>
    <x v="1"/>
    <n v="0"/>
  </r>
  <r>
    <d v="2018-07-23T00:00:00"/>
    <x v="30"/>
    <x v="1"/>
    <n v="0"/>
  </r>
  <r>
    <d v="2018-07-24T00:00:00"/>
    <x v="30"/>
    <x v="1"/>
    <n v="0"/>
  </r>
  <r>
    <d v="2018-07-25T00:00:00"/>
    <x v="30"/>
    <x v="1"/>
    <n v="0"/>
  </r>
  <r>
    <d v="2018-07-26T00:00:00"/>
    <x v="30"/>
    <x v="1"/>
    <n v="0"/>
  </r>
  <r>
    <d v="2018-07-27T00:00:00"/>
    <x v="30"/>
    <x v="1"/>
    <n v="0"/>
  </r>
  <r>
    <d v="2018-07-28T00:00:00"/>
    <x v="30"/>
    <x v="1"/>
    <n v="0"/>
  </r>
  <r>
    <d v="2018-07-29T00:00:00"/>
    <x v="30"/>
    <x v="1"/>
    <n v="0"/>
  </r>
  <r>
    <d v="2018-07-30T00:00:00"/>
    <x v="30"/>
    <x v="1"/>
    <n v="0"/>
  </r>
  <r>
    <d v="2018-07-31T00:00:00"/>
    <x v="30"/>
    <x v="1"/>
    <n v="0"/>
  </r>
  <r>
    <d v="2018-08-01T00:00:00"/>
    <x v="31"/>
    <x v="1"/>
    <n v="0"/>
  </r>
  <r>
    <d v="2018-08-02T00:00:00"/>
    <x v="31"/>
    <x v="1"/>
    <n v="0"/>
  </r>
  <r>
    <d v="2018-08-03T00:00:00"/>
    <x v="31"/>
    <x v="1"/>
    <n v="0"/>
  </r>
  <r>
    <d v="2018-08-04T00:00:00"/>
    <x v="31"/>
    <x v="1"/>
    <n v="0"/>
  </r>
  <r>
    <d v="2018-08-05T00:00:00"/>
    <x v="31"/>
    <x v="1"/>
    <n v="121"/>
  </r>
  <r>
    <d v="2018-08-06T00:00:00"/>
    <x v="31"/>
    <x v="1"/>
    <n v="0"/>
  </r>
  <r>
    <d v="2018-08-07T00:00:00"/>
    <x v="31"/>
    <x v="1"/>
    <n v="0"/>
  </r>
  <r>
    <d v="2018-08-08T00:00:00"/>
    <x v="31"/>
    <x v="1"/>
    <n v="0"/>
  </r>
  <r>
    <d v="2018-08-09T00:00:00"/>
    <x v="31"/>
    <x v="1"/>
    <n v="0"/>
  </r>
  <r>
    <d v="2018-08-10T00:00:00"/>
    <x v="31"/>
    <x v="1"/>
    <n v="0"/>
  </r>
  <r>
    <d v="2018-08-11T00:00:00"/>
    <x v="31"/>
    <x v="1"/>
    <n v="0"/>
  </r>
  <r>
    <d v="2018-08-12T00:00:00"/>
    <x v="31"/>
    <x v="1"/>
    <n v="0"/>
  </r>
  <r>
    <d v="2018-08-13T00:00:00"/>
    <x v="31"/>
    <x v="1"/>
    <n v="0"/>
  </r>
  <r>
    <d v="2018-08-14T00:00:00"/>
    <x v="31"/>
    <x v="1"/>
    <n v="0"/>
  </r>
  <r>
    <d v="2018-08-15T00:00:00"/>
    <x v="31"/>
    <x v="1"/>
    <n v="0"/>
  </r>
  <r>
    <d v="2018-08-16T00:00:00"/>
    <x v="31"/>
    <x v="1"/>
    <n v="0"/>
  </r>
  <r>
    <d v="2018-08-17T00:00:00"/>
    <x v="31"/>
    <x v="1"/>
    <n v="0"/>
  </r>
  <r>
    <d v="2018-08-18T00:00:00"/>
    <x v="31"/>
    <x v="18"/>
    <n v="0"/>
  </r>
  <r>
    <d v="2018-08-19T00:00:00"/>
    <x v="31"/>
    <x v="1"/>
    <n v="0"/>
  </r>
  <r>
    <d v="2018-08-20T00:00:00"/>
    <x v="31"/>
    <x v="1"/>
    <n v="0"/>
  </r>
  <r>
    <d v="2018-08-21T00:00:00"/>
    <x v="31"/>
    <x v="1"/>
    <n v="0"/>
  </r>
  <r>
    <d v="2018-08-22T00:00:00"/>
    <x v="31"/>
    <x v="1"/>
    <n v="0"/>
  </r>
  <r>
    <d v="2018-08-23T00:00:00"/>
    <x v="31"/>
    <x v="1"/>
    <n v="0"/>
  </r>
  <r>
    <d v="2018-08-24T00:00:00"/>
    <x v="31"/>
    <x v="1"/>
    <n v="0"/>
  </r>
  <r>
    <d v="2018-08-25T00:00:00"/>
    <x v="31"/>
    <x v="1"/>
    <n v="0"/>
  </r>
  <r>
    <d v="2018-08-26T00:00:00"/>
    <x v="31"/>
    <x v="1"/>
    <n v="0"/>
  </r>
  <r>
    <d v="2018-08-27T00:00:00"/>
    <x v="31"/>
    <x v="1"/>
    <n v="0"/>
  </r>
  <r>
    <d v="2018-08-28T00:00:00"/>
    <x v="31"/>
    <x v="1"/>
    <n v="0"/>
  </r>
  <r>
    <d v="2018-08-29T00:00:00"/>
    <x v="31"/>
    <x v="1"/>
    <n v="0"/>
  </r>
  <r>
    <d v="2018-08-30T00:00:00"/>
    <x v="31"/>
    <x v="1"/>
    <n v="0"/>
  </r>
  <r>
    <d v="2018-08-31T00:00:00"/>
    <x v="31"/>
    <x v="1"/>
    <n v="0"/>
  </r>
  <r>
    <d v="2018-09-01T00:00:00"/>
    <x v="32"/>
    <x v="1"/>
    <n v="0"/>
  </r>
  <r>
    <d v="2018-09-02T00:00:00"/>
    <x v="32"/>
    <x v="1"/>
    <n v="0"/>
  </r>
  <r>
    <d v="2018-09-03T00:00:00"/>
    <x v="32"/>
    <x v="1"/>
    <n v="0"/>
  </r>
  <r>
    <d v="2018-09-04T00:00:00"/>
    <x v="32"/>
    <x v="1"/>
    <n v="0"/>
  </r>
  <r>
    <d v="2018-09-05T00:00:00"/>
    <x v="32"/>
    <x v="1"/>
    <n v="0"/>
  </r>
  <r>
    <d v="2018-09-06T00:00:00"/>
    <x v="32"/>
    <x v="1"/>
    <n v="0"/>
  </r>
  <r>
    <d v="2018-09-07T00:00:00"/>
    <x v="32"/>
    <x v="1"/>
    <n v="0"/>
  </r>
  <r>
    <d v="2018-09-08T00:00:00"/>
    <x v="32"/>
    <x v="1"/>
    <n v="0"/>
  </r>
  <r>
    <d v="2018-09-09T00:00:00"/>
    <x v="32"/>
    <x v="1"/>
    <n v="0"/>
  </r>
  <r>
    <d v="2018-09-10T00:00:00"/>
    <x v="32"/>
    <x v="1"/>
    <n v="0"/>
  </r>
  <r>
    <d v="2018-09-11T00:00:00"/>
    <x v="32"/>
    <x v="1"/>
    <n v="0"/>
  </r>
  <r>
    <d v="2018-09-12T00:00:00"/>
    <x v="32"/>
    <x v="1"/>
    <n v="0"/>
  </r>
  <r>
    <d v="2018-09-13T00:00:00"/>
    <x v="32"/>
    <x v="1"/>
    <n v="0"/>
  </r>
  <r>
    <d v="2018-09-14T00:00:00"/>
    <x v="32"/>
    <x v="1"/>
    <n v="0"/>
  </r>
  <r>
    <d v="2018-09-15T00:00:00"/>
    <x v="32"/>
    <x v="1"/>
    <n v="0"/>
  </r>
  <r>
    <d v="2018-09-16T00:00:00"/>
    <x v="32"/>
    <x v="1"/>
    <n v="0"/>
  </r>
  <r>
    <d v="2018-09-17T00:00:00"/>
    <x v="32"/>
    <x v="1"/>
    <n v="0"/>
  </r>
  <r>
    <d v="2018-09-18T00:00:00"/>
    <x v="32"/>
    <x v="1"/>
    <n v="0"/>
  </r>
  <r>
    <d v="2018-09-19T00:00:00"/>
    <x v="32"/>
    <x v="1"/>
    <n v="26"/>
  </r>
  <r>
    <d v="2018-09-20T00:00:00"/>
    <x v="32"/>
    <x v="1"/>
    <n v="0"/>
  </r>
  <r>
    <d v="2018-09-21T00:00:00"/>
    <x v="32"/>
    <x v="1"/>
    <n v="0"/>
  </r>
  <r>
    <d v="2018-09-22T00:00:00"/>
    <x v="32"/>
    <x v="1"/>
    <n v="0"/>
  </r>
  <r>
    <d v="2018-09-23T00:00:00"/>
    <x v="32"/>
    <x v="1"/>
    <n v="0"/>
  </r>
  <r>
    <d v="2018-09-24T00:00:00"/>
    <x v="32"/>
    <x v="1"/>
    <n v="0"/>
  </r>
  <r>
    <d v="2018-09-25T00:00:00"/>
    <x v="32"/>
    <x v="1"/>
    <n v="0"/>
  </r>
  <r>
    <d v="2018-09-26T00:00:00"/>
    <x v="32"/>
    <x v="1"/>
    <n v="0"/>
  </r>
  <r>
    <d v="2018-09-27T00:00:00"/>
    <x v="32"/>
    <x v="1"/>
    <n v="0"/>
  </r>
  <r>
    <d v="2018-09-28T00:00:00"/>
    <x v="32"/>
    <x v="1"/>
    <n v="0"/>
  </r>
  <r>
    <d v="2018-09-29T00:00:00"/>
    <x v="32"/>
    <x v="1"/>
    <n v="0"/>
  </r>
  <r>
    <d v="2018-09-30T00:00:00"/>
    <x v="32"/>
    <x v="1"/>
    <n v="0"/>
  </r>
  <r>
    <d v="2018-10-01T00:00:00"/>
    <x v="33"/>
    <x v="1"/>
    <n v="0"/>
  </r>
  <r>
    <d v="2018-10-02T00:00:00"/>
    <x v="33"/>
    <x v="1"/>
    <n v="0"/>
  </r>
  <r>
    <d v="2018-10-03T00:00:00"/>
    <x v="33"/>
    <x v="1"/>
    <n v="0"/>
  </r>
  <r>
    <d v="2018-10-04T00:00:00"/>
    <x v="33"/>
    <x v="1"/>
    <n v="0"/>
  </r>
  <r>
    <d v="2018-10-05T00:00:00"/>
    <x v="33"/>
    <x v="1"/>
    <n v="0"/>
  </r>
  <r>
    <d v="2018-10-06T00:00:00"/>
    <x v="33"/>
    <x v="1"/>
    <n v="0"/>
  </r>
  <r>
    <d v="2018-10-07T00:00:00"/>
    <x v="33"/>
    <x v="1"/>
    <n v="0"/>
  </r>
  <r>
    <d v="2018-10-08T00:00:00"/>
    <x v="33"/>
    <x v="19"/>
    <n v="0"/>
  </r>
  <r>
    <d v="2018-10-09T00:00:00"/>
    <x v="33"/>
    <x v="1"/>
    <n v="0"/>
  </r>
  <r>
    <d v="2018-10-10T00:00:00"/>
    <x v="33"/>
    <x v="1"/>
    <n v="0"/>
  </r>
  <r>
    <d v="2018-10-11T00:00:00"/>
    <x v="33"/>
    <x v="1"/>
    <n v="0"/>
  </r>
  <r>
    <d v="2018-10-12T00:00:00"/>
    <x v="33"/>
    <x v="1"/>
    <n v="0"/>
  </r>
  <r>
    <d v="2018-10-13T00:00:00"/>
    <x v="33"/>
    <x v="1"/>
    <n v="0"/>
  </r>
  <r>
    <d v="2018-10-14T00:00:00"/>
    <x v="33"/>
    <x v="1"/>
    <n v="0"/>
  </r>
  <r>
    <d v="2018-10-15T00:00:00"/>
    <x v="33"/>
    <x v="1"/>
    <n v="0"/>
  </r>
  <r>
    <d v="2018-10-16T00:00:00"/>
    <x v="33"/>
    <x v="1"/>
    <n v="0"/>
  </r>
  <r>
    <d v="2018-10-17T00:00:00"/>
    <x v="33"/>
    <x v="1"/>
    <n v="0"/>
  </r>
  <r>
    <d v="2018-10-18T00:00:00"/>
    <x v="33"/>
    <x v="1"/>
    <n v="0"/>
  </r>
  <r>
    <d v="2018-10-19T00:00:00"/>
    <x v="33"/>
    <x v="1"/>
    <n v="0"/>
  </r>
  <r>
    <d v="2018-10-20T00:00:00"/>
    <x v="33"/>
    <x v="1"/>
    <n v="0"/>
  </r>
  <r>
    <d v="2018-10-21T00:00:00"/>
    <x v="33"/>
    <x v="1"/>
    <n v="0"/>
  </r>
  <r>
    <d v="2018-10-22T00:00:00"/>
    <x v="33"/>
    <x v="1"/>
    <n v="0"/>
  </r>
  <r>
    <d v="2018-10-23T00:00:00"/>
    <x v="33"/>
    <x v="1"/>
    <n v="0"/>
  </r>
  <r>
    <d v="2018-10-24T00:00:00"/>
    <x v="33"/>
    <x v="1"/>
    <n v="0"/>
  </r>
  <r>
    <d v="2018-10-25T00:00:00"/>
    <x v="33"/>
    <x v="1"/>
    <n v="0"/>
  </r>
  <r>
    <d v="2018-10-26T00:00:00"/>
    <x v="33"/>
    <x v="1"/>
    <n v="0"/>
  </r>
  <r>
    <d v="2018-10-27T00:00:00"/>
    <x v="33"/>
    <x v="1"/>
    <n v="0"/>
  </r>
  <r>
    <d v="2018-10-28T00:00:00"/>
    <x v="33"/>
    <x v="1"/>
    <n v="0"/>
  </r>
  <r>
    <d v="2018-10-29T00:00:00"/>
    <x v="33"/>
    <x v="1"/>
    <n v="0"/>
  </r>
  <r>
    <d v="2018-10-30T00:00:00"/>
    <x v="33"/>
    <x v="1"/>
    <n v="0"/>
  </r>
  <r>
    <d v="2018-10-31T00:00:00"/>
    <x v="33"/>
    <x v="1"/>
    <n v="0"/>
  </r>
  <r>
    <d v="2018-11-01T00:00:00"/>
    <x v="34"/>
    <x v="1"/>
    <n v="0"/>
  </r>
  <r>
    <d v="2018-11-02T00:00:00"/>
    <x v="34"/>
    <x v="1"/>
    <n v="0"/>
  </r>
  <r>
    <d v="2018-11-03T00:00:00"/>
    <x v="34"/>
    <x v="7"/>
    <n v="0"/>
  </r>
  <r>
    <d v="2018-11-04T00:00:00"/>
    <x v="34"/>
    <x v="1"/>
    <n v="0"/>
  </r>
  <r>
    <d v="2018-11-05T00:00:00"/>
    <x v="34"/>
    <x v="1"/>
    <n v="0"/>
  </r>
  <r>
    <d v="2018-11-06T00:00:00"/>
    <x v="34"/>
    <x v="1"/>
    <n v="0"/>
  </r>
  <r>
    <d v="2018-11-07T00:00:00"/>
    <x v="34"/>
    <x v="1"/>
    <n v="0"/>
  </r>
  <r>
    <d v="2018-11-08T00:00:00"/>
    <x v="34"/>
    <x v="1"/>
    <n v="0"/>
  </r>
  <r>
    <d v="2018-11-09T00:00:00"/>
    <x v="34"/>
    <x v="1"/>
    <n v="0"/>
  </r>
  <r>
    <d v="2018-11-10T00:00:00"/>
    <x v="34"/>
    <x v="1"/>
    <n v="0"/>
  </r>
  <r>
    <d v="2018-11-11T00:00:00"/>
    <x v="34"/>
    <x v="1"/>
    <n v="0"/>
  </r>
  <r>
    <d v="2018-11-12T00:00:00"/>
    <x v="34"/>
    <x v="1"/>
    <n v="0"/>
  </r>
  <r>
    <d v="2018-11-13T00:00:00"/>
    <x v="34"/>
    <x v="1"/>
    <n v="0"/>
  </r>
  <r>
    <d v="2018-11-14T00:00:00"/>
    <x v="34"/>
    <x v="1"/>
    <n v="0"/>
  </r>
  <r>
    <d v="2018-11-15T00:00:00"/>
    <x v="34"/>
    <x v="1"/>
    <n v="0"/>
  </r>
  <r>
    <d v="2018-11-16T00:00:00"/>
    <x v="34"/>
    <x v="1"/>
    <n v="0"/>
  </r>
  <r>
    <d v="2018-11-17T00:00:00"/>
    <x v="34"/>
    <x v="1"/>
    <n v="0"/>
  </r>
  <r>
    <d v="2018-11-18T00:00:00"/>
    <x v="35"/>
    <x v="20"/>
    <n v="0"/>
  </r>
  <r>
    <d v="2018-11-19T00:00:00"/>
    <x v="35"/>
    <x v="20"/>
    <n v="0"/>
  </r>
  <r>
    <d v="2018-11-20T00:00:00"/>
    <x v="35"/>
    <x v="20"/>
    <n v="0"/>
  </r>
  <r>
    <d v="2018-11-21T00:00:00"/>
    <x v="35"/>
    <x v="20"/>
    <n v="0"/>
  </r>
  <r>
    <d v="2018-11-22T00:00:00"/>
    <x v="35"/>
    <x v="20"/>
    <n v="0"/>
  </r>
  <r>
    <d v="2018-11-23T00:00:00"/>
    <x v="35"/>
    <x v="20"/>
    <n v="0"/>
  </r>
  <r>
    <d v="2018-11-24T00:00:00"/>
    <x v="35"/>
    <x v="20"/>
    <n v="64"/>
  </r>
  <r>
    <d v="2018-11-25T00:00:00"/>
    <x v="35"/>
    <x v="20"/>
    <n v="0"/>
  </r>
  <r>
    <d v="2018-11-26T00:00:00"/>
    <x v="35"/>
    <x v="20"/>
    <n v="0"/>
  </r>
  <r>
    <d v="2018-11-27T00:00:00"/>
    <x v="35"/>
    <x v="20"/>
    <n v="0"/>
  </r>
  <r>
    <d v="2018-11-28T00:00:00"/>
    <x v="35"/>
    <x v="20"/>
    <n v="0"/>
  </r>
  <r>
    <d v="2018-11-29T00:00:00"/>
    <x v="35"/>
    <x v="20"/>
    <n v="0"/>
  </r>
  <r>
    <d v="2018-11-30T00:00:00"/>
    <x v="35"/>
    <x v="20"/>
    <n v="0"/>
  </r>
  <r>
    <d v="2018-12-01T00:00:00"/>
    <x v="35"/>
    <x v="20"/>
    <n v="0"/>
  </r>
  <r>
    <d v="2018-12-02T00:00:00"/>
    <x v="35"/>
    <x v="20"/>
    <n v="0"/>
  </r>
  <r>
    <d v="2018-12-03T00:00:00"/>
    <x v="35"/>
    <x v="20"/>
    <n v="0"/>
  </r>
  <r>
    <d v="2018-12-04T00:00:00"/>
    <x v="35"/>
    <x v="20"/>
    <n v="0"/>
  </r>
  <r>
    <d v="2018-12-05T00:00:00"/>
    <x v="35"/>
    <x v="20"/>
    <n v="0"/>
  </r>
  <r>
    <d v="2018-12-06T00:00:00"/>
    <x v="35"/>
    <x v="20"/>
    <n v="0"/>
  </r>
  <r>
    <d v="2018-12-07T00:00:00"/>
    <x v="35"/>
    <x v="20"/>
    <n v="0"/>
  </r>
  <r>
    <d v="2018-12-08T00:00:00"/>
    <x v="35"/>
    <x v="20"/>
    <n v="0"/>
  </r>
  <r>
    <d v="2018-12-09T00:00:00"/>
    <x v="35"/>
    <x v="20"/>
    <n v="0"/>
  </r>
  <r>
    <d v="2018-12-10T00:00:00"/>
    <x v="35"/>
    <x v="20"/>
    <n v="0"/>
  </r>
  <r>
    <d v="2018-12-11T00:00:00"/>
    <x v="35"/>
    <x v="20"/>
    <n v="0"/>
  </r>
  <r>
    <d v="2018-12-12T00:00:00"/>
    <x v="35"/>
    <x v="20"/>
    <n v="0"/>
  </r>
  <r>
    <d v="2018-12-13T00:00:00"/>
    <x v="35"/>
    <x v="20"/>
    <n v="0"/>
  </r>
  <r>
    <d v="2018-12-14T00:00:00"/>
    <x v="35"/>
    <x v="20"/>
    <n v="0"/>
  </r>
  <r>
    <d v="2018-12-15T00:00:00"/>
    <x v="35"/>
    <x v="20"/>
    <n v="0"/>
  </r>
  <r>
    <d v="2018-12-16T00:00:00"/>
    <x v="35"/>
    <x v="20"/>
    <n v="0"/>
  </r>
  <r>
    <d v="2018-12-17T00:00:00"/>
    <x v="35"/>
    <x v="20"/>
    <n v="0"/>
  </r>
  <r>
    <d v="2018-12-18T00:00:00"/>
    <x v="35"/>
    <x v="2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3">
  <location ref="A3:C40" firstHeaderRow="0" firstDataRow="1" firstDataCol="1"/>
  <pivotFields count="4">
    <pivotField numFmtId="14"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>
      <items count="22">
        <item x="1"/>
        <item x="10"/>
        <item x="11"/>
        <item x="15"/>
        <item x="3"/>
        <item x="13"/>
        <item x="12"/>
        <item x="19"/>
        <item x="18"/>
        <item x="17"/>
        <item x="8"/>
        <item x="0"/>
        <item x="4"/>
        <item x="14"/>
        <item x="5"/>
        <item x="9"/>
        <item x="6"/>
        <item x="2"/>
        <item x="16"/>
        <item x="7"/>
        <item x="20"/>
        <item t="default"/>
      </items>
    </pivotField>
    <pivotField dataField="1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załadowany" fld="2" baseField="1" baseItem="0"/>
    <dataField name="wyładowany" fld="3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tatek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ek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atek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atek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atek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74" workbookViewId="0">
      <selection sqref="A1:F203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5.88671875" bestFit="1" customWidth="1"/>
    <col min="4" max="4" width="4.44140625" bestFit="1" customWidth="1"/>
    <col min="5" max="5" width="6.109375" bestFit="1" customWidth="1"/>
    <col min="6" max="6" width="20.5546875" bestFit="1" customWidth="1"/>
  </cols>
  <sheetData>
    <row r="1" spans="1:6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3">
      <c r="A2" s="2">
        <v>42370</v>
      </c>
      <c r="B2" s="1" t="s">
        <v>6</v>
      </c>
      <c r="C2" s="1" t="s">
        <v>7</v>
      </c>
      <c r="D2" s="1" t="s">
        <v>8</v>
      </c>
      <c r="E2">
        <v>3</v>
      </c>
      <c r="F2">
        <v>80</v>
      </c>
    </row>
    <row r="3" spans="1:6" x14ac:dyDescent="0.3">
      <c r="A3" s="2">
        <v>42370</v>
      </c>
      <c r="B3" s="1" t="s">
        <v>6</v>
      </c>
      <c r="C3" s="1" t="s">
        <v>9</v>
      </c>
      <c r="D3" s="1" t="s">
        <v>8</v>
      </c>
      <c r="E3">
        <v>32</v>
      </c>
      <c r="F3">
        <v>50</v>
      </c>
    </row>
    <row r="4" spans="1:6" x14ac:dyDescent="0.3">
      <c r="A4" s="2">
        <v>42370</v>
      </c>
      <c r="B4" s="1" t="s">
        <v>6</v>
      </c>
      <c r="C4" s="1" t="s">
        <v>10</v>
      </c>
      <c r="D4" s="1" t="s">
        <v>8</v>
      </c>
      <c r="E4">
        <v>38</v>
      </c>
      <c r="F4">
        <v>10</v>
      </c>
    </row>
    <row r="5" spans="1:6" x14ac:dyDescent="0.3">
      <c r="A5" s="2">
        <v>42370</v>
      </c>
      <c r="B5" s="1" t="s">
        <v>6</v>
      </c>
      <c r="C5" s="1" t="s">
        <v>11</v>
      </c>
      <c r="D5" s="1" t="s">
        <v>8</v>
      </c>
      <c r="E5">
        <v>33</v>
      </c>
      <c r="F5">
        <v>30</v>
      </c>
    </row>
    <row r="6" spans="1:6" x14ac:dyDescent="0.3">
      <c r="A6" s="2">
        <v>42370</v>
      </c>
      <c r="B6" s="1" t="s">
        <v>6</v>
      </c>
      <c r="C6" s="1" t="s">
        <v>12</v>
      </c>
      <c r="D6" s="1" t="s">
        <v>8</v>
      </c>
      <c r="E6">
        <v>43</v>
      </c>
      <c r="F6">
        <v>25</v>
      </c>
    </row>
    <row r="7" spans="1:6" x14ac:dyDescent="0.3">
      <c r="A7" s="2">
        <v>42385</v>
      </c>
      <c r="B7" s="1" t="s">
        <v>13</v>
      </c>
      <c r="C7" s="1" t="s">
        <v>9</v>
      </c>
      <c r="D7" s="1" t="s">
        <v>14</v>
      </c>
      <c r="E7">
        <v>32</v>
      </c>
      <c r="F7">
        <v>58</v>
      </c>
    </row>
    <row r="8" spans="1:6" x14ac:dyDescent="0.3">
      <c r="A8" s="2">
        <v>42385</v>
      </c>
      <c r="B8" s="1" t="s">
        <v>13</v>
      </c>
      <c r="C8" s="1" t="s">
        <v>11</v>
      </c>
      <c r="D8" s="1" t="s">
        <v>8</v>
      </c>
      <c r="E8">
        <v>14</v>
      </c>
      <c r="F8">
        <v>26</v>
      </c>
    </row>
    <row r="9" spans="1:6" x14ac:dyDescent="0.3">
      <c r="A9" s="2">
        <v>42393</v>
      </c>
      <c r="B9" s="1" t="s">
        <v>15</v>
      </c>
      <c r="C9" s="1" t="s">
        <v>9</v>
      </c>
      <c r="D9" s="1" t="s">
        <v>8</v>
      </c>
      <c r="E9">
        <v>44</v>
      </c>
      <c r="F9">
        <v>46</v>
      </c>
    </row>
    <row r="10" spans="1:6" x14ac:dyDescent="0.3">
      <c r="A10" s="2">
        <v>42393</v>
      </c>
      <c r="B10" s="1" t="s">
        <v>15</v>
      </c>
      <c r="C10" s="1" t="s">
        <v>11</v>
      </c>
      <c r="D10" s="1" t="s">
        <v>8</v>
      </c>
      <c r="E10">
        <v>1</v>
      </c>
      <c r="F10">
        <v>28</v>
      </c>
    </row>
    <row r="11" spans="1:6" x14ac:dyDescent="0.3">
      <c r="A11" s="2">
        <v>42393</v>
      </c>
      <c r="B11" s="1" t="s">
        <v>15</v>
      </c>
      <c r="C11" s="1" t="s">
        <v>7</v>
      </c>
      <c r="D11" s="1" t="s">
        <v>8</v>
      </c>
      <c r="E11">
        <v>21</v>
      </c>
      <c r="F11">
        <v>74</v>
      </c>
    </row>
    <row r="12" spans="1:6" x14ac:dyDescent="0.3">
      <c r="A12" s="2">
        <v>42419</v>
      </c>
      <c r="B12" s="1" t="s">
        <v>16</v>
      </c>
      <c r="C12" s="1" t="s">
        <v>12</v>
      </c>
      <c r="D12" s="1" t="s">
        <v>14</v>
      </c>
      <c r="E12">
        <v>43</v>
      </c>
      <c r="F12">
        <v>32</v>
      </c>
    </row>
    <row r="13" spans="1:6" x14ac:dyDescent="0.3">
      <c r="A13" s="2">
        <v>42419</v>
      </c>
      <c r="B13" s="1" t="s">
        <v>16</v>
      </c>
      <c r="C13" s="1" t="s">
        <v>10</v>
      </c>
      <c r="D13" s="1" t="s">
        <v>14</v>
      </c>
      <c r="E13">
        <v>38</v>
      </c>
      <c r="F13">
        <v>13</v>
      </c>
    </row>
    <row r="14" spans="1:6" x14ac:dyDescent="0.3">
      <c r="A14" s="2">
        <v>42419</v>
      </c>
      <c r="B14" s="1" t="s">
        <v>16</v>
      </c>
      <c r="C14" s="1" t="s">
        <v>7</v>
      </c>
      <c r="D14" s="1" t="s">
        <v>8</v>
      </c>
      <c r="E14">
        <v>9</v>
      </c>
      <c r="F14">
        <v>59</v>
      </c>
    </row>
    <row r="15" spans="1:6" x14ac:dyDescent="0.3">
      <c r="A15" s="2">
        <v>42419</v>
      </c>
      <c r="B15" s="1" t="s">
        <v>16</v>
      </c>
      <c r="C15" s="1" t="s">
        <v>9</v>
      </c>
      <c r="D15" s="1" t="s">
        <v>8</v>
      </c>
      <c r="E15">
        <v>8</v>
      </c>
      <c r="F15">
        <v>37</v>
      </c>
    </row>
    <row r="16" spans="1:6" x14ac:dyDescent="0.3">
      <c r="A16" s="2">
        <v>42440</v>
      </c>
      <c r="B16" s="1" t="s">
        <v>17</v>
      </c>
      <c r="C16" s="1" t="s">
        <v>9</v>
      </c>
      <c r="D16" s="1" t="s">
        <v>14</v>
      </c>
      <c r="E16">
        <v>50</v>
      </c>
      <c r="F16">
        <v>61</v>
      </c>
    </row>
    <row r="17" spans="1:6" x14ac:dyDescent="0.3">
      <c r="A17" s="2">
        <v>42440</v>
      </c>
      <c r="B17" s="1" t="s">
        <v>17</v>
      </c>
      <c r="C17" s="1" t="s">
        <v>12</v>
      </c>
      <c r="D17" s="1" t="s">
        <v>8</v>
      </c>
      <c r="E17">
        <v>32</v>
      </c>
      <c r="F17">
        <v>20</v>
      </c>
    </row>
    <row r="18" spans="1:6" x14ac:dyDescent="0.3">
      <c r="A18" s="2">
        <v>42440</v>
      </c>
      <c r="B18" s="1" t="s">
        <v>17</v>
      </c>
      <c r="C18" s="1" t="s">
        <v>10</v>
      </c>
      <c r="D18" s="1" t="s">
        <v>8</v>
      </c>
      <c r="E18">
        <v>7</v>
      </c>
      <c r="F18">
        <v>8</v>
      </c>
    </row>
    <row r="19" spans="1:6" x14ac:dyDescent="0.3">
      <c r="A19" s="2">
        <v>42440</v>
      </c>
      <c r="B19" s="1" t="s">
        <v>17</v>
      </c>
      <c r="C19" s="1" t="s">
        <v>11</v>
      </c>
      <c r="D19" s="1" t="s">
        <v>8</v>
      </c>
      <c r="E19">
        <v>10</v>
      </c>
      <c r="F19">
        <v>24</v>
      </c>
    </row>
    <row r="20" spans="1:6" x14ac:dyDescent="0.3">
      <c r="A20" s="2">
        <v>42464</v>
      </c>
      <c r="B20" s="1" t="s">
        <v>18</v>
      </c>
      <c r="C20" s="1" t="s">
        <v>10</v>
      </c>
      <c r="D20" s="1" t="s">
        <v>14</v>
      </c>
      <c r="E20">
        <v>7</v>
      </c>
      <c r="F20">
        <v>12</v>
      </c>
    </row>
    <row r="21" spans="1:6" x14ac:dyDescent="0.3">
      <c r="A21" s="2">
        <v>42464</v>
      </c>
      <c r="B21" s="1" t="s">
        <v>18</v>
      </c>
      <c r="C21" s="1" t="s">
        <v>12</v>
      </c>
      <c r="D21" s="1" t="s">
        <v>8</v>
      </c>
      <c r="E21">
        <v>25</v>
      </c>
      <c r="F21">
        <v>19</v>
      </c>
    </row>
    <row r="22" spans="1:6" x14ac:dyDescent="0.3">
      <c r="A22" s="2">
        <v>42464</v>
      </c>
      <c r="B22" s="1" t="s">
        <v>18</v>
      </c>
      <c r="C22" s="1" t="s">
        <v>9</v>
      </c>
      <c r="D22" s="1" t="s">
        <v>8</v>
      </c>
      <c r="E22">
        <v>33</v>
      </c>
      <c r="F22">
        <v>38</v>
      </c>
    </row>
    <row r="23" spans="1:6" x14ac:dyDescent="0.3">
      <c r="A23" s="2">
        <v>42482</v>
      </c>
      <c r="B23" s="1" t="s">
        <v>19</v>
      </c>
      <c r="C23" s="1" t="s">
        <v>11</v>
      </c>
      <c r="D23" s="1" t="s">
        <v>14</v>
      </c>
      <c r="E23">
        <v>36</v>
      </c>
      <c r="F23">
        <v>35</v>
      </c>
    </row>
    <row r="24" spans="1:6" x14ac:dyDescent="0.3">
      <c r="A24" s="2">
        <v>42482</v>
      </c>
      <c r="B24" s="1" t="s">
        <v>19</v>
      </c>
      <c r="C24" s="1" t="s">
        <v>7</v>
      </c>
      <c r="D24" s="1" t="s">
        <v>8</v>
      </c>
      <c r="E24">
        <v>5</v>
      </c>
      <c r="F24">
        <v>66</v>
      </c>
    </row>
    <row r="25" spans="1:6" x14ac:dyDescent="0.3">
      <c r="A25" s="2">
        <v>42482</v>
      </c>
      <c r="B25" s="1" t="s">
        <v>19</v>
      </c>
      <c r="C25" s="1" t="s">
        <v>9</v>
      </c>
      <c r="D25" s="1" t="s">
        <v>8</v>
      </c>
      <c r="E25">
        <v>35</v>
      </c>
      <c r="F25">
        <v>41</v>
      </c>
    </row>
    <row r="26" spans="1:6" x14ac:dyDescent="0.3">
      <c r="A26" s="2">
        <v>42504</v>
      </c>
      <c r="B26" s="1" t="s">
        <v>20</v>
      </c>
      <c r="C26" s="1" t="s">
        <v>7</v>
      </c>
      <c r="D26" s="1" t="s">
        <v>14</v>
      </c>
      <c r="E26">
        <v>38</v>
      </c>
      <c r="F26">
        <v>98</v>
      </c>
    </row>
    <row r="27" spans="1:6" x14ac:dyDescent="0.3">
      <c r="A27" s="2">
        <v>42504</v>
      </c>
      <c r="B27" s="1" t="s">
        <v>20</v>
      </c>
      <c r="C27" s="1" t="s">
        <v>11</v>
      </c>
      <c r="D27" s="1" t="s">
        <v>8</v>
      </c>
      <c r="E27">
        <v>10</v>
      </c>
      <c r="F27">
        <v>23</v>
      </c>
    </row>
    <row r="28" spans="1:6" x14ac:dyDescent="0.3">
      <c r="A28" s="2">
        <v>42529</v>
      </c>
      <c r="B28" s="1" t="s">
        <v>21</v>
      </c>
      <c r="C28" s="1" t="s">
        <v>11</v>
      </c>
      <c r="D28" s="1" t="s">
        <v>14</v>
      </c>
      <c r="E28">
        <v>4</v>
      </c>
      <c r="F28">
        <v>38</v>
      </c>
    </row>
    <row r="29" spans="1:6" x14ac:dyDescent="0.3">
      <c r="A29" s="2">
        <v>42529</v>
      </c>
      <c r="B29" s="1" t="s">
        <v>21</v>
      </c>
      <c r="C29" s="1" t="s">
        <v>7</v>
      </c>
      <c r="D29" s="1" t="s">
        <v>8</v>
      </c>
      <c r="E29">
        <v>42</v>
      </c>
      <c r="F29">
        <v>60</v>
      </c>
    </row>
    <row r="30" spans="1:6" x14ac:dyDescent="0.3">
      <c r="A30" s="2">
        <v>42529</v>
      </c>
      <c r="B30" s="1" t="s">
        <v>21</v>
      </c>
      <c r="C30" s="1" t="s">
        <v>10</v>
      </c>
      <c r="D30" s="1" t="s">
        <v>8</v>
      </c>
      <c r="E30">
        <v>28</v>
      </c>
      <c r="F30">
        <v>8</v>
      </c>
    </row>
    <row r="31" spans="1:6" x14ac:dyDescent="0.3">
      <c r="A31" s="2">
        <v>42529</v>
      </c>
      <c r="B31" s="1" t="s">
        <v>21</v>
      </c>
      <c r="C31" s="1" t="s">
        <v>12</v>
      </c>
      <c r="D31" s="1" t="s">
        <v>8</v>
      </c>
      <c r="E31">
        <v>19</v>
      </c>
      <c r="F31">
        <v>19</v>
      </c>
    </row>
    <row r="32" spans="1:6" x14ac:dyDescent="0.3">
      <c r="A32" s="2">
        <v>42542</v>
      </c>
      <c r="B32" s="1" t="s">
        <v>22</v>
      </c>
      <c r="C32" s="1" t="s">
        <v>12</v>
      </c>
      <c r="D32" s="1" t="s">
        <v>14</v>
      </c>
      <c r="E32">
        <v>72</v>
      </c>
      <c r="F32">
        <v>28</v>
      </c>
    </row>
    <row r="33" spans="1:6" x14ac:dyDescent="0.3">
      <c r="A33" s="2">
        <v>42542</v>
      </c>
      <c r="B33" s="1" t="s">
        <v>22</v>
      </c>
      <c r="C33" s="1" t="s">
        <v>7</v>
      </c>
      <c r="D33" s="1" t="s">
        <v>14</v>
      </c>
      <c r="E33">
        <v>42</v>
      </c>
      <c r="F33">
        <v>90</v>
      </c>
    </row>
    <row r="34" spans="1:6" x14ac:dyDescent="0.3">
      <c r="A34" s="2">
        <v>42542</v>
      </c>
      <c r="B34" s="1" t="s">
        <v>22</v>
      </c>
      <c r="C34" s="1" t="s">
        <v>9</v>
      </c>
      <c r="D34" s="1" t="s">
        <v>8</v>
      </c>
      <c r="E34">
        <v>42</v>
      </c>
      <c r="F34">
        <v>44</v>
      </c>
    </row>
    <row r="35" spans="1:6" x14ac:dyDescent="0.3">
      <c r="A35" s="2">
        <v>42542</v>
      </c>
      <c r="B35" s="1" t="s">
        <v>22</v>
      </c>
      <c r="C35" s="1" t="s">
        <v>11</v>
      </c>
      <c r="D35" s="1" t="s">
        <v>8</v>
      </c>
      <c r="E35">
        <v>33</v>
      </c>
      <c r="F35">
        <v>26</v>
      </c>
    </row>
    <row r="36" spans="1:6" x14ac:dyDescent="0.3">
      <c r="A36" s="2">
        <v>42542</v>
      </c>
      <c r="B36" s="1" t="s">
        <v>22</v>
      </c>
      <c r="C36" s="1" t="s">
        <v>10</v>
      </c>
      <c r="D36" s="1" t="s">
        <v>8</v>
      </c>
      <c r="E36">
        <v>9</v>
      </c>
      <c r="F36">
        <v>9</v>
      </c>
    </row>
    <row r="37" spans="1:6" x14ac:dyDescent="0.3">
      <c r="A37" s="2">
        <v>42559</v>
      </c>
      <c r="B37" s="1" t="s">
        <v>6</v>
      </c>
      <c r="C37" s="1" t="s">
        <v>12</v>
      </c>
      <c r="D37" s="1" t="s">
        <v>14</v>
      </c>
      <c r="E37">
        <v>4</v>
      </c>
      <c r="F37">
        <v>29</v>
      </c>
    </row>
    <row r="38" spans="1:6" x14ac:dyDescent="0.3">
      <c r="A38" s="2">
        <v>42559</v>
      </c>
      <c r="B38" s="1" t="s">
        <v>6</v>
      </c>
      <c r="C38" s="1" t="s">
        <v>10</v>
      </c>
      <c r="D38" s="1" t="s">
        <v>14</v>
      </c>
      <c r="E38">
        <v>37</v>
      </c>
      <c r="F38">
        <v>12</v>
      </c>
    </row>
    <row r="39" spans="1:6" x14ac:dyDescent="0.3">
      <c r="A39" s="2">
        <v>42559</v>
      </c>
      <c r="B39" s="1" t="s">
        <v>6</v>
      </c>
      <c r="C39" s="1" t="s">
        <v>9</v>
      </c>
      <c r="D39" s="1" t="s">
        <v>8</v>
      </c>
      <c r="E39">
        <v>35</v>
      </c>
      <c r="F39">
        <v>42</v>
      </c>
    </row>
    <row r="40" spans="1:6" x14ac:dyDescent="0.3">
      <c r="A40" s="2">
        <v>42559</v>
      </c>
      <c r="B40" s="1" t="s">
        <v>6</v>
      </c>
      <c r="C40" s="1" t="s">
        <v>7</v>
      </c>
      <c r="D40" s="1" t="s">
        <v>8</v>
      </c>
      <c r="E40">
        <v>32</v>
      </c>
      <c r="F40">
        <v>66</v>
      </c>
    </row>
    <row r="41" spans="1:6" x14ac:dyDescent="0.3">
      <c r="A41" s="2">
        <v>42574</v>
      </c>
      <c r="B41" s="1" t="s">
        <v>13</v>
      </c>
      <c r="C41" s="1" t="s">
        <v>7</v>
      </c>
      <c r="D41" s="1" t="s">
        <v>14</v>
      </c>
      <c r="E41">
        <v>32</v>
      </c>
      <c r="F41">
        <v>92</v>
      </c>
    </row>
    <row r="42" spans="1:6" x14ac:dyDescent="0.3">
      <c r="A42" s="2">
        <v>42574</v>
      </c>
      <c r="B42" s="1" t="s">
        <v>13</v>
      </c>
      <c r="C42" s="1" t="s">
        <v>9</v>
      </c>
      <c r="D42" s="1" t="s">
        <v>8</v>
      </c>
      <c r="E42">
        <v>48</v>
      </c>
      <c r="F42">
        <v>43</v>
      </c>
    </row>
    <row r="43" spans="1:6" x14ac:dyDescent="0.3">
      <c r="A43" s="2">
        <v>42593</v>
      </c>
      <c r="B43" s="1" t="s">
        <v>15</v>
      </c>
      <c r="C43" s="1" t="s">
        <v>9</v>
      </c>
      <c r="D43" s="1" t="s">
        <v>14</v>
      </c>
      <c r="E43">
        <v>191</v>
      </c>
      <c r="F43">
        <v>60</v>
      </c>
    </row>
    <row r="44" spans="1:6" x14ac:dyDescent="0.3">
      <c r="A44" s="2">
        <v>42593</v>
      </c>
      <c r="B44" s="1" t="s">
        <v>15</v>
      </c>
      <c r="C44" s="1" t="s">
        <v>11</v>
      </c>
      <c r="D44" s="1" t="s">
        <v>8</v>
      </c>
      <c r="E44">
        <v>9</v>
      </c>
      <c r="F44">
        <v>24</v>
      </c>
    </row>
    <row r="45" spans="1:6" x14ac:dyDescent="0.3">
      <c r="A45" s="2">
        <v>42593</v>
      </c>
      <c r="B45" s="1" t="s">
        <v>15</v>
      </c>
      <c r="C45" s="1" t="s">
        <v>7</v>
      </c>
      <c r="D45" s="1" t="s">
        <v>8</v>
      </c>
      <c r="E45">
        <v>36</v>
      </c>
      <c r="F45">
        <v>65</v>
      </c>
    </row>
    <row r="46" spans="1:6" x14ac:dyDescent="0.3">
      <c r="A46" s="2">
        <v>42619</v>
      </c>
      <c r="B46" s="1" t="s">
        <v>16</v>
      </c>
      <c r="C46" s="1" t="s">
        <v>10</v>
      </c>
      <c r="D46" s="1" t="s">
        <v>8</v>
      </c>
      <c r="E46">
        <v>47</v>
      </c>
      <c r="F46">
        <v>7</v>
      </c>
    </row>
    <row r="47" spans="1:6" x14ac:dyDescent="0.3">
      <c r="A47" s="2">
        <v>42619</v>
      </c>
      <c r="B47" s="1" t="s">
        <v>16</v>
      </c>
      <c r="C47" s="1" t="s">
        <v>9</v>
      </c>
      <c r="D47" s="1" t="s">
        <v>14</v>
      </c>
      <c r="E47">
        <v>4</v>
      </c>
      <c r="F47">
        <v>63</v>
      </c>
    </row>
    <row r="48" spans="1:6" x14ac:dyDescent="0.3">
      <c r="A48" s="2">
        <v>42619</v>
      </c>
      <c r="B48" s="1" t="s">
        <v>16</v>
      </c>
      <c r="C48" s="1" t="s">
        <v>12</v>
      </c>
      <c r="D48" s="1" t="s">
        <v>8</v>
      </c>
      <c r="E48">
        <v>8</v>
      </c>
      <c r="F48">
        <v>19</v>
      </c>
    </row>
    <row r="49" spans="1:6" x14ac:dyDescent="0.3">
      <c r="A49" s="2">
        <v>42619</v>
      </c>
      <c r="B49" s="1" t="s">
        <v>16</v>
      </c>
      <c r="C49" s="1" t="s">
        <v>11</v>
      </c>
      <c r="D49" s="1" t="s">
        <v>8</v>
      </c>
      <c r="E49">
        <v>3</v>
      </c>
      <c r="F49">
        <v>22</v>
      </c>
    </row>
    <row r="50" spans="1:6" x14ac:dyDescent="0.3">
      <c r="A50" s="2">
        <v>42619</v>
      </c>
      <c r="B50" s="1" t="s">
        <v>16</v>
      </c>
      <c r="C50" s="1" t="s">
        <v>7</v>
      </c>
      <c r="D50" s="1" t="s">
        <v>8</v>
      </c>
      <c r="E50">
        <v>41</v>
      </c>
      <c r="F50">
        <v>59</v>
      </c>
    </row>
    <row r="51" spans="1:6" x14ac:dyDescent="0.3">
      <c r="A51" s="2">
        <v>42640</v>
      </c>
      <c r="B51" s="1" t="s">
        <v>17</v>
      </c>
      <c r="C51" s="1" t="s">
        <v>9</v>
      </c>
      <c r="D51" s="1" t="s">
        <v>8</v>
      </c>
      <c r="E51">
        <v>44</v>
      </c>
      <c r="F51">
        <v>40</v>
      </c>
    </row>
    <row r="52" spans="1:6" x14ac:dyDescent="0.3">
      <c r="A52" s="2">
        <v>42640</v>
      </c>
      <c r="B52" s="1" t="s">
        <v>17</v>
      </c>
      <c r="C52" s="1" t="s">
        <v>10</v>
      </c>
      <c r="D52" s="1" t="s">
        <v>14</v>
      </c>
      <c r="E52">
        <v>45</v>
      </c>
      <c r="F52">
        <v>12</v>
      </c>
    </row>
    <row r="53" spans="1:6" x14ac:dyDescent="0.3">
      <c r="A53" s="2">
        <v>42640</v>
      </c>
      <c r="B53" s="1" t="s">
        <v>17</v>
      </c>
      <c r="C53" s="1" t="s">
        <v>12</v>
      </c>
      <c r="D53" s="1" t="s">
        <v>8</v>
      </c>
      <c r="E53">
        <v>40</v>
      </c>
      <c r="F53">
        <v>20</v>
      </c>
    </row>
    <row r="54" spans="1:6" x14ac:dyDescent="0.3">
      <c r="A54" s="2">
        <v>42640</v>
      </c>
      <c r="B54" s="1" t="s">
        <v>17</v>
      </c>
      <c r="C54" s="1" t="s">
        <v>7</v>
      </c>
      <c r="D54" s="1" t="s">
        <v>8</v>
      </c>
      <c r="E54">
        <v>3</v>
      </c>
      <c r="F54">
        <v>63</v>
      </c>
    </row>
    <row r="55" spans="1:6" x14ac:dyDescent="0.3">
      <c r="A55" s="2">
        <v>42640</v>
      </c>
      <c r="B55" s="1" t="s">
        <v>17</v>
      </c>
      <c r="C55" s="1" t="s">
        <v>11</v>
      </c>
      <c r="D55" s="1" t="s">
        <v>8</v>
      </c>
      <c r="E55">
        <v>17</v>
      </c>
      <c r="F55">
        <v>24</v>
      </c>
    </row>
    <row r="56" spans="1:6" x14ac:dyDescent="0.3">
      <c r="A56" s="2">
        <v>42664</v>
      </c>
      <c r="B56" s="1" t="s">
        <v>18</v>
      </c>
      <c r="C56" s="1" t="s">
        <v>10</v>
      </c>
      <c r="D56" s="1" t="s">
        <v>14</v>
      </c>
      <c r="E56">
        <v>2</v>
      </c>
      <c r="F56">
        <v>12</v>
      </c>
    </row>
    <row r="57" spans="1:6" x14ac:dyDescent="0.3">
      <c r="A57" s="2">
        <v>42664</v>
      </c>
      <c r="B57" s="1" t="s">
        <v>18</v>
      </c>
      <c r="C57" s="1" t="s">
        <v>12</v>
      </c>
      <c r="D57" s="1" t="s">
        <v>8</v>
      </c>
      <c r="E57">
        <v>14</v>
      </c>
      <c r="F57">
        <v>19</v>
      </c>
    </row>
    <row r="58" spans="1:6" x14ac:dyDescent="0.3">
      <c r="A58" s="2">
        <v>42664</v>
      </c>
      <c r="B58" s="1" t="s">
        <v>18</v>
      </c>
      <c r="C58" s="1" t="s">
        <v>11</v>
      </c>
      <c r="D58" s="1" t="s">
        <v>8</v>
      </c>
      <c r="E58">
        <v>23</v>
      </c>
      <c r="F58">
        <v>23</v>
      </c>
    </row>
    <row r="59" spans="1:6" x14ac:dyDescent="0.3">
      <c r="A59" s="2">
        <v>42682</v>
      </c>
      <c r="B59" s="1" t="s">
        <v>19</v>
      </c>
      <c r="C59" s="1" t="s">
        <v>10</v>
      </c>
      <c r="D59" s="1" t="s">
        <v>8</v>
      </c>
      <c r="E59">
        <v>11</v>
      </c>
      <c r="F59">
        <v>8</v>
      </c>
    </row>
    <row r="60" spans="1:6" x14ac:dyDescent="0.3">
      <c r="A60" s="2">
        <v>42682</v>
      </c>
      <c r="B60" s="1" t="s">
        <v>19</v>
      </c>
      <c r="C60" s="1" t="s">
        <v>7</v>
      </c>
      <c r="D60" s="1" t="s">
        <v>8</v>
      </c>
      <c r="E60">
        <v>17</v>
      </c>
      <c r="F60">
        <v>66</v>
      </c>
    </row>
    <row r="61" spans="1:6" x14ac:dyDescent="0.3">
      <c r="A61" s="2">
        <v>42682</v>
      </c>
      <c r="B61" s="1" t="s">
        <v>19</v>
      </c>
      <c r="C61" s="1" t="s">
        <v>9</v>
      </c>
      <c r="D61" s="1" t="s">
        <v>8</v>
      </c>
      <c r="E61">
        <v>30</v>
      </c>
      <c r="F61">
        <v>41</v>
      </c>
    </row>
    <row r="62" spans="1:6" x14ac:dyDescent="0.3">
      <c r="A62" s="2">
        <v>42704</v>
      </c>
      <c r="B62" s="1" t="s">
        <v>20</v>
      </c>
      <c r="C62" s="1" t="s">
        <v>7</v>
      </c>
      <c r="D62" s="1" t="s">
        <v>14</v>
      </c>
      <c r="E62">
        <v>97</v>
      </c>
      <c r="F62">
        <v>98</v>
      </c>
    </row>
    <row r="63" spans="1:6" x14ac:dyDescent="0.3">
      <c r="A63" s="2">
        <v>42704</v>
      </c>
      <c r="B63" s="1" t="s">
        <v>20</v>
      </c>
      <c r="C63" s="1" t="s">
        <v>10</v>
      </c>
      <c r="D63" s="1" t="s">
        <v>14</v>
      </c>
      <c r="E63">
        <v>11</v>
      </c>
      <c r="F63">
        <v>12</v>
      </c>
    </row>
    <row r="64" spans="1:6" x14ac:dyDescent="0.3">
      <c r="A64" s="2">
        <v>42704</v>
      </c>
      <c r="B64" s="1" t="s">
        <v>20</v>
      </c>
      <c r="C64" s="1" t="s">
        <v>12</v>
      </c>
      <c r="D64" s="1" t="s">
        <v>8</v>
      </c>
      <c r="E64">
        <v>17</v>
      </c>
      <c r="F64">
        <v>20</v>
      </c>
    </row>
    <row r="65" spans="1:6" x14ac:dyDescent="0.3">
      <c r="A65" s="2">
        <v>42704</v>
      </c>
      <c r="B65" s="1" t="s">
        <v>20</v>
      </c>
      <c r="C65" s="1" t="s">
        <v>11</v>
      </c>
      <c r="D65" s="1" t="s">
        <v>8</v>
      </c>
      <c r="E65">
        <v>4</v>
      </c>
      <c r="F65">
        <v>23</v>
      </c>
    </row>
    <row r="66" spans="1:6" x14ac:dyDescent="0.3">
      <c r="A66" s="2">
        <v>42729</v>
      </c>
      <c r="B66" s="1" t="s">
        <v>21</v>
      </c>
      <c r="C66" s="1" t="s">
        <v>12</v>
      </c>
      <c r="D66" s="1" t="s">
        <v>14</v>
      </c>
      <c r="E66">
        <v>79</v>
      </c>
      <c r="F66">
        <v>31</v>
      </c>
    </row>
    <row r="67" spans="1:6" x14ac:dyDescent="0.3">
      <c r="A67" s="2">
        <v>42729</v>
      </c>
      <c r="B67" s="1" t="s">
        <v>21</v>
      </c>
      <c r="C67" s="1" t="s">
        <v>7</v>
      </c>
      <c r="D67" s="1" t="s">
        <v>8</v>
      </c>
      <c r="E67">
        <v>33</v>
      </c>
      <c r="F67">
        <v>60</v>
      </c>
    </row>
    <row r="68" spans="1:6" x14ac:dyDescent="0.3">
      <c r="A68" s="2">
        <v>42729</v>
      </c>
      <c r="B68" s="1" t="s">
        <v>21</v>
      </c>
      <c r="C68" s="1" t="s">
        <v>11</v>
      </c>
      <c r="D68" s="1" t="s">
        <v>8</v>
      </c>
      <c r="E68">
        <v>26</v>
      </c>
      <c r="F68">
        <v>23</v>
      </c>
    </row>
    <row r="69" spans="1:6" x14ac:dyDescent="0.3">
      <c r="A69" s="2">
        <v>42742</v>
      </c>
      <c r="B69" s="1" t="s">
        <v>22</v>
      </c>
      <c r="C69" s="1" t="s">
        <v>12</v>
      </c>
      <c r="D69" s="1" t="s">
        <v>8</v>
      </c>
      <c r="E69">
        <v>40</v>
      </c>
      <c r="F69">
        <v>22</v>
      </c>
    </row>
    <row r="70" spans="1:6" x14ac:dyDescent="0.3">
      <c r="A70" s="2">
        <v>42742</v>
      </c>
      <c r="B70" s="1" t="s">
        <v>22</v>
      </c>
      <c r="C70" s="1" t="s">
        <v>10</v>
      </c>
      <c r="D70" s="1" t="s">
        <v>8</v>
      </c>
      <c r="E70">
        <v>42</v>
      </c>
      <c r="F70">
        <v>9</v>
      </c>
    </row>
    <row r="71" spans="1:6" x14ac:dyDescent="0.3">
      <c r="A71" s="2">
        <v>42742</v>
      </c>
      <c r="B71" s="1" t="s">
        <v>22</v>
      </c>
      <c r="C71" s="1" t="s">
        <v>11</v>
      </c>
      <c r="D71" s="1" t="s">
        <v>8</v>
      </c>
      <c r="E71">
        <v>42</v>
      </c>
      <c r="F71">
        <v>26</v>
      </c>
    </row>
    <row r="72" spans="1:6" x14ac:dyDescent="0.3">
      <c r="A72" s="2">
        <v>42742</v>
      </c>
      <c r="B72" s="1" t="s">
        <v>22</v>
      </c>
      <c r="C72" s="1" t="s">
        <v>7</v>
      </c>
      <c r="D72" s="1" t="s">
        <v>8</v>
      </c>
      <c r="E72">
        <v>9</v>
      </c>
      <c r="F72">
        <v>70</v>
      </c>
    </row>
    <row r="73" spans="1:6" x14ac:dyDescent="0.3">
      <c r="A73" s="2">
        <v>42742</v>
      </c>
      <c r="B73" s="1" t="s">
        <v>22</v>
      </c>
      <c r="C73" s="1" t="s">
        <v>9</v>
      </c>
      <c r="D73" s="1" t="s">
        <v>8</v>
      </c>
      <c r="E73">
        <v>39</v>
      </c>
      <c r="F73">
        <v>44</v>
      </c>
    </row>
    <row r="74" spans="1:6" x14ac:dyDescent="0.3">
      <c r="A74" s="2">
        <v>42759</v>
      </c>
      <c r="B74" s="1" t="s">
        <v>6</v>
      </c>
      <c r="C74" s="1" t="s">
        <v>9</v>
      </c>
      <c r="D74" s="1" t="s">
        <v>14</v>
      </c>
      <c r="E74">
        <v>112</v>
      </c>
      <c r="F74">
        <v>59</v>
      </c>
    </row>
    <row r="75" spans="1:6" x14ac:dyDescent="0.3">
      <c r="A75" s="2">
        <v>42759</v>
      </c>
      <c r="B75" s="1" t="s">
        <v>6</v>
      </c>
      <c r="C75" s="1" t="s">
        <v>7</v>
      </c>
      <c r="D75" s="1" t="s">
        <v>8</v>
      </c>
      <c r="E75">
        <v>34</v>
      </c>
      <c r="F75">
        <v>66</v>
      </c>
    </row>
    <row r="76" spans="1:6" x14ac:dyDescent="0.3">
      <c r="A76" s="2">
        <v>42759</v>
      </c>
      <c r="B76" s="1" t="s">
        <v>6</v>
      </c>
      <c r="C76" s="1" t="s">
        <v>12</v>
      </c>
      <c r="D76" s="1" t="s">
        <v>8</v>
      </c>
      <c r="E76">
        <v>5</v>
      </c>
      <c r="F76">
        <v>21</v>
      </c>
    </row>
    <row r="77" spans="1:6" x14ac:dyDescent="0.3">
      <c r="A77" s="2">
        <v>42774</v>
      </c>
      <c r="B77" s="1" t="s">
        <v>13</v>
      </c>
      <c r="C77" s="1" t="s">
        <v>7</v>
      </c>
      <c r="D77" s="1" t="s">
        <v>14</v>
      </c>
      <c r="E77">
        <v>74</v>
      </c>
      <c r="F77">
        <v>92</v>
      </c>
    </row>
    <row r="78" spans="1:6" x14ac:dyDescent="0.3">
      <c r="A78" s="2">
        <v>42774</v>
      </c>
      <c r="B78" s="1" t="s">
        <v>13</v>
      </c>
      <c r="C78" s="1" t="s">
        <v>11</v>
      </c>
      <c r="D78" s="1" t="s">
        <v>8</v>
      </c>
      <c r="E78">
        <v>14</v>
      </c>
      <c r="F78">
        <v>26</v>
      </c>
    </row>
    <row r="79" spans="1:6" x14ac:dyDescent="0.3">
      <c r="A79" s="2">
        <v>42793</v>
      </c>
      <c r="B79" s="1" t="s">
        <v>15</v>
      </c>
      <c r="C79" s="1" t="s">
        <v>9</v>
      </c>
      <c r="D79" s="1" t="s">
        <v>14</v>
      </c>
      <c r="E79">
        <v>1</v>
      </c>
      <c r="F79">
        <v>60</v>
      </c>
    </row>
    <row r="80" spans="1:6" x14ac:dyDescent="0.3">
      <c r="A80" s="2">
        <v>42793</v>
      </c>
      <c r="B80" s="1" t="s">
        <v>15</v>
      </c>
      <c r="C80" s="1" t="s">
        <v>11</v>
      </c>
      <c r="D80" s="1" t="s">
        <v>14</v>
      </c>
      <c r="E80">
        <v>43</v>
      </c>
      <c r="F80">
        <v>36</v>
      </c>
    </row>
    <row r="81" spans="1:6" x14ac:dyDescent="0.3">
      <c r="A81" s="2">
        <v>42793</v>
      </c>
      <c r="B81" s="1" t="s">
        <v>15</v>
      </c>
      <c r="C81" s="1" t="s">
        <v>10</v>
      </c>
      <c r="D81" s="1" t="s">
        <v>8</v>
      </c>
      <c r="E81">
        <v>30</v>
      </c>
      <c r="F81">
        <v>8</v>
      </c>
    </row>
    <row r="82" spans="1:6" x14ac:dyDescent="0.3">
      <c r="A82" s="2">
        <v>42793</v>
      </c>
      <c r="B82" s="1" t="s">
        <v>15</v>
      </c>
      <c r="C82" s="1" t="s">
        <v>12</v>
      </c>
      <c r="D82" s="1" t="s">
        <v>8</v>
      </c>
      <c r="E82">
        <v>14</v>
      </c>
      <c r="F82">
        <v>20</v>
      </c>
    </row>
    <row r="83" spans="1:6" x14ac:dyDescent="0.3">
      <c r="A83" s="2">
        <v>42819</v>
      </c>
      <c r="B83" s="1" t="s">
        <v>16</v>
      </c>
      <c r="C83" s="1" t="s">
        <v>11</v>
      </c>
      <c r="D83" s="1" t="s">
        <v>14</v>
      </c>
      <c r="E83">
        <v>33</v>
      </c>
      <c r="F83">
        <v>38</v>
      </c>
    </row>
    <row r="84" spans="1:6" x14ac:dyDescent="0.3">
      <c r="A84" s="2">
        <v>42819</v>
      </c>
      <c r="B84" s="1" t="s">
        <v>16</v>
      </c>
      <c r="C84" s="1" t="s">
        <v>9</v>
      </c>
      <c r="D84" s="1" t="s">
        <v>8</v>
      </c>
      <c r="E84">
        <v>35</v>
      </c>
      <c r="F84">
        <v>37</v>
      </c>
    </row>
    <row r="85" spans="1:6" x14ac:dyDescent="0.3">
      <c r="A85" s="2">
        <v>42819</v>
      </c>
      <c r="B85" s="1" t="s">
        <v>16</v>
      </c>
      <c r="C85" s="1" t="s">
        <v>12</v>
      </c>
      <c r="D85" s="1" t="s">
        <v>8</v>
      </c>
      <c r="E85">
        <v>40</v>
      </c>
      <c r="F85">
        <v>19</v>
      </c>
    </row>
    <row r="86" spans="1:6" x14ac:dyDescent="0.3">
      <c r="A86" s="2">
        <v>42840</v>
      </c>
      <c r="B86" s="1" t="s">
        <v>17</v>
      </c>
      <c r="C86" s="1" t="s">
        <v>11</v>
      </c>
      <c r="D86" s="1" t="s">
        <v>14</v>
      </c>
      <c r="E86">
        <v>21</v>
      </c>
      <c r="F86">
        <v>36</v>
      </c>
    </row>
    <row r="87" spans="1:6" x14ac:dyDescent="0.3">
      <c r="A87" s="2">
        <v>42840</v>
      </c>
      <c r="B87" s="1" t="s">
        <v>17</v>
      </c>
      <c r="C87" s="1" t="s">
        <v>7</v>
      </c>
      <c r="D87" s="1" t="s">
        <v>14</v>
      </c>
      <c r="E87">
        <v>2</v>
      </c>
      <c r="F87">
        <v>97</v>
      </c>
    </row>
    <row r="88" spans="1:6" x14ac:dyDescent="0.3">
      <c r="A88" s="2">
        <v>42840</v>
      </c>
      <c r="B88" s="1" t="s">
        <v>17</v>
      </c>
      <c r="C88" s="1" t="s">
        <v>12</v>
      </c>
      <c r="D88" s="1" t="s">
        <v>8</v>
      </c>
      <c r="E88">
        <v>12</v>
      </c>
      <c r="F88">
        <v>20</v>
      </c>
    </row>
    <row r="89" spans="1:6" x14ac:dyDescent="0.3">
      <c r="A89" s="2">
        <v>42840</v>
      </c>
      <c r="B89" s="1" t="s">
        <v>17</v>
      </c>
      <c r="C89" s="1" t="s">
        <v>10</v>
      </c>
      <c r="D89" s="1" t="s">
        <v>8</v>
      </c>
      <c r="E89">
        <v>15</v>
      </c>
      <c r="F89">
        <v>8</v>
      </c>
    </row>
    <row r="90" spans="1:6" x14ac:dyDescent="0.3">
      <c r="A90" s="2">
        <v>42840</v>
      </c>
      <c r="B90" s="1" t="s">
        <v>17</v>
      </c>
      <c r="C90" s="1" t="s">
        <v>9</v>
      </c>
      <c r="D90" s="1" t="s">
        <v>8</v>
      </c>
      <c r="E90">
        <v>1</v>
      </c>
      <c r="F90">
        <v>40</v>
      </c>
    </row>
    <row r="91" spans="1:6" x14ac:dyDescent="0.3">
      <c r="A91" s="2">
        <v>42864</v>
      </c>
      <c r="B91" s="1" t="s">
        <v>18</v>
      </c>
      <c r="C91" s="1" t="s">
        <v>10</v>
      </c>
      <c r="D91" s="1" t="s">
        <v>14</v>
      </c>
      <c r="E91">
        <v>86</v>
      </c>
      <c r="F91">
        <v>12</v>
      </c>
    </row>
    <row r="92" spans="1:6" x14ac:dyDescent="0.3">
      <c r="A92" s="2">
        <v>42864</v>
      </c>
      <c r="B92" s="1" t="s">
        <v>18</v>
      </c>
      <c r="C92" s="1" t="s">
        <v>12</v>
      </c>
      <c r="D92" s="1" t="s">
        <v>14</v>
      </c>
      <c r="E92">
        <v>110</v>
      </c>
      <c r="F92">
        <v>31</v>
      </c>
    </row>
    <row r="93" spans="1:6" x14ac:dyDescent="0.3">
      <c r="A93" s="2">
        <v>42864</v>
      </c>
      <c r="B93" s="1" t="s">
        <v>18</v>
      </c>
      <c r="C93" s="1" t="s">
        <v>9</v>
      </c>
      <c r="D93" s="1" t="s">
        <v>8</v>
      </c>
      <c r="E93">
        <v>33</v>
      </c>
      <c r="F93">
        <v>38</v>
      </c>
    </row>
    <row r="94" spans="1:6" x14ac:dyDescent="0.3">
      <c r="A94" s="2">
        <v>42864</v>
      </c>
      <c r="B94" s="1" t="s">
        <v>18</v>
      </c>
      <c r="C94" s="1" t="s">
        <v>11</v>
      </c>
      <c r="D94" s="1" t="s">
        <v>8</v>
      </c>
      <c r="E94">
        <v>13</v>
      </c>
      <c r="F94">
        <v>23</v>
      </c>
    </row>
    <row r="95" spans="1:6" x14ac:dyDescent="0.3">
      <c r="A95" s="2">
        <v>42864</v>
      </c>
      <c r="B95" s="1" t="s">
        <v>18</v>
      </c>
      <c r="C95" s="1" t="s">
        <v>7</v>
      </c>
      <c r="D95" s="1" t="s">
        <v>8</v>
      </c>
      <c r="E95">
        <v>37</v>
      </c>
      <c r="F95">
        <v>61</v>
      </c>
    </row>
    <row r="96" spans="1:6" x14ac:dyDescent="0.3">
      <c r="A96" s="2">
        <v>42882</v>
      </c>
      <c r="B96" s="1" t="s">
        <v>19</v>
      </c>
      <c r="C96" s="1" t="s">
        <v>10</v>
      </c>
      <c r="D96" s="1" t="s">
        <v>14</v>
      </c>
      <c r="E96">
        <v>1</v>
      </c>
      <c r="F96">
        <v>12</v>
      </c>
    </row>
    <row r="97" spans="1:6" x14ac:dyDescent="0.3">
      <c r="A97" s="2">
        <v>42882</v>
      </c>
      <c r="B97" s="1" t="s">
        <v>19</v>
      </c>
      <c r="C97" s="1" t="s">
        <v>9</v>
      </c>
      <c r="D97" s="1" t="s">
        <v>14</v>
      </c>
      <c r="E97">
        <v>68</v>
      </c>
      <c r="F97">
        <v>59</v>
      </c>
    </row>
    <row r="98" spans="1:6" x14ac:dyDescent="0.3">
      <c r="A98" s="2">
        <v>42882</v>
      </c>
      <c r="B98" s="1" t="s">
        <v>19</v>
      </c>
      <c r="C98" s="1" t="s">
        <v>7</v>
      </c>
      <c r="D98" s="1" t="s">
        <v>8</v>
      </c>
      <c r="E98">
        <v>35</v>
      </c>
      <c r="F98">
        <v>66</v>
      </c>
    </row>
    <row r="99" spans="1:6" x14ac:dyDescent="0.3">
      <c r="A99" s="2">
        <v>42882</v>
      </c>
      <c r="B99" s="1" t="s">
        <v>19</v>
      </c>
      <c r="C99" s="1" t="s">
        <v>12</v>
      </c>
      <c r="D99" s="1" t="s">
        <v>8</v>
      </c>
      <c r="E99">
        <v>25</v>
      </c>
      <c r="F99">
        <v>21</v>
      </c>
    </row>
    <row r="100" spans="1:6" x14ac:dyDescent="0.3">
      <c r="A100" s="2">
        <v>42882</v>
      </c>
      <c r="B100" s="1" t="s">
        <v>19</v>
      </c>
      <c r="C100" s="1" t="s">
        <v>11</v>
      </c>
      <c r="D100" s="1" t="s">
        <v>8</v>
      </c>
      <c r="E100">
        <v>10</v>
      </c>
      <c r="F100">
        <v>25</v>
      </c>
    </row>
    <row r="101" spans="1:6" x14ac:dyDescent="0.3">
      <c r="A101" s="2">
        <v>42904</v>
      </c>
      <c r="B101" s="1" t="s">
        <v>20</v>
      </c>
      <c r="C101" s="1" t="s">
        <v>11</v>
      </c>
      <c r="D101" s="1" t="s">
        <v>14</v>
      </c>
      <c r="E101">
        <v>38</v>
      </c>
      <c r="F101">
        <v>37</v>
      </c>
    </row>
    <row r="102" spans="1:6" x14ac:dyDescent="0.3">
      <c r="A102" s="2">
        <v>42904</v>
      </c>
      <c r="B102" s="1" t="s">
        <v>20</v>
      </c>
      <c r="C102" s="1" t="s">
        <v>10</v>
      </c>
      <c r="D102" s="1" t="s">
        <v>8</v>
      </c>
      <c r="E102">
        <v>22</v>
      </c>
      <c r="F102">
        <v>8</v>
      </c>
    </row>
    <row r="103" spans="1:6" x14ac:dyDescent="0.3">
      <c r="A103" s="2">
        <v>42904</v>
      </c>
      <c r="B103" s="1" t="s">
        <v>20</v>
      </c>
      <c r="C103" s="1" t="s">
        <v>12</v>
      </c>
      <c r="D103" s="1" t="s">
        <v>8</v>
      </c>
      <c r="E103">
        <v>25</v>
      </c>
      <c r="F103">
        <v>20</v>
      </c>
    </row>
    <row r="104" spans="1:6" x14ac:dyDescent="0.3">
      <c r="A104" s="2">
        <v>42904</v>
      </c>
      <c r="B104" s="1" t="s">
        <v>20</v>
      </c>
      <c r="C104" s="1" t="s">
        <v>9</v>
      </c>
      <c r="D104" s="1" t="s">
        <v>8</v>
      </c>
      <c r="E104">
        <v>8</v>
      </c>
      <c r="F104">
        <v>39</v>
      </c>
    </row>
    <row r="105" spans="1:6" x14ac:dyDescent="0.3">
      <c r="A105" s="2">
        <v>42904</v>
      </c>
      <c r="B105" s="1" t="s">
        <v>20</v>
      </c>
      <c r="C105" s="1" t="s">
        <v>7</v>
      </c>
      <c r="D105" s="1" t="s">
        <v>8</v>
      </c>
      <c r="E105">
        <v>45</v>
      </c>
      <c r="F105">
        <v>62</v>
      </c>
    </row>
    <row r="106" spans="1:6" x14ac:dyDescent="0.3">
      <c r="A106" s="2">
        <v>42929</v>
      </c>
      <c r="B106" s="1" t="s">
        <v>21</v>
      </c>
      <c r="C106" s="1" t="s">
        <v>7</v>
      </c>
      <c r="D106" s="1" t="s">
        <v>14</v>
      </c>
      <c r="E106">
        <v>116</v>
      </c>
      <c r="F106">
        <v>100</v>
      </c>
    </row>
    <row r="107" spans="1:6" x14ac:dyDescent="0.3">
      <c r="A107" s="2">
        <v>42929</v>
      </c>
      <c r="B107" s="1" t="s">
        <v>21</v>
      </c>
      <c r="C107" s="1" t="s">
        <v>12</v>
      </c>
      <c r="D107" s="1" t="s">
        <v>8</v>
      </c>
      <c r="E107">
        <v>29</v>
      </c>
      <c r="F107">
        <v>19</v>
      </c>
    </row>
    <row r="108" spans="1:6" x14ac:dyDescent="0.3">
      <c r="A108" s="2">
        <v>42942</v>
      </c>
      <c r="B108" s="1" t="s">
        <v>22</v>
      </c>
      <c r="C108" s="1" t="s">
        <v>11</v>
      </c>
      <c r="D108" s="1" t="s">
        <v>14</v>
      </c>
      <c r="E108">
        <v>5</v>
      </c>
      <c r="F108">
        <v>34</v>
      </c>
    </row>
    <row r="109" spans="1:6" x14ac:dyDescent="0.3">
      <c r="A109" s="2">
        <v>42942</v>
      </c>
      <c r="B109" s="1" t="s">
        <v>22</v>
      </c>
      <c r="C109" s="1" t="s">
        <v>10</v>
      </c>
      <c r="D109" s="1" t="s">
        <v>14</v>
      </c>
      <c r="E109">
        <v>22</v>
      </c>
      <c r="F109">
        <v>11</v>
      </c>
    </row>
    <row r="110" spans="1:6" x14ac:dyDescent="0.3">
      <c r="A110" s="2">
        <v>42942</v>
      </c>
      <c r="B110" s="1" t="s">
        <v>22</v>
      </c>
      <c r="C110" s="1" t="s">
        <v>12</v>
      </c>
      <c r="D110" s="1" t="s">
        <v>8</v>
      </c>
      <c r="E110">
        <v>37</v>
      </c>
      <c r="F110">
        <v>22</v>
      </c>
    </row>
    <row r="111" spans="1:6" x14ac:dyDescent="0.3">
      <c r="A111" s="2">
        <v>42942</v>
      </c>
      <c r="B111" s="1" t="s">
        <v>22</v>
      </c>
      <c r="C111" s="1" t="s">
        <v>7</v>
      </c>
      <c r="D111" s="1" t="s">
        <v>8</v>
      </c>
      <c r="E111">
        <v>10</v>
      </c>
      <c r="F111">
        <v>70</v>
      </c>
    </row>
    <row r="112" spans="1:6" x14ac:dyDescent="0.3">
      <c r="A112" s="2">
        <v>42942</v>
      </c>
      <c r="B112" s="1" t="s">
        <v>22</v>
      </c>
      <c r="C112" s="1" t="s">
        <v>9</v>
      </c>
      <c r="D112" s="1" t="s">
        <v>8</v>
      </c>
      <c r="E112">
        <v>42</v>
      </c>
      <c r="F112">
        <v>44</v>
      </c>
    </row>
    <row r="113" spans="1:6" x14ac:dyDescent="0.3">
      <c r="A113" s="2">
        <v>42959</v>
      </c>
      <c r="B113" s="1" t="s">
        <v>6</v>
      </c>
      <c r="C113" s="1" t="s">
        <v>7</v>
      </c>
      <c r="D113" s="1" t="s">
        <v>14</v>
      </c>
      <c r="E113">
        <v>11</v>
      </c>
      <c r="F113">
        <v>94</v>
      </c>
    </row>
    <row r="114" spans="1:6" x14ac:dyDescent="0.3">
      <c r="A114" s="2">
        <v>42959</v>
      </c>
      <c r="B114" s="1" t="s">
        <v>6</v>
      </c>
      <c r="C114" s="1" t="s">
        <v>9</v>
      </c>
      <c r="D114" s="1" t="s">
        <v>14</v>
      </c>
      <c r="E114">
        <v>48</v>
      </c>
      <c r="F114">
        <v>59</v>
      </c>
    </row>
    <row r="115" spans="1:6" x14ac:dyDescent="0.3">
      <c r="A115" s="2">
        <v>42959</v>
      </c>
      <c r="B115" s="1" t="s">
        <v>6</v>
      </c>
      <c r="C115" s="1" t="s">
        <v>12</v>
      </c>
      <c r="D115" s="1" t="s">
        <v>8</v>
      </c>
      <c r="E115">
        <v>20</v>
      </c>
      <c r="F115">
        <v>21</v>
      </c>
    </row>
    <row r="116" spans="1:6" x14ac:dyDescent="0.3">
      <c r="A116" s="2">
        <v>42959</v>
      </c>
      <c r="B116" s="1" t="s">
        <v>6</v>
      </c>
      <c r="C116" s="1" t="s">
        <v>11</v>
      </c>
      <c r="D116" s="1" t="s">
        <v>8</v>
      </c>
      <c r="E116">
        <v>26</v>
      </c>
      <c r="F116">
        <v>25</v>
      </c>
    </row>
    <row r="117" spans="1:6" x14ac:dyDescent="0.3">
      <c r="A117" s="2">
        <v>42974</v>
      </c>
      <c r="B117" s="1" t="s">
        <v>13</v>
      </c>
      <c r="C117" s="1" t="s">
        <v>10</v>
      </c>
      <c r="D117" s="1" t="s">
        <v>8</v>
      </c>
      <c r="E117">
        <v>24</v>
      </c>
      <c r="F117">
        <v>9</v>
      </c>
    </row>
    <row r="118" spans="1:6" x14ac:dyDescent="0.3">
      <c r="A118" s="2">
        <v>42974</v>
      </c>
      <c r="B118" s="1" t="s">
        <v>13</v>
      </c>
      <c r="C118" s="1" t="s">
        <v>7</v>
      </c>
      <c r="D118" s="1" t="s">
        <v>8</v>
      </c>
      <c r="E118">
        <v>38</v>
      </c>
      <c r="F118">
        <v>68</v>
      </c>
    </row>
    <row r="119" spans="1:6" x14ac:dyDescent="0.3">
      <c r="A119" s="2">
        <v>42974</v>
      </c>
      <c r="B119" s="1" t="s">
        <v>13</v>
      </c>
      <c r="C119" s="1" t="s">
        <v>12</v>
      </c>
      <c r="D119" s="1" t="s">
        <v>8</v>
      </c>
      <c r="E119">
        <v>14</v>
      </c>
      <c r="F119">
        <v>21</v>
      </c>
    </row>
    <row r="120" spans="1:6" x14ac:dyDescent="0.3">
      <c r="A120" s="2">
        <v>42974</v>
      </c>
      <c r="B120" s="1" t="s">
        <v>13</v>
      </c>
      <c r="C120" s="1" t="s">
        <v>9</v>
      </c>
      <c r="D120" s="1" t="s">
        <v>8</v>
      </c>
      <c r="E120">
        <v>4</v>
      </c>
      <c r="F120">
        <v>43</v>
      </c>
    </row>
    <row r="121" spans="1:6" x14ac:dyDescent="0.3">
      <c r="A121" s="2">
        <v>42993</v>
      </c>
      <c r="B121" s="1" t="s">
        <v>15</v>
      </c>
      <c r="C121" s="1" t="s">
        <v>11</v>
      </c>
      <c r="D121" s="1" t="s">
        <v>14</v>
      </c>
      <c r="E121">
        <v>19</v>
      </c>
      <c r="F121">
        <v>36</v>
      </c>
    </row>
    <row r="122" spans="1:6" x14ac:dyDescent="0.3">
      <c r="A122" s="2">
        <v>42993</v>
      </c>
      <c r="B122" s="1" t="s">
        <v>15</v>
      </c>
      <c r="C122" s="1" t="s">
        <v>7</v>
      </c>
      <c r="D122" s="1" t="s">
        <v>8</v>
      </c>
      <c r="E122">
        <v>30</v>
      </c>
      <c r="F122">
        <v>65</v>
      </c>
    </row>
    <row r="123" spans="1:6" x14ac:dyDescent="0.3">
      <c r="A123" s="2">
        <v>43019</v>
      </c>
      <c r="B123" s="1" t="s">
        <v>16</v>
      </c>
      <c r="C123" s="1" t="s">
        <v>9</v>
      </c>
      <c r="D123" s="1" t="s">
        <v>14</v>
      </c>
      <c r="E123">
        <v>6</v>
      </c>
      <c r="F123">
        <v>63</v>
      </c>
    </row>
    <row r="124" spans="1:6" x14ac:dyDescent="0.3">
      <c r="A124" s="2">
        <v>43019</v>
      </c>
      <c r="B124" s="1" t="s">
        <v>16</v>
      </c>
      <c r="C124" s="1" t="s">
        <v>7</v>
      </c>
      <c r="D124" s="1" t="s">
        <v>8</v>
      </c>
      <c r="E124">
        <v>43</v>
      </c>
      <c r="F124">
        <v>59</v>
      </c>
    </row>
    <row r="125" spans="1:6" x14ac:dyDescent="0.3">
      <c r="A125" s="2">
        <v>43040</v>
      </c>
      <c r="B125" s="1" t="s">
        <v>17</v>
      </c>
      <c r="C125" s="1" t="s">
        <v>9</v>
      </c>
      <c r="D125" s="1" t="s">
        <v>14</v>
      </c>
      <c r="E125">
        <v>1</v>
      </c>
      <c r="F125">
        <v>61</v>
      </c>
    </row>
    <row r="126" spans="1:6" x14ac:dyDescent="0.3">
      <c r="A126" s="2">
        <v>43040</v>
      </c>
      <c r="B126" s="1" t="s">
        <v>17</v>
      </c>
      <c r="C126" s="1" t="s">
        <v>12</v>
      </c>
      <c r="D126" s="1" t="s">
        <v>14</v>
      </c>
      <c r="E126">
        <v>147</v>
      </c>
      <c r="F126">
        <v>30</v>
      </c>
    </row>
    <row r="127" spans="1:6" x14ac:dyDescent="0.3">
      <c r="A127" s="2">
        <v>43040</v>
      </c>
      <c r="B127" s="1" t="s">
        <v>17</v>
      </c>
      <c r="C127" s="1" t="s">
        <v>10</v>
      </c>
      <c r="D127" s="1" t="s">
        <v>8</v>
      </c>
      <c r="E127">
        <v>15</v>
      </c>
      <c r="F127">
        <v>8</v>
      </c>
    </row>
    <row r="128" spans="1:6" x14ac:dyDescent="0.3">
      <c r="A128" s="2">
        <v>43040</v>
      </c>
      <c r="B128" s="1" t="s">
        <v>17</v>
      </c>
      <c r="C128" s="1" t="s">
        <v>7</v>
      </c>
      <c r="D128" s="1" t="s">
        <v>8</v>
      </c>
      <c r="E128">
        <v>24</v>
      </c>
      <c r="F128">
        <v>63</v>
      </c>
    </row>
    <row r="129" spans="1:6" x14ac:dyDescent="0.3">
      <c r="A129" s="2">
        <v>43040</v>
      </c>
      <c r="B129" s="1" t="s">
        <v>17</v>
      </c>
      <c r="C129" s="1" t="s">
        <v>11</v>
      </c>
      <c r="D129" s="1" t="s">
        <v>8</v>
      </c>
      <c r="E129">
        <v>19</v>
      </c>
      <c r="F129">
        <v>24</v>
      </c>
    </row>
    <row r="130" spans="1:6" x14ac:dyDescent="0.3">
      <c r="A130" s="2">
        <v>43064</v>
      </c>
      <c r="B130" s="1" t="s">
        <v>18</v>
      </c>
      <c r="C130" s="1" t="s">
        <v>7</v>
      </c>
      <c r="D130" s="1" t="s">
        <v>14</v>
      </c>
      <c r="E130">
        <v>134</v>
      </c>
      <c r="F130">
        <v>99</v>
      </c>
    </row>
    <row r="131" spans="1:6" x14ac:dyDescent="0.3">
      <c r="A131" s="2">
        <v>43064</v>
      </c>
      <c r="B131" s="1" t="s">
        <v>18</v>
      </c>
      <c r="C131" s="1" t="s">
        <v>9</v>
      </c>
      <c r="D131" s="1" t="s">
        <v>8</v>
      </c>
      <c r="E131">
        <v>12</v>
      </c>
      <c r="F131">
        <v>38</v>
      </c>
    </row>
    <row r="132" spans="1:6" x14ac:dyDescent="0.3">
      <c r="A132" s="2">
        <v>43082</v>
      </c>
      <c r="B132" s="1" t="s">
        <v>19</v>
      </c>
      <c r="C132" s="1" t="s">
        <v>12</v>
      </c>
      <c r="D132" s="1" t="s">
        <v>14</v>
      </c>
      <c r="E132">
        <v>4</v>
      </c>
      <c r="F132">
        <v>30</v>
      </c>
    </row>
    <row r="133" spans="1:6" x14ac:dyDescent="0.3">
      <c r="A133" s="2">
        <v>43082</v>
      </c>
      <c r="B133" s="1" t="s">
        <v>19</v>
      </c>
      <c r="C133" s="1" t="s">
        <v>10</v>
      </c>
      <c r="D133" s="1" t="s">
        <v>8</v>
      </c>
      <c r="E133">
        <v>26</v>
      </c>
      <c r="F133">
        <v>8</v>
      </c>
    </row>
    <row r="134" spans="1:6" x14ac:dyDescent="0.3">
      <c r="A134" s="2">
        <v>43082</v>
      </c>
      <c r="B134" s="1" t="s">
        <v>19</v>
      </c>
      <c r="C134" s="1" t="s">
        <v>7</v>
      </c>
      <c r="D134" s="1" t="s">
        <v>8</v>
      </c>
      <c r="E134">
        <v>38</v>
      </c>
      <c r="F134">
        <v>66</v>
      </c>
    </row>
    <row r="135" spans="1:6" x14ac:dyDescent="0.3">
      <c r="A135" s="2">
        <v>43104</v>
      </c>
      <c r="B135" s="1" t="s">
        <v>20</v>
      </c>
      <c r="C135" s="1" t="s">
        <v>7</v>
      </c>
      <c r="D135" s="1" t="s">
        <v>14</v>
      </c>
      <c r="E135">
        <v>38</v>
      </c>
      <c r="F135">
        <v>98</v>
      </c>
    </row>
    <row r="136" spans="1:6" x14ac:dyDescent="0.3">
      <c r="A136" s="2">
        <v>43104</v>
      </c>
      <c r="B136" s="1" t="s">
        <v>20</v>
      </c>
      <c r="C136" s="1" t="s">
        <v>11</v>
      </c>
      <c r="D136" s="1" t="s">
        <v>14</v>
      </c>
      <c r="E136">
        <v>44</v>
      </c>
      <c r="F136">
        <v>37</v>
      </c>
    </row>
    <row r="137" spans="1:6" x14ac:dyDescent="0.3">
      <c r="A137" s="2">
        <v>43104</v>
      </c>
      <c r="B137" s="1" t="s">
        <v>20</v>
      </c>
      <c r="C137" s="1" t="s">
        <v>10</v>
      </c>
      <c r="D137" s="1" t="s">
        <v>8</v>
      </c>
      <c r="E137">
        <v>21</v>
      </c>
      <c r="F137">
        <v>8</v>
      </c>
    </row>
    <row r="138" spans="1:6" x14ac:dyDescent="0.3">
      <c r="A138" s="2">
        <v>43104</v>
      </c>
      <c r="B138" s="1" t="s">
        <v>20</v>
      </c>
      <c r="C138" s="1" t="s">
        <v>9</v>
      </c>
      <c r="D138" s="1" t="s">
        <v>8</v>
      </c>
      <c r="E138">
        <v>10</v>
      </c>
      <c r="F138">
        <v>39</v>
      </c>
    </row>
    <row r="139" spans="1:6" x14ac:dyDescent="0.3">
      <c r="A139" s="2">
        <v>43129</v>
      </c>
      <c r="B139" s="1" t="s">
        <v>21</v>
      </c>
      <c r="C139" s="1" t="s">
        <v>11</v>
      </c>
      <c r="D139" s="1" t="s">
        <v>14</v>
      </c>
      <c r="E139">
        <v>15</v>
      </c>
      <c r="F139">
        <v>38</v>
      </c>
    </row>
    <row r="140" spans="1:6" x14ac:dyDescent="0.3">
      <c r="A140" s="2">
        <v>43129</v>
      </c>
      <c r="B140" s="1" t="s">
        <v>21</v>
      </c>
      <c r="C140" s="1" t="s">
        <v>9</v>
      </c>
      <c r="D140" s="1" t="s">
        <v>14</v>
      </c>
      <c r="E140">
        <v>22</v>
      </c>
      <c r="F140">
        <v>63</v>
      </c>
    </row>
    <row r="141" spans="1:6" x14ac:dyDescent="0.3">
      <c r="A141" s="2">
        <v>43129</v>
      </c>
      <c r="B141" s="1" t="s">
        <v>21</v>
      </c>
      <c r="C141" s="1" t="s">
        <v>7</v>
      </c>
      <c r="D141" s="1" t="s">
        <v>8</v>
      </c>
      <c r="E141">
        <v>9</v>
      </c>
      <c r="F141">
        <v>60</v>
      </c>
    </row>
    <row r="142" spans="1:6" x14ac:dyDescent="0.3">
      <c r="A142" s="2">
        <v>43129</v>
      </c>
      <c r="B142" s="1" t="s">
        <v>21</v>
      </c>
      <c r="C142" s="1" t="s">
        <v>12</v>
      </c>
      <c r="D142" s="1" t="s">
        <v>8</v>
      </c>
      <c r="E142">
        <v>6</v>
      </c>
      <c r="F142">
        <v>19</v>
      </c>
    </row>
    <row r="143" spans="1:6" x14ac:dyDescent="0.3">
      <c r="A143" s="2">
        <v>43129</v>
      </c>
      <c r="B143" s="1" t="s">
        <v>21</v>
      </c>
      <c r="C143" s="1" t="s">
        <v>10</v>
      </c>
      <c r="D143" s="1" t="s">
        <v>8</v>
      </c>
      <c r="E143">
        <v>4</v>
      </c>
      <c r="F143">
        <v>8</v>
      </c>
    </row>
    <row r="144" spans="1:6" x14ac:dyDescent="0.3">
      <c r="A144" s="2">
        <v>43130</v>
      </c>
      <c r="B144" s="1" t="s">
        <v>22</v>
      </c>
      <c r="C144" s="1" t="s">
        <v>12</v>
      </c>
      <c r="D144" s="1" t="s">
        <v>14</v>
      </c>
      <c r="E144">
        <v>6</v>
      </c>
      <c r="F144">
        <v>25</v>
      </c>
    </row>
    <row r="145" spans="1:6" x14ac:dyDescent="0.3">
      <c r="A145" s="2">
        <v>43130</v>
      </c>
      <c r="B145" s="1" t="s">
        <v>22</v>
      </c>
      <c r="C145" s="1" t="s">
        <v>7</v>
      </c>
      <c r="D145" s="1" t="s">
        <v>8</v>
      </c>
      <c r="E145">
        <v>48</v>
      </c>
      <c r="F145">
        <v>79</v>
      </c>
    </row>
    <row r="146" spans="1:6" x14ac:dyDescent="0.3">
      <c r="A146" s="2">
        <v>43147</v>
      </c>
      <c r="B146" s="1" t="s">
        <v>6</v>
      </c>
      <c r="C146" s="1" t="s">
        <v>9</v>
      </c>
      <c r="D146" s="1" t="s">
        <v>8</v>
      </c>
      <c r="E146">
        <v>34</v>
      </c>
      <c r="F146">
        <v>42</v>
      </c>
    </row>
    <row r="147" spans="1:6" x14ac:dyDescent="0.3">
      <c r="A147" s="2">
        <v>43147</v>
      </c>
      <c r="B147" s="1" t="s">
        <v>6</v>
      </c>
      <c r="C147" s="1" t="s">
        <v>11</v>
      </c>
      <c r="D147" s="1" t="s">
        <v>14</v>
      </c>
      <c r="E147">
        <v>49</v>
      </c>
      <c r="F147">
        <v>35</v>
      </c>
    </row>
    <row r="148" spans="1:6" x14ac:dyDescent="0.3">
      <c r="A148" s="2">
        <v>43147</v>
      </c>
      <c r="B148" s="1" t="s">
        <v>6</v>
      </c>
      <c r="C148" s="1" t="s">
        <v>10</v>
      </c>
      <c r="D148" s="1" t="s">
        <v>8</v>
      </c>
      <c r="E148">
        <v>10</v>
      </c>
      <c r="F148">
        <v>8</v>
      </c>
    </row>
    <row r="149" spans="1:6" x14ac:dyDescent="0.3">
      <c r="A149" s="2">
        <v>43147</v>
      </c>
      <c r="B149" s="1" t="s">
        <v>6</v>
      </c>
      <c r="C149" s="1" t="s">
        <v>12</v>
      </c>
      <c r="D149" s="1" t="s">
        <v>8</v>
      </c>
      <c r="E149">
        <v>47</v>
      </c>
      <c r="F149">
        <v>21</v>
      </c>
    </row>
    <row r="150" spans="1:6" x14ac:dyDescent="0.3">
      <c r="A150" s="2">
        <v>43147</v>
      </c>
      <c r="B150" s="1" t="s">
        <v>6</v>
      </c>
      <c r="C150" s="1" t="s">
        <v>7</v>
      </c>
      <c r="D150" s="1" t="s">
        <v>8</v>
      </c>
      <c r="E150">
        <v>48</v>
      </c>
      <c r="F150">
        <v>66</v>
      </c>
    </row>
    <row r="151" spans="1:6" x14ac:dyDescent="0.3">
      <c r="A151" s="2">
        <v>43162</v>
      </c>
      <c r="B151" s="1" t="s">
        <v>13</v>
      </c>
      <c r="C151" s="1" t="s">
        <v>9</v>
      </c>
      <c r="D151" s="1" t="s">
        <v>14</v>
      </c>
      <c r="E151">
        <v>34</v>
      </c>
      <c r="F151">
        <v>58</v>
      </c>
    </row>
    <row r="152" spans="1:6" x14ac:dyDescent="0.3">
      <c r="A152" s="2">
        <v>43162</v>
      </c>
      <c r="B152" s="1" t="s">
        <v>13</v>
      </c>
      <c r="C152" s="1" t="s">
        <v>10</v>
      </c>
      <c r="D152" s="1" t="s">
        <v>8</v>
      </c>
      <c r="E152">
        <v>5</v>
      </c>
      <c r="F152">
        <v>9</v>
      </c>
    </row>
    <row r="153" spans="1:6" x14ac:dyDescent="0.3">
      <c r="A153" s="2">
        <v>43181</v>
      </c>
      <c r="B153" s="1" t="s">
        <v>15</v>
      </c>
      <c r="C153" s="1" t="s">
        <v>12</v>
      </c>
      <c r="D153" s="1" t="s">
        <v>14</v>
      </c>
      <c r="E153">
        <v>46</v>
      </c>
      <c r="F153">
        <v>30</v>
      </c>
    </row>
    <row r="154" spans="1:6" x14ac:dyDescent="0.3">
      <c r="A154" s="2">
        <v>43181</v>
      </c>
      <c r="B154" s="1" t="s">
        <v>15</v>
      </c>
      <c r="C154" s="1" t="s">
        <v>7</v>
      </c>
      <c r="D154" s="1" t="s">
        <v>8</v>
      </c>
      <c r="E154">
        <v>49</v>
      </c>
      <c r="F154">
        <v>65</v>
      </c>
    </row>
    <row r="155" spans="1:6" x14ac:dyDescent="0.3">
      <c r="A155" s="2">
        <v>43181</v>
      </c>
      <c r="B155" s="1" t="s">
        <v>15</v>
      </c>
      <c r="C155" s="1" t="s">
        <v>10</v>
      </c>
      <c r="D155" s="1" t="s">
        <v>8</v>
      </c>
      <c r="E155">
        <v>16</v>
      </c>
      <c r="F155">
        <v>8</v>
      </c>
    </row>
    <row r="156" spans="1:6" x14ac:dyDescent="0.3">
      <c r="A156" s="2">
        <v>43207</v>
      </c>
      <c r="B156" s="1" t="s">
        <v>16</v>
      </c>
      <c r="C156" s="1" t="s">
        <v>9</v>
      </c>
      <c r="D156" s="1" t="s">
        <v>8</v>
      </c>
      <c r="E156">
        <v>5</v>
      </c>
      <c r="F156">
        <v>37</v>
      </c>
    </row>
    <row r="157" spans="1:6" x14ac:dyDescent="0.3">
      <c r="A157" s="2">
        <v>43207</v>
      </c>
      <c r="B157" s="1" t="s">
        <v>16</v>
      </c>
      <c r="C157" s="1" t="s">
        <v>12</v>
      </c>
      <c r="D157" s="1" t="s">
        <v>14</v>
      </c>
      <c r="E157">
        <v>1</v>
      </c>
      <c r="F157">
        <v>32</v>
      </c>
    </row>
    <row r="158" spans="1:6" x14ac:dyDescent="0.3">
      <c r="A158" s="2">
        <v>43207</v>
      </c>
      <c r="B158" s="1" t="s">
        <v>16</v>
      </c>
      <c r="C158" s="1" t="s">
        <v>10</v>
      </c>
      <c r="D158" s="1" t="s">
        <v>8</v>
      </c>
      <c r="E158">
        <v>34</v>
      </c>
      <c r="F158">
        <v>7</v>
      </c>
    </row>
    <row r="159" spans="1:6" x14ac:dyDescent="0.3">
      <c r="A159" s="2">
        <v>43207</v>
      </c>
      <c r="B159" s="1" t="s">
        <v>16</v>
      </c>
      <c r="C159" s="1" t="s">
        <v>7</v>
      </c>
      <c r="D159" s="1" t="s">
        <v>8</v>
      </c>
      <c r="E159">
        <v>29</v>
      </c>
      <c r="F159">
        <v>59</v>
      </c>
    </row>
    <row r="160" spans="1:6" x14ac:dyDescent="0.3">
      <c r="A160" s="2">
        <v>43228</v>
      </c>
      <c r="B160" s="1" t="s">
        <v>17</v>
      </c>
      <c r="C160" s="1" t="s">
        <v>11</v>
      </c>
      <c r="D160" s="1" t="s">
        <v>8</v>
      </c>
      <c r="E160">
        <v>34</v>
      </c>
      <c r="F160">
        <v>24</v>
      </c>
    </row>
    <row r="161" spans="1:6" x14ac:dyDescent="0.3">
      <c r="A161" s="2">
        <v>43228</v>
      </c>
      <c r="B161" s="1" t="s">
        <v>17</v>
      </c>
      <c r="C161" s="1" t="s">
        <v>12</v>
      </c>
      <c r="D161" s="1" t="s">
        <v>8</v>
      </c>
      <c r="E161">
        <v>27</v>
      </c>
      <c r="F161">
        <v>20</v>
      </c>
    </row>
    <row r="162" spans="1:6" x14ac:dyDescent="0.3">
      <c r="A162" s="2">
        <v>43228</v>
      </c>
      <c r="B162" s="1" t="s">
        <v>17</v>
      </c>
      <c r="C162" s="1" t="s">
        <v>10</v>
      </c>
      <c r="D162" s="1" t="s">
        <v>8</v>
      </c>
      <c r="E162">
        <v>40</v>
      </c>
      <c r="F162">
        <v>8</v>
      </c>
    </row>
    <row r="163" spans="1:6" x14ac:dyDescent="0.3">
      <c r="A163" s="2">
        <v>43252</v>
      </c>
      <c r="B163" s="1" t="s">
        <v>18</v>
      </c>
      <c r="C163" s="1" t="s">
        <v>7</v>
      </c>
      <c r="D163" s="1" t="s">
        <v>14</v>
      </c>
      <c r="E163">
        <v>184</v>
      </c>
      <c r="F163">
        <v>99</v>
      </c>
    </row>
    <row r="164" spans="1:6" x14ac:dyDescent="0.3">
      <c r="A164" s="2">
        <v>43252</v>
      </c>
      <c r="B164" s="1" t="s">
        <v>18</v>
      </c>
      <c r="C164" s="1" t="s">
        <v>9</v>
      </c>
      <c r="D164" s="1" t="s">
        <v>8</v>
      </c>
      <c r="E164">
        <v>48</v>
      </c>
      <c r="F164">
        <v>38</v>
      </c>
    </row>
    <row r="165" spans="1:6" x14ac:dyDescent="0.3">
      <c r="A165" s="2">
        <v>43252</v>
      </c>
      <c r="B165" s="1" t="s">
        <v>18</v>
      </c>
      <c r="C165" s="1" t="s">
        <v>11</v>
      </c>
      <c r="D165" s="1" t="s">
        <v>8</v>
      </c>
      <c r="E165">
        <v>21</v>
      </c>
      <c r="F165">
        <v>23</v>
      </c>
    </row>
    <row r="166" spans="1:6" x14ac:dyDescent="0.3">
      <c r="A166" s="2">
        <v>43270</v>
      </c>
      <c r="B166" s="1" t="s">
        <v>19</v>
      </c>
      <c r="C166" s="1" t="s">
        <v>7</v>
      </c>
      <c r="D166" s="1" t="s">
        <v>8</v>
      </c>
      <c r="E166">
        <v>47</v>
      </c>
      <c r="F166">
        <v>66</v>
      </c>
    </row>
    <row r="167" spans="1:6" x14ac:dyDescent="0.3">
      <c r="A167" s="2">
        <v>43270</v>
      </c>
      <c r="B167" s="1" t="s">
        <v>19</v>
      </c>
      <c r="C167" s="1" t="s">
        <v>11</v>
      </c>
      <c r="D167" s="1" t="s">
        <v>8</v>
      </c>
      <c r="E167">
        <v>6</v>
      </c>
      <c r="F167">
        <v>25</v>
      </c>
    </row>
    <row r="168" spans="1:6" x14ac:dyDescent="0.3">
      <c r="A168" s="2">
        <v>43270</v>
      </c>
      <c r="B168" s="1" t="s">
        <v>19</v>
      </c>
      <c r="C168" s="1" t="s">
        <v>9</v>
      </c>
      <c r="D168" s="1" t="s">
        <v>8</v>
      </c>
      <c r="E168">
        <v>47</v>
      </c>
      <c r="F168">
        <v>41</v>
      </c>
    </row>
    <row r="169" spans="1:6" x14ac:dyDescent="0.3">
      <c r="A169" s="2">
        <v>43292</v>
      </c>
      <c r="B169" s="1" t="s">
        <v>20</v>
      </c>
      <c r="C169" s="1" t="s">
        <v>10</v>
      </c>
      <c r="D169" s="1" t="s">
        <v>14</v>
      </c>
      <c r="E169">
        <v>192</v>
      </c>
      <c r="F169">
        <v>12</v>
      </c>
    </row>
    <row r="170" spans="1:6" x14ac:dyDescent="0.3">
      <c r="A170" s="2">
        <v>43292</v>
      </c>
      <c r="B170" s="1" t="s">
        <v>20</v>
      </c>
      <c r="C170" s="1" t="s">
        <v>11</v>
      </c>
      <c r="D170" s="1" t="s">
        <v>14</v>
      </c>
      <c r="E170">
        <v>48</v>
      </c>
      <c r="F170">
        <v>37</v>
      </c>
    </row>
    <row r="171" spans="1:6" x14ac:dyDescent="0.3">
      <c r="A171" s="2">
        <v>43292</v>
      </c>
      <c r="B171" s="1" t="s">
        <v>20</v>
      </c>
      <c r="C171" s="1" t="s">
        <v>7</v>
      </c>
      <c r="D171" s="1" t="s">
        <v>8</v>
      </c>
      <c r="E171">
        <v>18</v>
      </c>
      <c r="F171">
        <v>62</v>
      </c>
    </row>
    <row r="172" spans="1:6" x14ac:dyDescent="0.3">
      <c r="A172" s="2">
        <v>43292</v>
      </c>
      <c r="B172" s="1" t="s">
        <v>20</v>
      </c>
      <c r="C172" s="1" t="s">
        <v>9</v>
      </c>
      <c r="D172" s="1" t="s">
        <v>8</v>
      </c>
      <c r="E172">
        <v>25</v>
      </c>
      <c r="F172">
        <v>39</v>
      </c>
    </row>
    <row r="173" spans="1:6" x14ac:dyDescent="0.3">
      <c r="A173" s="2">
        <v>43292</v>
      </c>
      <c r="B173" s="1" t="s">
        <v>20</v>
      </c>
      <c r="C173" s="1" t="s">
        <v>12</v>
      </c>
      <c r="D173" s="1" t="s">
        <v>8</v>
      </c>
      <c r="E173">
        <v>2</v>
      </c>
      <c r="F173">
        <v>20</v>
      </c>
    </row>
    <row r="174" spans="1:6" x14ac:dyDescent="0.3">
      <c r="A174" s="2">
        <v>43317</v>
      </c>
      <c r="B174" s="1" t="s">
        <v>21</v>
      </c>
      <c r="C174" s="1" t="s">
        <v>11</v>
      </c>
      <c r="D174" s="1" t="s">
        <v>14</v>
      </c>
      <c r="E174">
        <v>13</v>
      </c>
      <c r="F174">
        <v>38</v>
      </c>
    </row>
    <row r="175" spans="1:6" x14ac:dyDescent="0.3">
      <c r="A175" s="2">
        <v>43317</v>
      </c>
      <c r="B175" s="1" t="s">
        <v>21</v>
      </c>
      <c r="C175" s="1" t="s">
        <v>9</v>
      </c>
      <c r="D175" s="1" t="s">
        <v>14</v>
      </c>
      <c r="E175">
        <v>121</v>
      </c>
      <c r="F175">
        <v>63</v>
      </c>
    </row>
    <row r="176" spans="1:6" x14ac:dyDescent="0.3">
      <c r="A176" s="2">
        <v>43317</v>
      </c>
      <c r="B176" s="1" t="s">
        <v>21</v>
      </c>
      <c r="C176" s="1" t="s">
        <v>12</v>
      </c>
      <c r="D176" s="1" t="s">
        <v>8</v>
      </c>
      <c r="E176">
        <v>30</v>
      </c>
      <c r="F176">
        <v>19</v>
      </c>
    </row>
    <row r="177" spans="1:6" x14ac:dyDescent="0.3">
      <c r="A177" s="2">
        <v>43317</v>
      </c>
      <c r="B177" s="1" t="s">
        <v>21</v>
      </c>
      <c r="C177" s="1" t="s">
        <v>10</v>
      </c>
      <c r="D177" s="1" t="s">
        <v>8</v>
      </c>
      <c r="E177">
        <v>46</v>
      </c>
      <c r="F177">
        <v>8</v>
      </c>
    </row>
    <row r="178" spans="1:6" x14ac:dyDescent="0.3">
      <c r="A178" s="2">
        <v>43330</v>
      </c>
      <c r="B178" s="1" t="s">
        <v>22</v>
      </c>
      <c r="C178" s="1" t="s">
        <v>10</v>
      </c>
      <c r="D178" s="1" t="s">
        <v>14</v>
      </c>
      <c r="E178">
        <v>49</v>
      </c>
      <c r="F178">
        <v>11</v>
      </c>
    </row>
    <row r="179" spans="1:6" x14ac:dyDescent="0.3">
      <c r="A179" s="2">
        <v>43330</v>
      </c>
      <c r="B179" s="1" t="s">
        <v>22</v>
      </c>
      <c r="C179" s="1" t="s">
        <v>7</v>
      </c>
      <c r="D179" s="1" t="s">
        <v>14</v>
      </c>
      <c r="E179">
        <v>61</v>
      </c>
      <c r="F179">
        <v>90</v>
      </c>
    </row>
    <row r="180" spans="1:6" x14ac:dyDescent="0.3">
      <c r="A180" s="2">
        <v>43330</v>
      </c>
      <c r="B180" s="1" t="s">
        <v>22</v>
      </c>
      <c r="C180" s="1" t="s">
        <v>12</v>
      </c>
      <c r="D180" s="1" t="s">
        <v>8</v>
      </c>
      <c r="E180">
        <v>19</v>
      </c>
      <c r="F180">
        <v>22</v>
      </c>
    </row>
    <row r="181" spans="1:6" x14ac:dyDescent="0.3">
      <c r="A181" s="2">
        <v>43330</v>
      </c>
      <c r="B181" s="1" t="s">
        <v>22</v>
      </c>
      <c r="C181" s="1" t="s">
        <v>9</v>
      </c>
      <c r="D181" s="1" t="s">
        <v>8</v>
      </c>
      <c r="E181">
        <v>22</v>
      </c>
      <c r="F181">
        <v>44</v>
      </c>
    </row>
    <row r="182" spans="1:6" x14ac:dyDescent="0.3">
      <c r="A182" s="2">
        <v>43347</v>
      </c>
      <c r="B182" s="1" t="s">
        <v>6</v>
      </c>
      <c r="C182" s="1" t="s">
        <v>11</v>
      </c>
      <c r="D182" s="1" t="s">
        <v>8</v>
      </c>
      <c r="E182">
        <v>9</v>
      </c>
      <c r="F182">
        <v>25</v>
      </c>
    </row>
    <row r="183" spans="1:6" x14ac:dyDescent="0.3">
      <c r="A183" s="2">
        <v>43347</v>
      </c>
      <c r="B183" s="1" t="s">
        <v>6</v>
      </c>
      <c r="C183" s="1" t="s">
        <v>7</v>
      </c>
      <c r="D183" s="1" t="s">
        <v>14</v>
      </c>
      <c r="E183">
        <v>4</v>
      </c>
      <c r="F183">
        <v>94</v>
      </c>
    </row>
    <row r="184" spans="1:6" x14ac:dyDescent="0.3">
      <c r="A184" s="2">
        <v>43347</v>
      </c>
      <c r="B184" s="1" t="s">
        <v>6</v>
      </c>
      <c r="C184" s="1" t="s">
        <v>12</v>
      </c>
      <c r="D184" s="1" t="s">
        <v>8</v>
      </c>
      <c r="E184">
        <v>8</v>
      </c>
      <c r="F184">
        <v>21</v>
      </c>
    </row>
    <row r="185" spans="1:6" x14ac:dyDescent="0.3">
      <c r="A185" s="2">
        <v>43347</v>
      </c>
      <c r="B185" s="1" t="s">
        <v>6</v>
      </c>
      <c r="C185" s="1" t="s">
        <v>10</v>
      </c>
      <c r="D185" s="1" t="s">
        <v>8</v>
      </c>
      <c r="E185">
        <v>47</v>
      </c>
      <c r="F185">
        <v>8</v>
      </c>
    </row>
    <row r="186" spans="1:6" x14ac:dyDescent="0.3">
      <c r="A186" s="2">
        <v>43362</v>
      </c>
      <c r="B186" s="1" t="s">
        <v>13</v>
      </c>
      <c r="C186" s="1" t="s">
        <v>12</v>
      </c>
      <c r="D186" s="1" t="s">
        <v>14</v>
      </c>
      <c r="E186">
        <v>82</v>
      </c>
      <c r="F186">
        <v>29</v>
      </c>
    </row>
    <row r="187" spans="1:6" x14ac:dyDescent="0.3">
      <c r="A187" s="2">
        <v>43362</v>
      </c>
      <c r="B187" s="1" t="s">
        <v>13</v>
      </c>
      <c r="C187" s="1" t="s">
        <v>9</v>
      </c>
      <c r="D187" s="1" t="s">
        <v>14</v>
      </c>
      <c r="E187">
        <v>26</v>
      </c>
      <c r="F187">
        <v>58</v>
      </c>
    </row>
    <row r="188" spans="1:6" x14ac:dyDescent="0.3">
      <c r="A188" s="2">
        <v>43362</v>
      </c>
      <c r="B188" s="1" t="s">
        <v>13</v>
      </c>
      <c r="C188" s="1" t="s">
        <v>10</v>
      </c>
      <c r="D188" s="1" t="s">
        <v>8</v>
      </c>
      <c r="E188">
        <v>24</v>
      </c>
      <c r="F188">
        <v>9</v>
      </c>
    </row>
    <row r="189" spans="1:6" x14ac:dyDescent="0.3">
      <c r="A189" s="2">
        <v>43362</v>
      </c>
      <c r="B189" s="1" t="s">
        <v>13</v>
      </c>
      <c r="C189" s="1" t="s">
        <v>11</v>
      </c>
      <c r="D189" s="1" t="s">
        <v>8</v>
      </c>
      <c r="E189">
        <v>36</v>
      </c>
      <c r="F189">
        <v>26</v>
      </c>
    </row>
    <row r="190" spans="1:6" x14ac:dyDescent="0.3">
      <c r="A190" s="2">
        <v>43362</v>
      </c>
      <c r="B190" s="1" t="s">
        <v>13</v>
      </c>
      <c r="C190" s="1" t="s">
        <v>7</v>
      </c>
      <c r="D190" s="1" t="s">
        <v>8</v>
      </c>
      <c r="E190">
        <v>6</v>
      </c>
      <c r="F190">
        <v>68</v>
      </c>
    </row>
    <row r="191" spans="1:6" x14ac:dyDescent="0.3">
      <c r="A191" s="2">
        <v>43381</v>
      </c>
      <c r="B191" s="1" t="s">
        <v>15</v>
      </c>
      <c r="C191" s="1" t="s">
        <v>11</v>
      </c>
      <c r="D191" s="1" t="s">
        <v>14</v>
      </c>
      <c r="E191">
        <v>45</v>
      </c>
      <c r="F191">
        <v>36</v>
      </c>
    </row>
    <row r="192" spans="1:6" x14ac:dyDescent="0.3">
      <c r="A192" s="2">
        <v>43381</v>
      </c>
      <c r="B192" s="1" t="s">
        <v>15</v>
      </c>
      <c r="C192" s="1" t="s">
        <v>10</v>
      </c>
      <c r="D192" s="1" t="s">
        <v>8</v>
      </c>
      <c r="E192">
        <v>18</v>
      </c>
      <c r="F192">
        <v>8</v>
      </c>
    </row>
    <row r="193" spans="1:6" x14ac:dyDescent="0.3">
      <c r="A193" s="2">
        <v>43381</v>
      </c>
      <c r="B193" s="1" t="s">
        <v>15</v>
      </c>
      <c r="C193" s="1" t="s">
        <v>9</v>
      </c>
      <c r="D193" s="1" t="s">
        <v>8</v>
      </c>
      <c r="E193">
        <v>20</v>
      </c>
      <c r="F193">
        <v>41</v>
      </c>
    </row>
    <row r="194" spans="1:6" x14ac:dyDescent="0.3">
      <c r="A194" s="2">
        <v>43407</v>
      </c>
      <c r="B194" s="1" t="s">
        <v>16</v>
      </c>
      <c r="C194" s="1" t="s">
        <v>12</v>
      </c>
      <c r="D194" s="1" t="s">
        <v>14</v>
      </c>
      <c r="E194">
        <v>4</v>
      </c>
      <c r="F194">
        <v>32</v>
      </c>
    </row>
    <row r="195" spans="1:6" x14ac:dyDescent="0.3">
      <c r="A195" s="2">
        <v>43407</v>
      </c>
      <c r="B195" s="1" t="s">
        <v>16</v>
      </c>
      <c r="C195" s="1" t="s">
        <v>9</v>
      </c>
      <c r="D195" s="1" t="s">
        <v>8</v>
      </c>
      <c r="E195">
        <v>48</v>
      </c>
      <c r="F195">
        <v>37</v>
      </c>
    </row>
    <row r="196" spans="1:6" x14ac:dyDescent="0.3">
      <c r="A196" s="2">
        <v>43428</v>
      </c>
      <c r="B196" s="1" t="s">
        <v>17</v>
      </c>
      <c r="C196" s="1" t="s">
        <v>9</v>
      </c>
      <c r="D196" s="1" t="s">
        <v>14</v>
      </c>
      <c r="E196">
        <v>64</v>
      </c>
      <c r="F196">
        <v>61</v>
      </c>
    </row>
    <row r="197" spans="1:6" x14ac:dyDescent="0.3">
      <c r="A197" s="2">
        <v>43428</v>
      </c>
      <c r="B197" s="1" t="s">
        <v>17</v>
      </c>
      <c r="C197" s="1" t="s">
        <v>7</v>
      </c>
      <c r="D197" s="1" t="s">
        <v>8</v>
      </c>
      <c r="E197">
        <v>43</v>
      </c>
      <c r="F197">
        <v>63</v>
      </c>
    </row>
    <row r="198" spans="1:6" x14ac:dyDescent="0.3">
      <c r="A198" s="2">
        <v>43428</v>
      </c>
      <c r="B198" s="1" t="s">
        <v>17</v>
      </c>
      <c r="C198" s="1" t="s">
        <v>11</v>
      </c>
      <c r="D198" s="1" t="s">
        <v>8</v>
      </c>
      <c r="E198">
        <v>24</v>
      </c>
      <c r="F198">
        <v>24</v>
      </c>
    </row>
    <row r="199" spans="1:6" x14ac:dyDescent="0.3">
      <c r="A199" s="2">
        <v>43452</v>
      </c>
      <c r="B199" s="1" t="s">
        <v>18</v>
      </c>
      <c r="C199" s="1" t="s">
        <v>9</v>
      </c>
      <c r="D199" s="1" t="s">
        <v>14</v>
      </c>
      <c r="E199">
        <v>4</v>
      </c>
      <c r="F199">
        <v>62</v>
      </c>
    </row>
    <row r="200" spans="1:6" x14ac:dyDescent="0.3">
      <c r="A200" s="2">
        <v>43452</v>
      </c>
      <c r="B200" s="1" t="s">
        <v>18</v>
      </c>
      <c r="C200" s="1" t="s">
        <v>12</v>
      </c>
      <c r="D200" s="1" t="s">
        <v>8</v>
      </c>
      <c r="E200">
        <v>35</v>
      </c>
      <c r="F200">
        <v>19</v>
      </c>
    </row>
    <row r="201" spans="1:6" x14ac:dyDescent="0.3">
      <c r="A201" s="2">
        <v>43452</v>
      </c>
      <c r="B201" s="1" t="s">
        <v>18</v>
      </c>
      <c r="C201" s="1" t="s">
        <v>10</v>
      </c>
      <c r="D201" s="1" t="s">
        <v>8</v>
      </c>
      <c r="E201">
        <v>41</v>
      </c>
      <c r="F201">
        <v>8</v>
      </c>
    </row>
    <row r="202" spans="1:6" x14ac:dyDescent="0.3">
      <c r="A202" s="2">
        <v>43452</v>
      </c>
      <c r="B202" s="1" t="s">
        <v>18</v>
      </c>
      <c r="C202" s="1" t="s">
        <v>7</v>
      </c>
      <c r="D202" s="1" t="s">
        <v>8</v>
      </c>
      <c r="E202">
        <v>23</v>
      </c>
      <c r="F202">
        <v>61</v>
      </c>
    </row>
    <row r="203" spans="1:6" x14ac:dyDescent="0.3">
      <c r="A203" s="2">
        <v>43452</v>
      </c>
      <c r="B203" s="1" t="s">
        <v>18</v>
      </c>
      <c r="C203" s="1" t="s">
        <v>11</v>
      </c>
      <c r="D203" s="1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workbookViewId="0">
      <selection sqref="A1:F1048576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5.88671875" bestFit="1" customWidth="1"/>
    <col min="4" max="4" width="4.44140625" bestFit="1" customWidth="1"/>
    <col min="5" max="5" width="6.109375" bestFit="1" customWidth="1"/>
    <col min="6" max="6" width="20.5546875" bestFit="1" customWidth="1"/>
    <col min="7" max="7" width="10.33203125" customWidth="1"/>
  </cols>
  <sheetData>
    <row r="1" spans="1:11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5" t="s">
        <v>25</v>
      </c>
    </row>
    <row r="2" spans="1:11" x14ac:dyDescent="0.3">
      <c r="A2" s="2">
        <v>42370</v>
      </c>
      <c r="B2" s="1" t="s">
        <v>6</v>
      </c>
      <c r="C2" s="1" t="s">
        <v>7</v>
      </c>
      <c r="D2" s="1" t="s">
        <v>8</v>
      </c>
      <c r="E2">
        <v>3</v>
      </c>
      <c r="F2">
        <v>80</v>
      </c>
      <c r="G2" s="5"/>
    </row>
    <row r="3" spans="1:11" x14ac:dyDescent="0.3">
      <c r="A3" s="2">
        <v>42370</v>
      </c>
      <c r="B3" s="1" t="s">
        <v>6</v>
      </c>
      <c r="C3" s="1" t="s">
        <v>9</v>
      </c>
      <c r="D3" s="1" t="s">
        <v>8</v>
      </c>
      <c r="E3">
        <v>32</v>
      </c>
      <c r="F3">
        <v>50</v>
      </c>
      <c r="G3">
        <f>IF(A3-A2=0,0,A3-A2-1)</f>
        <v>0</v>
      </c>
    </row>
    <row r="4" spans="1:11" x14ac:dyDescent="0.3">
      <c r="A4" s="2">
        <v>42370</v>
      </c>
      <c r="B4" s="1" t="s">
        <v>6</v>
      </c>
      <c r="C4" s="1" t="s">
        <v>10</v>
      </c>
      <c r="D4" s="1" t="s">
        <v>8</v>
      </c>
      <c r="E4">
        <v>38</v>
      </c>
      <c r="F4">
        <v>10</v>
      </c>
      <c r="G4">
        <f t="shared" ref="G4:G67" si="0">IF(A4-A3=0,0,A4-A3-1)</f>
        <v>0</v>
      </c>
    </row>
    <row r="5" spans="1:11" x14ac:dyDescent="0.3">
      <c r="A5" s="2">
        <v>42370</v>
      </c>
      <c r="B5" s="1" t="s">
        <v>6</v>
      </c>
      <c r="C5" s="1" t="s">
        <v>11</v>
      </c>
      <c r="D5" s="1" t="s">
        <v>8</v>
      </c>
      <c r="E5">
        <v>33</v>
      </c>
      <c r="F5">
        <v>30</v>
      </c>
      <c r="G5">
        <f t="shared" si="0"/>
        <v>0</v>
      </c>
      <c r="J5" t="s">
        <v>10</v>
      </c>
      <c r="K5">
        <f>COUNTIFS(D:D,"Z",C:C,J5)</f>
        <v>25</v>
      </c>
    </row>
    <row r="6" spans="1:11" x14ac:dyDescent="0.3">
      <c r="A6" s="2">
        <v>42370</v>
      </c>
      <c r="B6" s="1" t="s">
        <v>6</v>
      </c>
      <c r="C6" s="1" t="s">
        <v>12</v>
      </c>
      <c r="D6" s="1" t="s">
        <v>8</v>
      </c>
      <c r="E6">
        <v>43</v>
      </c>
      <c r="F6">
        <v>25</v>
      </c>
      <c r="G6">
        <f t="shared" si="0"/>
        <v>0</v>
      </c>
      <c r="J6" t="s">
        <v>11</v>
      </c>
      <c r="K6">
        <f t="shared" ref="K6:K9" si="1">COUNTIFS(D:D,"Z",C:C,J6)</f>
        <v>25</v>
      </c>
    </row>
    <row r="7" spans="1:11" x14ac:dyDescent="0.3">
      <c r="A7" s="2">
        <v>42385</v>
      </c>
      <c r="B7" s="1" t="s">
        <v>13</v>
      </c>
      <c r="C7" s="1" t="s">
        <v>9</v>
      </c>
      <c r="D7" s="1" t="s">
        <v>14</v>
      </c>
      <c r="E7">
        <v>32</v>
      </c>
      <c r="F7">
        <v>58</v>
      </c>
      <c r="G7">
        <f t="shared" si="0"/>
        <v>14</v>
      </c>
      <c r="J7" t="s">
        <v>12</v>
      </c>
      <c r="K7">
        <f t="shared" si="1"/>
        <v>27</v>
      </c>
    </row>
    <row r="8" spans="1:11" x14ac:dyDescent="0.3">
      <c r="A8" s="2">
        <v>42385</v>
      </c>
      <c r="B8" s="1" t="s">
        <v>13</v>
      </c>
      <c r="C8" s="1" t="s">
        <v>11</v>
      </c>
      <c r="D8" s="1" t="s">
        <v>8</v>
      </c>
      <c r="E8">
        <v>14</v>
      </c>
      <c r="F8">
        <v>26</v>
      </c>
      <c r="G8">
        <f t="shared" si="0"/>
        <v>0</v>
      </c>
      <c r="J8" t="s">
        <v>7</v>
      </c>
      <c r="K8">
        <f t="shared" si="1"/>
        <v>32</v>
      </c>
    </row>
    <row r="9" spans="1:11" x14ac:dyDescent="0.3">
      <c r="A9" s="2">
        <v>42393</v>
      </c>
      <c r="B9" s="1" t="s">
        <v>15</v>
      </c>
      <c r="C9" s="1" t="s">
        <v>9</v>
      </c>
      <c r="D9" s="1" t="s">
        <v>8</v>
      </c>
      <c r="E9">
        <v>44</v>
      </c>
      <c r="F9">
        <v>46</v>
      </c>
      <c r="G9">
        <f t="shared" si="0"/>
        <v>7</v>
      </c>
      <c r="J9" t="s">
        <v>9</v>
      </c>
      <c r="K9">
        <f t="shared" si="1"/>
        <v>27</v>
      </c>
    </row>
    <row r="10" spans="1:11" x14ac:dyDescent="0.3">
      <c r="A10" s="2">
        <v>42393</v>
      </c>
      <c r="B10" s="1" t="s">
        <v>15</v>
      </c>
      <c r="C10" s="1" t="s">
        <v>11</v>
      </c>
      <c r="D10" s="1" t="s">
        <v>8</v>
      </c>
      <c r="E10">
        <v>1</v>
      </c>
      <c r="F10">
        <v>28</v>
      </c>
      <c r="G10">
        <f t="shared" si="0"/>
        <v>0</v>
      </c>
    </row>
    <row r="11" spans="1:11" x14ac:dyDescent="0.3">
      <c r="A11" s="2">
        <v>42393</v>
      </c>
      <c r="B11" s="1" t="s">
        <v>15</v>
      </c>
      <c r="C11" s="1" t="s">
        <v>7</v>
      </c>
      <c r="D11" s="1" t="s">
        <v>8</v>
      </c>
      <c r="E11">
        <v>21</v>
      </c>
      <c r="F11">
        <v>74</v>
      </c>
      <c r="G11">
        <f t="shared" si="0"/>
        <v>0</v>
      </c>
      <c r="J11" s="3" t="s">
        <v>23</v>
      </c>
    </row>
    <row r="12" spans="1:11" x14ac:dyDescent="0.3">
      <c r="A12" s="2">
        <v>42419</v>
      </c>
      <c r="B12" s="1" t="s">
        <v>16</v>
      </c>
      <c r="C12" s="1" t="s">
        <v>12</v>
      </c>
      <c r="D12" s="1" t="s">
        <v>14</v>
      </c>
      <c r="E12">
        <v>43</v>
      </c>
      <c r="F12">
        <v>32</v>
      </c>
      <c r="G12">
        <f t="shared" si="0"/>
        <v>25</v>
      </c>
      <c r="J12" t="str">
        <f>LOOKUP(MAX(K5:K9),K5:K9,J5:J9)</f>
        <v>T4</v>
      </c>
    </row>
    <row r="13" spans="1:11" x14ac:dyDescent="0.3">
      <c r="A13" s="2">
        <v>42419</v>
      </c>
      <c r="B13" s="1" t="s">
        <v>16</v>
      </c>
      <c r="C13" s="1" t="s">
        <v>10</v>
      </c>
      <c r="D13" s="1" t="s">
        <v>14</v>
      </c>
      <c r="E13">
        <v>38</v>
      </c>
      <c r="F13">
        <v>13</v>
      </c>
      <c r="G13">
        <f t="shared" si="0"/>
        <v>0</v>
      </c>
      <c r="J13">
        <f>SUMIFS(E:E,D:D,"Z",C:C,J12)</f>
        <v>905</v>
      </c>
    </row>
    <row r="14" spans="1:11" x14ac:dyDescent="0.3">
      <c r="A14" s="2">
        <v>42419</v>
      </c>
      <c r="B14" s="1" t="s">
        <v>16</v>
      </c>
      <c r="C14" s="1" t="s">
        <v>7</v>
      </c>
      <c r="D14" s="1" t="s">
        <v>8</v>
      </c>
      <c r="E14">
        <v>9</v>
      </c>
      <c r="F14">
        <v>59</v>
      </c>
      <c r="G14">
        <f t="shared" si="0"/>
        <v>0</v>
      </c>
    </row>
    <row r="15" spans="1:11" x14ac:dyDescent="0.3">
      <c r="A15" s="2">
        <v>42419</v>
      </c>
      <c r="B15" s="1" t="s">
        <v>16</v>
      </c>
      <c r="C15" s="1" t="s">
        <v>9</v>
      </c>
      <c r="D15" s="1" t="s">
        <v>8</v>
      </c>
      <c r="E15">
        <v>8</v>
      </c>
      <c r="F15">
        <v>37</v>
      </c>
      <c r="G15">
        <f t="shared" si="0"/>
        <v>0</v>
      </c>
      <c r="J15" s="3" t="s">
        <v>24</v>
      </c>
    </row>
    <row r="16" spans="1:11" x14ac:dyDescent="0.3">
      <c r="A16" s="2">
        <v>42440</v>
      </c>
      <c r="B16" s="1" t="s">
        <v>17</v>
      </c>
      <c r="C16" s="1" t="s">
        <v>9</v>
      </c>
      <c r="D16" s="1" t="s">
        <v>14</v>
      </c>
      <c r="E16">
        <v>50</v>
      </c>
      <c r="F16">
        <v>61</v>
      </c>
      <c r="G16">
        <f t="shared" si="0"/>
        <v>20</v>
      </c>
      <c r="J16">
        <f>COUNTIF(G:G,"&gt;20")</f>
        <v>22</v>
      </c>
    </row>
    <row r="17" spans="1:7" x14ac:dyDescent="0.3">
      <c r="A17" s="2">
        <v>42440</v>
      </c>
      <c r="B17" s="1" t="s">
        <v>17</v>
      </c>
      <c r="C17" s="1" t="s">
        <v>12</v>
      </c>
      <c r="D17" s="1" t="s">
        <v>8</v>
      </c>
      <c r="E17">
        <v>32</v>
      </c>
      <c r="F17">
        <v>20</v>
      </c>
      <c r="G17">
        <f t="shared" si="0"/>
        <v>0</v>
      </c>
    </row>
    <row r="18" spans="1:7" x14ac:dyDescent="0.3">
      <c r="A18" s="2">
        <v>42440</v>
      </c>
      <c r="B18" s="1" t="s">
        <v>17</v>
      </c>
      <c r="C18" s="1" t="s">
        <v>10</v>
      </c>
      <c r="D18" s="1" t="s">
        <v>8</v>
      </c>
      <c r="E18">
        <v>7</v>
      </c>
      <c r="F18">
        <v>8</v>
      </c>
      <c r="G18">
        <f t="shared" si="0"/>
        <v>0</v>
      </c>
    </row>
    <row r="19" spans="1:7" x14ac:dyDescent="0.3">
      <c r="A19" s="2">
        <v>42440</v>
      </c>
      <c r="B19" s="1" t="s">
        <v>17</v>
      </c>
      <c r="C19" s="1" t="s">
        <v>11</v>
      </c>
      <c r="D19" s="1" t="s">
        <v>8</v>
      </c>
      <c r="E19">
        <v>10</v>
      </c>
      <c r="F19">
        <v>24</v>
      </c>
      <c r="G19">
        <f t="shared" si="0"/>
        <v>0</v>
      </c>
    </row>
    <row r="20" spans="1:7" x14ac:dyDescent="0.3">
      <c r="A20" s="2">
        <v>42464</v>
      </c>
      <c r="B20" s="1" t="s">
        <v>18</v>
      </c>
      <c r="C20" s="1" t="s">
        <v>10</v>
      </c>
      <c r="D20" s="1" t="s">
        <v>14</v>
      </c>
      <c r="E20">
        <v>7</v>
      </c>
      <c r="F20">
        <v>12</v>
      </c>
      <c r="G20">
        <f t="shared" si="0"/>
        <v>23</v>
      </c>
    </row>
    <row r="21" spans="1:7" x14ac:dyDescent="0.3">
      <c r="A21" s="2">
        <v>42464</v>
      </c>
      <c r="B21" s="1" t="s">
        <v>18</v>
      </c>
      <c r="C21" s="1" t="s">
        <v>12</v>
      </c>
      <c r="D21" s="1" t="s">
        <v>8</v>
      </c>
      <c r="E21">
        <v>25</v>
      </c>
      <c r="F21">
        <v>19</v>
      </c>
      <c r="G21">
        <f t="shared" si="0"/>
        <v>0</v>
      </c>
    </row>
    <row r="22" spans="1:7" x14ac:dyDescent="0.3">
      <c r="A22" s="2">
        <v>42464</v>
      </c>
      <c r="B22" s="1" t="s">
        <v>18</v>
      </c>
      <c r="C22" s="1" t="s">
        <v>9</v>
      </c>
      <c r="D22" s="1" t="s">
        <v>8</v>
      </c>
      <c r="E22">
        <v>33</v>
      </c>
      <c r="F22">
        <v>38</v>
      </c>
      <c r="G22">
        <f t="shared" si="0"/>
        <v>0</v>
      </c>
    </row>
    <row r="23" spans="1:7" x14ac:dyDescent="0.3">
      <c r="A23" s="2">
        <v>42482</v>
      </c>
      <c r="B23" s="1" t="s">
        <v>19</v>
      </c>
      <c r="C23" s="1" t="s">
        <v>11</v>
      </c>
      <c r="D23" s="1" t="s">
        <v>14</v>
      </c>
      <c r="E23">
        <v>36</v>
      </c>
      <c r="F23">
        <v>35</v>
      </c>
      <c r="G23">
        <f t="shared" si="0"/>
        <v>17</v>
      </c>
    </row>
    <row r="24" spans="1:7" x14ac:dyDescent="0.3">
      <c r="A24" s="2">
        <v>42482</v>
      </c>
      <c r="B24" s="1" t="s">
        <v>19</v>
      </c>
      <c r="C24" s="1" t="s">
        <v>7</v>
      </c>
      <c r="D24" s="1" t="s">
        <v>8</v>
      </c>
      <c r="E24">
        <v>5</v>
      </c>
      <c r="F24">
        <v>66</v>
      </c>
      <c r="G24">
        <f t="shared" si="0"/>
        <v>0</v>
      </c>
    </row>
    <row r="25" spans="1:7" x14ac:dyDescent="0.3">
      <c r="A25" s="2">
        <v>42482</v>
      </c>
      <c r="B25" s="1" t="s">
        <v>19</v>
      </c>
      <c r="C25" s="1" t="s">
        <v>9</v>
      </c>
      <c r="D25" s="1" t="s">
        <v>8</v>
      </c>
      <c r="E25">
        <v>35</v>
      </c>
      <c r="F25">
        <v>41</v>
      </c>
      <c r="G25">
        <f t="shared" si="0"/>
        <v>0</v>
      </c>
    </row>
    <row r="26" spans="1:7" x14ac:dyDescent="0.3">
      <c r="A26" s="2">
        <v>42504</v>
      </c>
      <c r="B26" s="1" t="s">
        <v>20</v>
      </c>
      <c r="C26" s="1" t="s">
        <v>7</v>
      </c>
      <c r="D26" s="1" t="s">
        <v>14</v>
      </c>
      <c r="E26">
        <v>38</v>
      </c>
      <c r="F26">
        <v>98</v>
      </c>
      <c r="G26">
        <f t="shared" si="0"/>
        <v>21</v>
      </c>
    </row>
    <row r="27" spans="1:7" x14ac:dyDescent="0.3">
      <c r="A27" s="2">
        <v>42504</v>
      </c>
      <c r="B27" s="1" t="s">
        <v>20</v>
      </c>
      <c r="C27" s="1" t="s">
        <v>11</v>
      </c>
      <c r="D27" s="1" t="s">
        <v>8</v>
      </c>
      <c r="E27">
        <v>10</v>
      </c>
      <c r="F27">
        <v>23</v>
      </c>
      <c r="G27">
        <f t="shared" si="0"/>
        <v>0</v>
      </c>
    </row>
    <row r="28" spans="1:7" x14ac:dyDescent="0.3">
      <c r="A28" s="2">
        <v>42529</v>
      </c>
      <c r="B28" s="1" t="s">
        <v>21</v>
      </c>
      <c r="C28" s="1" t="s">
        <v>11</v>
      </c>
      <c r="D28" s="1" t="s">
        <v>14</v>
      </c>
      <c r="E28">
        <v>4</v>
      </c>
      <c r="F28">
        <v>38</v>
      </c>
      <c r="G28">
        <f t="shared" si="0"/>
        <v>24</v>
      </c>
    </row>
    <row r="29" spans="1:7" x14ac:dyDescent="0.3">
      <c r="A29" s="2">
        <v>42529</v>
      </c>
      <c r="B29" s="1" t="s">
        <v>21</v>
      </c>
      <c r="C29" s="1" t="s">
        <v>7</v>
      </c>
      <c r="D29" s="1" t="s">
        <v>8</v>
      </c>
      <c r="E29">
        <v>42</v>
      </c>
      <c r="F29">
        <v>60</v>
      </c>
      <c r="G29">
        <f t="shared" si="0"/>
        <v>0</v>
      </c>
    </row>
    <row r="30" spans="1:7" x14ac:dyDescent="0.3">
      <c r="A30" s="2">
        <v>42529</v>
      </c>
      <c r="B30" s="1" t="s">
        <v>21</v>
      </c>
      <c r="C30" s="1" t="s">
        <v>10</v>
      </c>
      <c r="D30" s="1" t="s">
        <v>8</v>
      </c>
      <c r="E30">
        <v>28</v>
      </c>
      <c r="F30">
        <v>8</v>
      </c>
      <c r="G30">
        <f t="shared" si="0"/>
        <v>0</v>
      </c>
    </row>
    <row r="31" spans="1:7" x14ac:dyDescent="0.3">
      <c r="A31" s="2">
        <v>42529</v>
      </c>
      <c r="B31" s="1" t="s">
        <v>21</v>
      </c>
      <c r="C31" s="1" t="s">
        <v>12</v>
      </c>
      <c r="D31" s="1" t="s">
        <v>8</v>
      </c>
      <c r="E31">
        <v>19</v>
      </c>
      <c r="F31">
        <v>19</v>
      </c>
      <c r="G31">
        <f t="shared" si="0"/>
        <v>0</v>
      </c>
    </row>
    <row r="32" spans="1:7" x14ac:dyDescent="0.3">
      <c r="A32" s="2">
        <v>42542</v>
      </c>
      <c r="B32" s="1" t="s">
        <v>22</v>
      </c>
      <c r="C32" s="1" t="s">
        <v>12</v>
      </c>
      <c r="D32" s="1" t="s">
        <v>14</v>
      </c>
      <c r="E32">
        <v>72</v>
      </c>
      <c r="F32">
        <v>28</v>
      </c>
      <c r="G32">
        <f t="shared" si="0"/>
        <v>12</v>
      </c>
    </row>
    <row r="33" spans="1:7" x14ac:dyDescent="0.3">
      <c r="A33" s="2">
        <v>42542</v>
      </c>
      <c r="B33" s="1" t="s">
        <v>22</v>
      </c>
      <c r="C33" s="1" t="s">
        <v>7</v>
      </c>
      <c r="D33" s="1" t="s">
        <v>14</v>
      </c>
      <c r="E33">
        <v>42</v>
      </c>
      <c r="F33">
        <v>90</v>
      </c>
      <c r="G33">
        <f t="shared" si="0"/>
        <v>0</v>
      </c>
    </row>
    <row r="34" spans="1:7" x14ac:dyDescent="0.3">
      <c r="A34" s="2">
        <v>42542</v>
      </c>
      <c r="B34" s="1" t="s">
        <v>22</v>
      </c>
      <c r="C34" s="1" t="s">
        <v>9</v>
      </c>
      <c r="D34" s="1" t="s">
        <v>8</v>
      </c>
      <c r="E34">
        <v>42</v>
      </c>
      <c r="F34">
        <v>44</v>
      </c>
      <c r="G34">
        <f t="shared" si="0"/>
        <v>0</v>
      </c>
    </row>
    <row r="35" spans="1:7" x14ac:dyDescent="0.3">
      <c r="A35" s="2">
        <v>42542</v>
      </c>
      <c r="B35" s="1" t="s">
        <v>22</v>
      </c>
      <c r="C35" s="1" t="s">
        <v>11</v>
      </c>
      <c r="D35" s="1" t="s">
        <v>8</v>
      </c>
      <c r="E35">
        <v>33</v>
      </c>
      <c r="F35">
        <v>26</v>
      </c>
      <c r="G35">
        <f t="shared" si="0"/>
        <v>0</v>
      </c>
    </row>
    <row r="36" spans="1:7" x14ac:dyDescent="0.3">
      <c r="A36" s="2">
        <v>42542</v>
      </c>
      <c r="B36" s="1" t="s">
        <v>22</v>
      </c>
      <c r="C36" s="1" t="s">
        <v>10</v>
      </c>
      <c r="D36" s="1" t="s">
        <v>8</v>
      </c>
      <c r="E36">
        <v>9</v>
      </c>
      <c r="F36">
        <v>9</v>
      </c>
      <c r="G36">
        <f t="shared" si="0"/>
        <v>0</v>
      </c>
    </row>
    <row r="37" spans="1:7" x14ac:dyDescent="0.3">
      <c r="A37" s="2">
        <v>42559</v>
      </c>
      <c r="B37" s="1" t="s">
        <v>6</v>
      </c>
      <c r="C37" s="1" t="s">
        <v>12</v>
      </c>
      <c r="D37" s="1" t="s">
        <v>14</v>
      </c>
      <c r="E37">
        <v>4</v>
      </c>
      <c r="F37">
        <v>29</v>
      </c>
      <c r="G37">
        <f t="shared" si="0"/>
        <v>16</v>
      </c>
    </row>
    <row r="38" spans="1:7" x14ac:dyDescent="0.3">
      <c r="A38" s="2">
        <v>42559</v>
      </c>
      <c r="B38" s="1" t="s">
        <v>6</v>
      </c>
      <c r="C38" s="1" t="s">
        <v>10</v>
      </c>
      <c r="D38" s="1" t="s">
        <v>14</v>
      </c>
      <c r="E38">
        <v>37</v>
      </c>
      <c r="F38">
        <v>12</v>
      </c>
      <c r="G38">
        <f t="shared" si="0"/>
        <v>0</v>
      </c>
    </row>
    <row r="39" spans="1:7" x14ac:dyDescent="0.3">
      <c r="A39" s="2">
        <v>42559</v>
      </c>
      <c r="B39" s="1" t="s">
        <v>6</v>
      </c>
      <c r="C39" s="1" t="s">
        <v>9</v>
      </c>
      <c r="D39" s="1" t="s">
        <v>8</v>
      </c>
      <c r="E39">
        <v>35</v>
      </c>
      <c r="F39">
        <v>42</v>
      </c>
      <c r="G39">
        <f t="shared" si="0"/>
        <v>0</v>
      </c>
    </row>
    <row r="40" spans="1:7" x14ac:dyDescent="0.3">
      <c r="A40" s="2">
        <v>42559</v>
      </c>
      <c r="B40" s="1" t="s">
        <v>6</v>
      </c>
      <c r="C40" s="1" t="s">
        <v>7</v>
      </c>
      <c r="D40" s="1" t="s">
        <v>8</v>
      </c>
      <c r="E40">
        <v>32</v>
      </c>
      <c r="F40">
        <v>66</v>
      </c>
      <c r="G40">
        <f t="shared" si="0"/>
        <v>0</v>
      </c>
    </row>
    <row r="41" spans="1:7" x14ac:dyDescent="0.3">
      <c r="A41" s="2">
        <v>42574</v>
      </c>
      <c r="B41" s="1" t="s">
        <v>13</v>
      </c>
      <c r="C41" s="1" t="s">
        <v>7</v>
      </c>
      <c r="D41" s="1" t="s">
        <v>14</v>
      </c>
      <c r="E41">
        <v>32</v>
      </c>
      <c r="F41">
        <v>92</v>
      </c>
      <c r="G41">
        <f t="shared" si="0"/>
        <v>14</v>
      </c>
    </row>
    <row r="42" spans="1:7" x14ac:dyDescent="0.3">
      <c r="A42" s="2">
        <v>42574</v>
      </c>
      <c r="B42" s="1" t="s">
        <v>13</v>
      </c>
      <c r="C42" s="1" t="s">
        <v>9</v>
      </c>
      <c r="D42" s="1" t="s">
        <v>8</v>
      </c>
      <c r="E42">
        <v>48</v>
      </c>
      <c r="F42">
        <v>43</v>
      </c>
      <c r="G42">
        <f t="shared" si="0"/>
        <v>0</v>
      </c>
    </row>
    <row r="43" spans="1:7" x14ac:dyDescent="0.3">
      <c r="A43" s="2">
        <v>42593</v>
      </c>
      <c r="B43" s="1" t="s">
        <v>15</v>
      </c>
      <c r="C43" s="1" t="s">
        <v>9</v>
      </c>
      <c r="D43" s="1" t="s">
        <v>14</v>
      </c>
      <c r="E43">
        <v>191</v>
      </c>
      <c r="F43">
        <v>60</v>
      </c>
      <c r="G43">
        <f t="shared" si="0"/>
        <v>18</v>
      </c>
    </row>
    <row r="44" spans="1:7" x14ac:dyDescent="0.3">
      <c r="A44" s="2">
        <v>42593</v>
      </c>
      <c r="B44" s="1" t="s">
        <v>15</v>
      </c>
      <c r="C44" s="1" t="s">
        <v>11</v>
      </c>
      <c r="D44" s="1" t="s">
        <v>8</v>
      </c>
      <c r="E44">
        <v>9</v>
      </c>
      <c r="F44">
        <v>24</v>
      </c>
      <c r="G44">
        <f t="shared" si="0"/>
        <v>0</v>
      </c>
    </row>
    <row r="45" spans="1:7" x14ac:dyDescent="0.3">
      <c r="A45" s="2">
        <v>42593</v>
      </c>
      <c r="B45" s="1" t="s">
        <v>15</v>
      </c>
      <c r="C45" s="1" t="s">
        <v>7</v>
      </c>
      <c r="D45" s="1" t="s">
        <v>8</v>
      </c>
      <c r="E45">
        <v>36</v>
      </c>
      <c r="F45">
        <v>65</v>
      </c>
      <c r="G45">
        <f t="shared" si="0"/>
        <v>0</v>
      </c>
    </row>
    <row r="46" spans="1:7" x14ac:dyDescent="0.3">
      <c r="A46" s="2">
        <v>42619</v>
      </c>
      <c r="B46" s="1" t="s">
        <v>16</v>
      </c>
      <c r="C46" s="1" t="s">
        <v>10</v>
      </c>
      <c r="D46" s="1" t="s">
        <v>8</v>
      </c>
      <c r="E46">
        <v>47</v>
      </c>
      <c r="F46">
        <v>7</v>
      </c>
      <c r="G46">
        <f t="shared" si="0"/>
        <v>25</v>
      </c>
    </row>
    <row r="47" spans="1:7" x14ac:dyDescent="0.3">
      <c r="A47" s="2">
        <v>42619</v>
      </c>
      <c r="B47" s="1" t="s">
        <v>16</v>
      </c>
      <c r="C47" s="1" t="s">
        <v>9</v>
      </c>
      <c r="D47" s="1" t="s">
        <v>14</v>
      </c>
      <c r="E47">
        <v>4</v>
      </c>
      <c r="F47">
        <v>63</v>
      </c>
      <c r="G47">
        <f t="shared" si="0"/>
        <v>0</v>
      </c>
    </row>
    <row r="48" spans="1:7" x14ac:dyDescent="0.3">
      <c r="A48" s="2">
        <v>42619</v>
      </c>
      <c r="B48" s="1" t="s">
        <v>16</v>
      </c>
      <c r="C48" s="1" t="s">
        <v>12</v>
      </c>
      <c r="D48" s="1" t="s">
        <v>8</v>
      </c>
      <c r="E48">
        <v>8</v>
      </c>
      <c r="F48">
        <v>19</v>
      </c>
      <c r="G48">
        <f t="shared" si="0"/>
        <v>0</v>
      </c>
    </row>
    <row r="49" spans="1:7" x14ac:dyDescent="0.3">
      <c r="A49" s="2">
        <v>42619</v>
      </c>
      <c r="B49" s="1" t="s">
        <v>16</v>
      </c>
      <c r="C49" s="1" t="s">
        <v>11</v>
      </c>
      <c r="D49" s="1" t="s">
        <v>8</v>
      </c>
      <c r="E49">
        <v>3</v>
      </c>
      <c r="F49">
        <v>22</v>
      </c>
      <c r="G49">
        <f t="shared" si="0"/>
        <v>0</v>
      </c>
    </row>
    <row r="50" spans="1:7" x14ac:dyDescent="0.3">
      <c r="A50" s="2">
        <v>42619</v>
      </c>
      <c r="B50" s="1" t="s">
        <v>16</v>
      </c>
      <c r="C50" s="1" t="s">
        <v>7</v>
      </c>
      <c r="D50" s="1" t="s">
        <v>8</v>
      </c>
      <c r="E50">
        <v>41</v>
      </c>
      <c r="F50">
        <v>59</v>
      </c>
      <c r="G50">
        <f t="shared" si="0"/>
        <v>0</v>
      </c>
    </row>
    <row r="51" spans="1:7" x14ac:dyDescent="0.3">
      <c r="A51" s="2">
        <v>42640</v>
      </c>
      <c r="B51" s="1" t="s">
        <v>17</v>
      </c>
      <c r="C51" s="1" t="s">
        <v>9</v>
      </c>
      <c r="D51" s="1" t="s">
        <v>8</v>
      </c>
      <c r="E51">
        <v>44</v>
      </c>
      <c r="F51">
        <v>40</v>
      </c>
      <c r="G51">
        <f t="shared" si="0"/>
        <v>20</v>
      </c>
    </row>
    <row r="52" spans="1:7" x14ac:dyDescent="0.3">
      <c r="A52" s="2">
        <v>42640</v>
      </c>
      <c r="B52" s="1" t="s">
        <v>17</v>
      </c>
      <c r="C52" s="1" t="s">
        <v>10</v>
      </c>
      <c r="D52" s="1" t="s">
        <v>14</v>
      </c>
      <c r="E52">
        <v>45</v>
      </c>
      <c r="F52">
        <v>12</v>
      </c>
      <c r="G52">
        <f t="shared" si="0"/>
        <v>0</v>
      </c>
    </row>
    <row r="53" spans="1:7" x14ac:dyDescent="0.3">
      <c r="A53" s="2">
        <v>42640</v>
      </c>
      <c r="B53" s="1" t="s">
        <v>17</v>
      </c>
      <c r="C53" s="1" t="s">
        <v>12</v>
      </c>
      <c r="D53" s="1" t="s">
        <v>8</v>
      </c>
      <c r="E53">
        <v>40</v>
      </c>
      <c r="F53">
        <v>20</v>
      </c>
      <c r="G53">
        <f t="shared" si="0"/>
        <v>0</v>
      </c>
    </row>
    <row r="54" spans="1:7" x14ac:dyDescent="0.3">
      <c r="A54" s="2">
        <v>42640</v>
      </c>
      <c r="B54" s="1" t="s">
        <v>17</v>
      </c>
      <c r="C54" s="1" t="s">
        <v>7</v>
      </c>
      <c r="D54" s="1" t="s">
        <v>8</v>
      </c>
      <c r="E54">
        <v>3</v>
      </c>
      <c r="F54">
        <v>63</v>
      </c>
      <c r="G54">
        <f t="shared" si="0"/>
        <v>0</v>
      </c>
    </row>
    <row r="55" spans="1:7" x14ac:dyDescent="0.3">
      <c r="A55" s="2">
        <v>42640</v>
      </c>
      <c r="B55" s="1" t="s">
        <v>17</v>
      </c>
      <c r="C55" s="1" t="s">
        <v>11</v>
      </c>
      <c r="D55" s="1" t="s">
        <v>8</v>
      </c>
      <c r="E55">
        <v>17</v>
      </c>
      <c r="F55">
        <v>24</v>
      </c>
      <c r="G55">
        <f t="shared" si="0"/>
        <v>0</v>
      </c>
    </row>
    <row r="56" spans="1:7" x14ac:dyDescent="0.3">
      <c r="A56" s="2">
        <v>42664</v>
      </c>
      <c r="B56" s="1" t="s">
        <v>18</v>
      </c>
      <c r="C56" s="1" t="s">
        <v>10</v>
      </c>
      <c r="D56" s="1" t="s">
        <v>14</v>
      </c>
      <c r="E56">
        <v>2</v>
      </c>
      <c r="F56">
        <v>12</v>
      </c>
      <c r="G56">
        <f t="shared" si="0"/>
        <v>23</v>
      </c>
    </row>
    <row r="57" spans="1:7" x14ac:dyDescent="0.3">
      <c r="A57" s="2">
        <v>42664</v>
      </c>
      <c r="B57" s="1" t="s">
        <v>18</v>
      </c>
      <c r="C57" s="1" t="s">
        <v>12</v>
      </c>
      <c r="D57" s="1" t="s">
        <v>8</v>
      </c>
      <c r="E57">
        <v>14</v>
      </c>
      <c r="F57">
        <v>19</v>
      </c>
      <c r="G57">
        <f t="shared" si="0"/>
        <v>0</v>
      </c>
    </row>
    <row r="58" spans="1:7" x14ac:dyDescent="0.3">
      <c r="A58" s="2">
        <v>42664</v>
      </c>
      <c r="B58" s="1" t="s">
        <v>18</v>
      </c>
      <c r="C58" s="1" t="s">
        <v>11</v>
      </c>
      <c r="D58" s="1" t="s">
        <v>8</v>
      </c>
      <c r="E58">
        <v>23</v>
      </c>
      <c r="F58">
        <v>23</v>
      </c>
      <c r="G58">
        <f t="shared" si="0"/>
        <v>0</v>
      </c>
    </row>
    <row r="59" spans="1:7" x14ac:dyDescent="0.3">
      <c r="A59" s="2">
        <v>42682</v>
      </c>
      <c r="B59" s="1" t="s">
        <v>19</v>
      </c>
      <c r="C59" s="1" t="s">
        <v>10</v>
      </c>
      <c r="D59" s="1" t="s">
        <v>8</v>
      </c>
      <c r="E59">
        <v>11</v>
      </c>
      <c r="F59">
        <v>8</v>
      </c>
      <c r="G59">
        <f t="shared" si="0"/>
        <v>17</v>
      </c>
    </row>
    <row r="60" spans="1:7" x14ac:dyDescent="0.3">
      <c r="A60" s="2">
        <v>42682</v>
      </c>
      <c r="B60" s="1" t="s">
        <v>19</v>
      </c>
      <c r="C60" s="1" t="s">
        <v>7</v>
      </c>
      <c r="D60" s="1" t="s">
        <v>8</v>
      </c>
      <c r="E60">
        <v>17</v>
      </c>
      <c r="F60">
        <v>66</v>
      </c>
      <c r="G60">
        <f t="shared" si="0"/>
        <v>0</v>
      </c>
    </row>
    <row r="61" spans="1:7" x14ac:dyDescent="0.3">
      <c r="A61" s="2">
        <v>42682</v>
      </c>
      <c r="B61" s="1" t="s">
        <v>19</v>
      </c>
      <c r="C61" s="1" t="s">
        <v>9</v>
      </c>
      <c r="D61" s="1" t="s">
        <v>8</v>
      </c>
      <c r="E61">
        <v>30</v>
      </c>
      <c r="F61">
        <v>41</v>
      </c>
      <c r="G61">
        <f t="shared" si="0"/>
        <v>0</v>
      </c>
    </row>
    <row r="62" spans="1:7" x14ac:dyDescent="0.3">
      <c r="A62" s="2">
        <v>42704</v>
      </c>
      <c r="B62" s="1" t="s">
        <v>20</v>
      </c>
      <c r="C62" s="1" t="s">
        <v>7</v>
      </c>
      <c r="D62" s="1" t="s">
        <v>14</v>
      </c>
      <c r="E62">
        <v>97</v>
      </c>
      <c r="F62">
        <v>98</v>
      </c>
      <c r="G62">
        <f t="shared" si="0"/>
        <v>21</v>
      </c>
    </row>
    <row r="63" spans="1:7" x14ac:dyDescent="0.3">
      <c r="A63" s="2">
        <v>42704</v>
      </c>
      <c r="B63" s="1" t="s">
        <v>20</v>
      </c>
      <c r="C63" s="1" t="s">
        <v>10</v>
      </c>
      <c r="D63" s="1" t="s">
        <v>14</v>
      </c>
      <c r="E63">
        <v>11</v>
      </c>
      <c r="F63">
        <v>12</v>
      </c>
      <c r="G63">
        <f t="shared" si="0"/>
        <v>0</v>
      </c>
    </row>
    <row r="64" spans="1:7" x14ac:dyDescent="0.3">
      <c r="A64" s="2">
        <v>42704</v>
      </c>
      <c r="B64" s="1" t="s">
        <v>20</v>
      </c>
      <c r="C64" s="1" t="s">
        <v>12</v>
      </c>
      <c r="D64" s="1" t="s">
        <v>8</v>
      </c>
      <c r="E64">
        <v>17</v>
      </c>
      <c r="F64">
        <v>20</v>
      </c>
      <c r="G64">
        <f t="shared" si="0"/>
        <v>0</v>
      </c>
    </row>
    <row r="65" spans="1:7" x14ac:dyDescent="0.3">
      <c r="A65" s="2">
        <v>42704</v>
      </c>
      <c r="B65" s="1" t="s">
        <v>20</v>
      </c>
      <c r="C65" s="1" t="s">
        <v>11</v>
      </c>
      <c r="D65" s="1" t="s">
        <v>8</v>
      </c>
      <c r="E65">
        <v>4</v>
      </c>
      <c r="F65">
        <v>23</v>
      </c>
      <c r="G65">
        <f t="shared" si="0"/>
        <v>0</v>
      </c>
    </row>
    <row r="66" spans="1:7" x14ac:dyDescent="0.3">
      <c r="A66" s="2">
        <v>42729</v>
      </c>
      <c r="B66" s="1" t="s">
        <v>21</v>
      </c>
      <c r="C66" s="1" t="s">
        <v>12</v>
      </c>
      <c r="D66" s="1" t="s">
        <v>14</v>
      </c>
      <c r="E66">
        <v>79</v>
      </c>
      <c r="F66">
        <v>31</v>
      </c>
      <c r="G66">
        <f t="shared" si="0"/>
        <v>24</v>
      </c>
    </row>
    <row r="67" spans="1:7" x14ac:dyDescent="0.3">
      <c r="A67" s="2">
        <v>42729</v>
      </c>
      <c r="B67" s="1" t="s">
        <v>21</v>
      </c>
      <c r="C67" s="1" t="s">
        <v>7</v>
      </c>
      <c r="D67" s="1" t="s">
        <v>8</v>
      </c>
      <c r="E67">
        <v>33</v>
      </c>
      <c r="F67">
        <v>60</v>
      </c>
      <c r="G67">
        <f t="shared" si="0"/>
        <v>0</v>
      </c>
    </row>
    <row r="68" spans="1:7" x14ac:dyDescent="0.3">
      <c r="A68" s="2">
        <v>42729</v>
      </c>
      <c r="B68" s="1" t="s">
        <v>21</v>
      </c>
      <c r="C68" s="1" t="s">
        <v>11</v>
      </c>
      <c r="D68" s="1" t="s">
        <v>8</v>
      </c>
      <c r="E68">
        <v>26</v>
      </c>
      <c r="F68">
        <v>23</v>
      </c>
      <c r="G68">
        <f t="shared" ref="G68:G131" si="2">IF(A68-A67=0,0,A68-A67-1)</f>
        <v>0</v>
      </c>
    </row>
    <row r="69" spans="1:7" x14ac:dyDescent="0.3">
      <c r="A69" s="2">
        <v>42742</v>
      </c>
      <c r="B69" s="1" t="s">
        <v>22</v>
      </c>
      <c r="C69" s="1" t="s">
        <v>12</v>
      </c>
      <c r="D69" s="1" t="s">
        <v>8</v>
      </c>
      <c r="E69">
        <v>40</v>
      </c>
      <c r="F69">
        <v>22</v>
      </c>
      <c r="G69">
        <f t="shared" si="2"/>
        <v>12</v>
      </c>
    </row>
    <row r="70" spans="1:7" x14ac:dyDescent="0.3">
      <c r="A70" s="2">
        <v>42742</v>
      </c>
      <c r="B70" s="1" t="s">
        <v>22</v>
      </c>
      <c r="C70" s="1" t="s">
        <v>10</v>
      </c>
      <c r="D70" s="1" t="s">
        <v>8</v>
      </c>
      <c r="E70">
        <v>42</v>
      </c>
      <c r="F70">
        <v>9</v>
      </c>
      <c r="G70">
        <f t="shared" si="2"/>
        <v>0</v>
      </c>
    </row>
    <row r="71" spans="1:7" x14ac:dyDescent="0.3">
      <c r="A71" s="2">
        <v>42742</v>
      </c>
      <c r="B71" s="1" t="s">
        <v>22</v>
      </c>
      <c r="C71" s="1" t="s">
        <v>11</v>
      </c>
      <c r="D71" s="1" t="s">
        <v>8</v>
      </c>
      <c r="E71">
        <v>42</v>
      </c>
      <c r="F71">
        <v>26</v>
      </c>
      <c r="G71">
        <f t="shared" si="2"/>
        <v>0</v>
      </c>
    </row>
    <row r="72" spans="1:7" x14ac:dyDescent="0.3">
      <c r="A72" s="2">
        <v>42742</v>
      </c>
      <c r="B72" s="1" t="s">
        <v>22</v>
      </c>
      <c r="C72" s="1" t="s">
        <v>7</v>
      </c>
      <c r="D72" s="1" t="s">
        <v>8</v>
      </c>
      <c r="E72">
        <v>9</v>
      </c>
      <c r="F72">
        <v>70</v>
      </c>
      <c r="G72">
        <f t="shared" si="2"/>
        <v>0</v>
      </c>
    </row>
    <row r="73" spans="1:7" x14ac:dyDescent="0.3">
      <c r="A73" s="2">
        <v>42742</v>
      </c>
      <c r="B73" s="1" t="s">
        <v>22</v>
      </c>
      <c r="C73" s="1" t="s">
        <v>9</v>
      </c>
      <c r="D73" s="1" t="s">
        <v>8</v>
      </c>
      <c r="E73">
        <v>39</v>
      </c>
      <c r="F73">
        <v>44</v>
      </c>
      <c r="G73">
        <f t="shared" si="2"/>
        <v>0</v>
      </c>
    </row>
    <row r="74" spans="1:7" x14ac:dyDescent="0.3">
      <c r="A74" s="2">
        <v>42759</v>
      </c>
      <c r="B74" s="1" t="s">
        <v>6</v>
      </c>
      <c r="C74" s="1" t="s">
        <v>9</v>
      </c>
      <c r="D74" s="1" t="s">
        <v>14</v>
      </c>
      <c r="E74">
        <v>112</v>
      </c>
      <c r="F74">
        <v>59</v>
      </c>
      <c r="G74">
        <f t="shared" si="2"/>
        <v>16</v>
      </c>
    </row>
    <row r="75" spans="1:7" x14ac:dyDescent="0.3">
      <c r="A75" s="2">
        <v>42759</v>
      </c>
      <c r="B75" s="1" t="s">
        <v>6</v>
      </c>
      <c r="C75" s="1" t="s">
        <v>7</v>
      </c>
      <c r="D75" s="1" t="s">
        <v>8</v>
      </c>
      <c r="E75">
        <v>34</v>
      </c>
      <c r="F75">
        <v>66</v>
      </c>
      <c r="G75">
        <f t="shared" si="2"/>
        <v>0</v>
      </c>
    </row>
    <row r="76" spans="1:7" x14ac:dyDescent="0.3">
      <c r="A76" s="2">
        <v>42759</v>
      </c>
      <c r="B76" s="1" t="s">
        <v>6</v>
      </c>
      <c r="C76" s="1" t="s">
        <v>12</v>
      </c>
      <c r="D76" s="1" t="s">
        <v>8</v>
      </c>
      <c r="E76">
        <v>5</v>
      </c>
      <c r="F76">
        <v>21</v>
      </c>
      <c r="G76">
        <f t="shared" si="2"/>
        <v>0</v>
      </c>
    </row>
    <row r="77" spans="1:7" x14ac:dyDescent="0.3">
      <c r="A77" s="2">
        <v>42774</v>
      </c>
      <c r="B77" s="1" t="s">
        <v>13</v>
      </c>
      <c r="C77" s="1" t="s">
        <v>7</v>
      </c>
      <c r="D77" s="1" t="s">
        <v>14</v>
      </c>
      <c r="E77">
        <v>74</v>
      </c>
      <c r="F77">
        <v>92</v>
      </c>
      <c r="G77">
        <f t="shared" si="2"/>
        <v>14</v>
      </c>
    </row>
    <row r="78" spans="1:7" x14ac:dyDescent="0.3">
      <c r="A78" s="2">
        <v>42774</v>
      </c>
      <c r="B78" s="1" t="s">
        <v>13</v>
      </c>
      <c r="C78" s="1" t="s">
        <v>11</v>
      </c>
      <c r="D78" s="1" t="s">
        <v>8</v>
      </c>
      <c r="E78">
        <v>14</v>
      </c>
      <c r="F78">
        <v>26</v>
      </c>
      <c r="G78">
        <f t="shared" si="2"/>
        <v>0</v>
      </c>
    </row>
    <row r="79" spans="1:7" x14ac:dyDescent="0.3">
      <c r="A79" s="2">
        <v>42793</v>
      </c>
      <c r="B79" s="1" t="s">
        <v>15</v>
      </c>
      <c r="C79" s="1" t="s">
        <v>9</v>
      </c>
      <c r="D79" s="1" t="s">
        <v>14</v>
      </c>
      <c r="E79">
        <v>1</v>
      </c>
      <c r="F79">
        <v>60</v>
      </c>
      <c r="G79">
        <f t="shared" si="2"/>
        <v>18</v>
      </c>
    </row>
    <row r="80" spans="1:7" x14ac:dyDescent="0.3">
      <c r="A80" s="2">
        <v>42793</v>
      </c>
      <c r="B80" s="1" t="s">
        <v>15</v>
      </c>
      <c r="C80" s="1" t="s">
        <v>11</v>
      </c>
      <c r="D80" s="1" t="s">
        <v>14</v>
      </c>
      <c r="E80">
        <v>43</v>
      </c>
      <c r="F80">
        <v>36</v>
      </c>
      <c r="G80">
        <f t="shared" si="2"/>
        <v>0</v>
      </c>
    </row>
    <row r="81" spans="1:7" x14ac:dyDescent="0.3">
      <c r="A81" s="2">
        <v>42793</v>
      </c>
      <c r="B81" s="1" t="s">
        <v>15</v>
      </c>
      <c r="C81" s="1" t="s">
        <v>10</v>
      </c>
      <c r="D81" s="1" t="s">
        <v>8</v>
      </c>
      <c r="E81">
        <v>30</v>
      </c>
      <c r="F81">
        <v>8</v>
      </c>
      <c r="G81">
        <f t="shared" si="2"/>
        <v>0</v>
      </c>
    </row>
    <row r="82" spans="1:7" x14ac:dyDescent="0.3">
      <c r="A82" s="2">
        <v>42793</v>
      </c>
      <c r="B82" s="1" t="s">
        <v>15</v>
      </c>
      <c r="C82" s="1" t="s">
        <v>12</v>
      </c>
      <c r="D82" s="1" t="s">
        <v>8</v>
      </c>
      <c r="E82">
        <v>14</v>
      </c>
      <c r="F82">
        <v>20</v>
      </c>
      <c r="G82">
        <f t="shared" si="2"/>
        <v>0</v>
      </c>
    </row>
    <row r="83" spans="1:7" x14ac:dyDescent="0.3">
      <c r="A83" s="2">
        <v>42819</v>
      </c>
      <c r="B83" s="1" t="s">
        <v>16</v>
      </c>
      <c r="C83" s="1" t="s">
        <v>11</v>
      </c>
      <c r="D83" s="1" t="s">
        <v>14</v>
      </c>
      <c r="E83">
        <v>33</v>
      </c>
      <c r="F83">
        <v>38</v>
      </c>
      <c r="G83">
        <f t="shared" si="2"/>
        <v>25</v>
      </c>
    </row>
    <row r="84" spans="1:7" x14ac:dyDescent="0.3">
      <c r="A84" s="2">
        <v>42819</v>
      </c>
      <c r="B84" s="1" t="s">
        <v>16</v>
      </c>
      <c r="C84" s="1" t="s">
        <v>9</v>
      </c>
      <c r="D84" s="1" t="s">
        <v>8</v>
      </c>
      <c r="E84">
        <v>35</v>
      </c>
      <c r="F84">
        <v>37</v>
      </c>
      <c r="G84">
        <f t="shared" si="2"/>
        <v>0</v>
      </c>
    </row>
    <row r="85" spans="1:7" x14ac:dyDescent="0.3">
      <c r="A85" s="2">
        <v>42819</v>
      </c>
      <c r="B85" s="1" t="s">
        <v>16</v>
      </c>
      <c r="C85" s="1" t="s">
        <v>12</v>
      </c>
      <c r="D85" s="1" t="s">
        <v>8</v>
      </c>
      <c r="E85">
        <v>40</v>
      </c>
      <c r="F85">
        <v>19</v>
      </c>
      <c r="G85">
        <f t="shared" si="2"/>
        <v>0</v>
      </c>
    </row>
    <row r="86" spans="1:7" x14ac:dyDescent="0.3">
      <c r="A86" s="2">
        <v>42840</v>
      </c>
      <c r="B86" s="1" t="s">
        <v>17</v>
      </c>
      <c r="C86" s="1" t="s">
        <v>11</v>
      </c>
      <c r="D86" s="1" t="s">
        <v>14</v>
      </c>
      <c r="E86">
        <v>21</v>
      </c>
      <c r="F86">
        <v>36</v>
      </c>
      <c r="G86">
        <f t="shared" si="2"/>
        <v>20</v>
      </c>
    </row>
    <row r="87" spans="1:7" x14ac:dyDescent="0.3">
      <c r="A87" s="2">
        <v>42840</v>
      </c>
      <c r="B87" s="1" t="s">
        <v>17</v>
      </c>
      <c r="C87" s="1" t="s">
        <v>7</v>
      </c>
      <c r="D87" s="1" t="s">
        <v>14</v>
      </c>
      <c r="E87">
        <v>2</v>
      </c>
      <c r="F87">
        <v>97</v>
      </c>
      <c r="G87">
        <f t="shared" si="2"/>
        <v>0</v>
      </c>
    </row>
    <row r="88" spans="1:7" x14ac:dyDescent="0.3">
      <c r="A88" s="2">
        <v>42840</v>
      </c>
      <c r="B88" s="1" t="s">
        <v>17</v>
      </c>
      <c r="C88" s="1" t="s">
        <v>12</v>
      </c>
      <c r="D88" s="1" t="s">
        <v>8</v>
      </c>
      <c r="E88">
        <v>12</v>
      </c>
      <c r="F88">
        <v>20</v>
      </c>
      <c r="G88">
        <f t="shared" si="2"/>
        <v>0</v>
      </c>
    </row>
    <row r="89" spans="1:7" x14ac:dyDescent="0.3">
      <c r="A89" s="2">
        <v>42840</v>
      </c>
      <c r="B89" s="1" t="s">
        <v>17</v>
      </c>
      <c r="C89" s="1" t="s">
        <v>10</v>
      </c>
      <c r="D89" s="1" t="s">
        <v>8</v>
      </c>
      <c r="E89">
        <v>15</v>
      </c>
      <c r="F89">
        <v>8</v>
      </c>
      <c r="G89">
        <f t="shared" si="2"/>
        <v>0</v>
      </c>
    </row>
    <row r="90" spans="1:7" x14ac:dyDescent="0.3">
      <c r="A90" s="2">
        <v>42840</v>
      </c>
      <c r="B90" s="1" t="s">
        <v>17</v>
      </c>
      <c r="C90" s="1" t="s">
        <v>9</v>
      </c>
      <c r="D90" s="1" t="s">
        <v>8</v>
      </c>
      <c r="E90">
        <v>1</v>
      </c>
      <c r="F90">
        <v>40</v>
      </c>
      <c r="G90">
        <f t="shared" si="2"/>
        <v>0</v>
      </c>
    </row>
    <row r="91" spans="1:7" x14ac:dyDescent="0.3">
      <c r="A91" s="2">
        <v>42864</v>
      </c>
      <c r="B91" s="1" t="s">
        <v>18</v>
      </c>
      <c r="C91" s="1" t="s">
        <v>10</v>
      </c>
      <c r="D91" s="1" t="s">
        <v>14</v>
      </c>
      <c r="E91">
        <v>86</v>
      </c>
      <c r="F91">
        <v>12</v>
      </c>
      <c r="G91">
        <f t="shared" si="2"/>
        <v>23</v>
      </c>
    </row>
    <row r="92" spans="1:7" x14ac:dyDescent="0.3">
      <c r="A92" s="2">
        <v>42864</v>
      </c>
      <c r="B92" s="1" t="s">
        <v>18</v>
      </c>
      <c r="C92" s="1" t="s">
        <v>12</v>
      </c>
      <c r="D92" s="1" t="s">
        <v>14</v>
      </c>
      <c r="E92">
        <v>110</v>
      </c>
      <c r="F92">
        <v>31</v>
      </c>
      <c r="G92">
        <f t="shared" si="2"/>
        <v>0</v>
      </c>
    </row>
    <row r="93" spans="1:7" x14ac:dyDescent="0.3">
      <c r="A93" s="2">
        <v>42864</v>
      </c>
      <c r="B93" s="1" t="s">
        <v>18</v>
      </c>
      <c r="C93" s="1" t="s">
        <v>9</v>
      </c>
      <c r="D93" s="1" t="s">
        <v>8</v>
      </c>
      <c r="E93">
        <v>33</v>
      </c>
      <c r="F93">
        <v>38</v>
      </c>
      <c r="G93">
        <f t="shared" si="2"/>
        <v>0</v>
      </c>
    </row>
    <row r="94" spans="1:7" x14ac:dyDescent="0.3">
      <c r="A94" s="2">
        <v>42864</v>
      </c>
      <c r="B94" s="1" t="s">
        <v>18</v>
      </c>
      <c r="C94" s="1" t="s">
        <v>11</v>
      </c>
      <c r="D94" s="1" t="s">
        <v>8</v>
      </c>
      <c r="E94">
        <v>13</v>
      </c>
      <c r="F94">
        <v>23</v>
      </c>
      <c r="G94">
        <f t="shared" si="2"/>
        <v>0</v>
      </c>
    </row>
    <row r="95" spans="1:7" x14ac:dyDescent="0.3">
      <c r="A95" s="2">
        <v>42864</v>
      </c>
      <c r="B95" s="1" t="s">
        <v>18</v>
      </c>
      <c r="C95" s="1" t="s">
        <v>7</v>
      </c>
      <c r="D95" s="1" t="s">
        <v>8</v>
      </c>
      <c r="E95">
        <v>37</v>
      </c>
      <c r="F95">
        <v>61</v>
      </c>
      <c r="G95">
        <f t="shared" si="2"/>
        <v>0</v>
      </c>
    </row>
    <row r="96" spans="1:7" x14ac:dyDescent="0.3">
      <c r="A96" s="2">
        <v>42882</v>
      </c>
      <c r="B96" s="1" t="s">
        <v>19</v>
      </c>
      <c r="C96" s="1" t="s">
        <v>10</v>
      </c>
      <c r="D96" s="1" t="s">
        <v>14</v>
      </c>
      <c r="E96">
        <v>1</v>
      </c>
      <c r="F96">
        <v>12</v>
      </c>
      <c r="G96">
        <f t="shared" si="2"/>
        <v>17</v>
      </c>
    </row>
    <row r="97" spans="1:7" x14ac:dyDescent="0.3">
      <c r="A97" s="2">
        <v>42882</v>
      </c>
      <c r="B97" s="1" t="s">
        <v>19</v>
      </c>
      <c r="C97" s="1" t="s">
        <v>9</v>
      </c>
      <c r="D97" s="1" t="s">
        <v>14</v>
      </c>
      <c r="E97">
        <v>68</v>
      </c>
      <c r="F97">
        <v>59</v>
      </c>
      <c r="G97">
        <f t="shared" si="2"/>
        <v>0</v>
      </c>
    </row>
    <row r="98" spans="1:7" x14ac:dyDescent="0.3">
      <c r="A98" s="2">
        <v>42882</v>
      </c>
      <c r="B98" s="1" t="s">
        <v>19</v>
      </c>
      <c r="C98" s="1" t="s">
        <v>7</v>
      </c>
      <c r="D98" s="1" t="s">
        <v>8</v>
      </c>
      <c r="E98">
        <v>35</v>
      </c>
      <c r="F98">
        <v>66</v>
      </c>
      <c r="G98">
        <f t="shared" si="2"/>
        <v>0</v>
      </c>
    </row>
    <row r="99" spans="1:7" x14ac:dyDescent="0.3">
      <c r="A99" s="2">
        <v>42882</v>
      </c>
      <c r="B99" s="1" t="s">
        <v>19</v>
      </c>
      <c r="C99" s="1" t="s">
        <v>12</v>
      </c>
      <c r="D99" s="1" t="s">
        <v>8</v>
      </c>
      <c r="E99">
        <v>25</v>
      </c>
      <c r="F99">
        <v>21</v>
      </c>
      <c r="G99">
        <f t="shared" si="2"/>
        <v>0</v>
      </c>
    </row>
    <row r="100" spans="1:7" x14ac:dyDescent="0.3">
      <c r="A100" s="2">
        <v>42882</v>
      </c>
      <c r="B100" s="1" t="s">
        <v>19</v>
      </c>
      <c r="C100" s="1" t="s">
        <v>11</v>
      </c>
      <c r="D100" s="1" t="s">
        <v>8</v>
      </c>
      <c r="E100">
        <v>10</v>
      </c>
      <c r="F100">
        <v>25</v>
      </c>
      <c r="G100">
        <f t="shared" si="2"/>
        <v>0</v>
      </c>
    </row>
    <row r="101" spans="1:7" x14ac:dyDescent="0.3">
      <c r="A101" s="2">
        <v>42904</v>
      </c>
      <c r="B101" s="1" t="s">
        <v>20</v>
      </c>
      <c r="C101" s="1" t="s">
        <v>11</v>
      </c>
      <c r="D101" s="1" t="s">
        <v>14</v>
      </c>
      <c r="E101">
        <v>38</v>
      </c>
      <c r="F101">
        <v>37</v>
      </c>
      <c r="G101">
        <f t="shared" si="2"/>
        <v>21</v>
      </c>
    </row>
    <row r="102" spans="1:7" x14ac:dyDescent="0.3">
      <c r="A102" s="2">
        <v>42904</v>
      </c>
      <c r="B102" s="1" t="s">
        <v>20</v>
      </c>
      <c r="C102" s="1" t="s">
        <v>10</v>
      </c>
      <c r="D102" s="1" t="s">
        <v>8</v>
      </c>
      <c r="E102">
        <v>22</v>
      </c>
      <c r="F102">
        <v>8</v>
      </c>
      <c r="G102">
        <f t="shared" si="2"/>
        <v>0</v>
      </c>
    </row>
    <row r="103" spans="1:7" x14ac:dyDescent="0.3">
      <c r="A103" s="2">
        <v>42904</v>
      </c>
      <c r="B103" s="1" t="s">
        <v>20</v>
      </c>
      <c r="C103" s="1" t="s">
        <v>12</v>
      </c>
      <c r="D103" s="1" t="s">
        <v>8</v>
      </c>
      <c r="E103">
        <v>25</v>
      </c>
      <c r="F103">
        <v>20</v>
      </c>
      <c r="G103">
        <f t="shared" si="2"/>
        <v>0</v>
      </c>
    </row>
    <row r="104" spans="1:7" x14ac:dyDescent="0.3">
      <c r="A104" s="2">
        <v>42904</v>
      </c>
      <c r="B104" s="1" t="s">
        <v>20</v>
      </c>
      <c r="C104" s="1" t="s">
        <v>9</v>
      </c>
      <c r="D104" s="1" t="s">
        <v>8</v>
      </c>
      <c r="E104">
        <v>8</v>
      </c>
      <c r="F104">
        <v>39</v>
      </c>
      <c r="G104">
        <f t="shared" si="2"/>
        <v>0</v>
      </c>
    </row>
    <row r="105" spans="1:7" x14ac:dyDescent="0.3">
      <c r="A105" s="2">
        <v>42904</v>
      </c>
      <c r="B105" s="1" t="s">
        <v>20</v>
      </c>
      <c r="C105" s="1" t="s">
        <v>7</v>
      </c>
      <c r="D105" s="1" t="s">
        <v>8</v>
      </c>
      <c r="E105">
        <v>45</v>
      </c>
      <c r="F105">
        <v>62</v>
      </c>
      <c r="G105">
        <f t="shared" si="2"/>
        <v>0</v>
      </c>
    </row>
    <row r="106" spans="1:7" x14ac:dyDescent="0.3">
      <c r="A106" s="2">
        <v>42929</v>
      </c>
      <c r="B106" s="1" t="s">
        <v>21</v>
      </c>
      <c r="C106" s="1" t="s">
        <v>7</v>
      </c>
      <c r="D106" s="1" t="s">
        <v>14</v>
      </c>
      <c r="E106">
        <v>116</v>
      </c>
      <c r="F106">
        <v>100</v>
      </c>
      <c r="G106">
        <f t="shared" si="2"/>
        <v>24</v>
      </c>
    </row>
    <row r="107" spans="1:7" x14ac:dyDescent="0.3">
      <c r="A107" s="2">
        <v>42929</v>
      </c>
      <c r="B107" s="1" t="s">
        <v>21</v>
      </c>
      <c r="C107" s="1" t="s">
        <v>12</v>
      </c>
      <c r="D107" s="1" t="s">
        <v>8</v>
      </c>
      <c r="E107">
        <v>29</v>
      </c>
      <c r="F107">
        <v>19</v>
      </c>
      <c r="G107">
        <f t="shared" si="2"/>
        <v>0</v>
      </c>
    </row>
    <row r="108" spans="1:7" x14ac:dyDescent="0.3">
      <c r="A108" s="2">
        <v>42942</v>
      </c>
      <c r="B108" s="1" t="s">
        <v>22</v>
      </c>
      <c r="C108" s="1" t="s">
        <v>11</v>
      </c>
      <c r="D108" s="1" t="s">
        <v>14</v>
      </c>
      <c r="E108">
        <v>5</v>
      </c>
      <c r="F108">
        <v>34</v>
      </c>
      <c r="G108">
        <f t="shared" si="2"/>
        <v>12</v>
      </c>
    </row>
    <row r="109" spans="1:7" x14ac:dyDescent="0.3">
      <c r="A109" s="2">
        <v>42942</v>
      </c>
      <c r="B109" s="1" t="s">
        <v>22</v>
      </c>
      <c r="C109" s="1" t="s">
        <v>10</v>
      </c>
      <c r="D109" s="1" t="s">
        <v>14</v>
      </c>
      <c r="E109">
        <v>22</v>
      </c>
      <c r="F109">
        <v>11</v>
      </c>
      <c r="G109">
        <f t="shared" si="2"/>
        <v>0</v>
      </c>
    </row>
    <row r="110" spans="1:7" x14ac:dyDescent="0.3">
      <c r="A110" s="2">
        <v>42942</v>
      </c>
      <c r="B110" s="1" t="s">
        <v>22</v>
      </c>
      <c r="C110" s="1" t="s">
        <v>12</v>
      </c>
      <c r="D110" s="1" t="s">
        <v>8</v>
      </c>
      <c r="E110">
        <v>37</v>
      </c>
      <c r="F110">
        <v>22</v>
      </c>
      <c r="G110">
        <f t="shared" si="2"/>
        <v>0</v>
      </c>
    </row>
    <row r="111" spans="1:7" x14ac:dyDescent="0.3">
      <c r="A111" s="2">
        <v>42942</v>
      </c>
      <c r="B111" s="1" t="s">
        <v>22</v>
      </c>
      <c r="C111" s="1" t="s">
        <v>7</v>
      </c>
      <c r="D111" s="1" t="s">
        <v>8</v>
      </c>
      <c r="E111">
        <v>10</v>
      </c>
      <c r="F111">
        <v>70</v>
      </c>
      <c r="G111">
        <f t="shared" si="2"/>
        <v>0</v>
      </c>
    </row>
    <row r="112" spans="1:7" x14ac:dyDescent="0.3">
      <c r="A112" s="2">
        <v>42942</v>
      </c>
      <c r="B112" s="1" t="s">
        <v>22</v>
      </c>
      <c r="C112" s="1" t="s">
        <v>9</v>
      </c>
      <c r="D112" s="1" t="s">
        <v>8</v>
      </c>
      <c r="E112">
        <v>42</v>
      </c>
      <c r="F112">
        <v>44</v>
      </c>
      <c r="G112">
        <f t="shared" si="2"/>
        <v>0</v>
      </c>
    </row>
    <row r="113" spans="1:7" x14ac:dyDescent="0.3">
      <c r="A113" s="2">
        <v>42959</v>
      </c>
      <c r="B113" s="1" t="s">
        <v>6</v>
      </c>
      <c r="C113" s="1" t="s">
        <v>7</v>
      </c>
      <c r="D113" s="1" t="s">
        <v>14</v>
      </c>
      <c r="E113">
        <v>11</v>
      </c>
      <c r="F113">
        <v>94</v>
      </c>
      <c r="G113">
        <f t="shared" si="2"/>
        <v>16</v>
      </c>
    </row>
    <row r="114" spans="1:7" x14ac:dyDescent="0.3">
      <c r="A114" s="2">
        <v>42959</v>
      </c>
      <c r="B114" s="1" t="s">
        <v>6</v>
      </c>
      <c r="C114" s="1" t="s">
        <v>9</v>
      </c>
      <c r="D114" s="1" t="s">
        <v>14</v>
      </c>
      <c r="E114">
        <v>48</v>
      </c>
      <c r="F114">
        <v>59</v>
      </c>
      <c r="G114">
        <f t="shared" si="2"/>
        <v>0</v>
      </c>
    </row>
    <row r="115" spans="1:7" x14ac:dyDescent="0.3">
      <c r="A115" s="2">
        <v>42959</v>
      </c>
      <c r="B115" s="1" t="s">
        <v>6</v>
      </c>
      <c r="C115" s="1" t="s">
        <v>12</v>
      </c>
      <c r="D115" s="1" t="s">
        <v>8</v>
      </c>
      <c r="E115">
        <v>20</v>
      </c>
      <c r="F115">
        <v>21</v>
      </c>
      <c r="G115">
        <f t="shared" si="2"/>
        <v>0</v>
      </c>
    </row>
    <row r="116" spans="1:7" x14ac:dyDescent="0.3">
      <c r="A116" s="2">
        <v>42959</v>
      </c>
      <c r="B116" s="1" t="s">
        <v>6</v>
      </c>
      <c r="C116" s="1" t="s">
        <v>11</v>
      </c>
      <c r="D116" s="1" t="s">
        <v>8</v>
      </c>
      <c r="E116">
        <v>26</v>
      </c>
      <c r="F116">
        <v>25</v>
      </c>
      <c r="G116">
        <f t="shared" si="2"/>
        <v>0</v>
      </c>
    </row>
    <row r="117" spans="1:7" x14ac:dyDescent="0.3">
      <c r="A117" s="2">
        <v>42974</v>
      </c>
      <c r="B117" s="1" t="s">
        <v>13</v>
      </c>
      <c r="C117" s="1" t="s">
        <v>10</v>
      </c>
      <c r="D117" s="1" t="s">
        <v>8</v>
      </c>
      <c r="E117">
        <v>24</v>
      </c>
      <c r="F117">
        <v>9</v>
      </c>
      <c r="G117">
        <f t="shared" si="2"/>
        <v>14</v>
      </c>
    </row>
    <row r="118" spans="1:7" x14ac:dyDescent="0.3">
      <c r="A118" s="2">
        <v>42974</v>
      </c>
      <c r="B118" s="1" t="s">
        <v>13</v>
      </c>
      <c r="C118" s="1" t="s">
        <v>7</v>
      </c>
      <c r="D118" s="1" t="s">
        <v>8</v>
      </c>
      <c r="E118">
        <v>38</v>
      </c>
      <c r="F118">
        <v>68</v>
      </c>
      <c r="G118">
        <f t="shared" si="2"/>
        <v>0</v>
      </c>
    </row>
    <row r="119" spans="1:7" x14ac:dyDescent="0.3">
      <c r="A119" s="2">
        <v>42974</v>
      </c>
      <c r="B119" s="1" t="s">
        <v>13</v>
      </c>
      <c r="C119" s="1" t="s">
        <v>12</v>
      </c>
      <c r="D119" s="1" t="s">
        <v>8</v>
      </c>
      <c r="E119">
        <v>14</v>
      </c>
      <c r="F119">
        <v>21</v>
      </c>
      <c r="G119">
        <f t="shared" si="2"/>
        <v>0</v>
      </c>
    </row>
    <row r="120" spans="1:7" x14ac:dyDescent="0.3">
      <c r="A120" s="2">
        <v>42974</v>
      </c>
      <c r="B120" s="1" t="s">
        <v>13</v>
      </c>
      <c r="C120" s="1" t="s">
        <v>9</v>
      </c>
      <c r="D120" s="1" t="s">
        <v>8</v>
      </c>
      <c r="E120">
        <v>4</v>
      </c>
      <c r="F120">
        <v>43</v>
      </c>
      <c r="G120">
        <f t="shared" si="2"/>
        <v>0</v>
      </c>
    </row>
    <row r="121" spans="1:7" x14ac:dyDescent="0.3">
      <c r="A121" s="2">
        <v>42993</v>
      </c>
      <c r="B121" s="1" t="s">
        <v>15</v>
      </c>
      <c r="C121" s="1" t="s">
        <v>11</v>
      </c>
      <c r="D121" s="1" t="s">
        <v>14</v>
      </c>
      <c r="E121">
        <v>19</v>
      </c>
      <c r="F121">
        <v>36</v>
      </c>
      <c r="G121">
        <f t="shared" si="2"/>
        <v>18</v>
      </c>
    </row>
    <row r="122" spans="1:7" x14ac:dyDescent="0.3">
      <c r="A122" s="2">
        <v>42993</v>
      </c>
      <c r="B122" s="1" t="s">
        <v>15</v>
      </c>
      <c r="C122" s="1" t="s">
        <v>7</v>
      </c>
      <c r="D122" s="1" t="s">
        <v>8</v>
      </c>
      <c r="E122">
        <v>30</v>
      </c>
      <c r="F122">
        <v>65</v>
      </c>
      <c r="G122">
        <f t="shared" si="2"/>
        <v>0</v>
      </c>
    </row>
    <row r="123" spans="1:7" x14ac:dyDescent="0.3">
      <c r="A123" s="2">
        <v>43019</v>
      </c>
      <c r="B123" s="1" t="s">
        <v>16</v>
      </c>
      <c r="C123" s="1" t="s">
        <v>9</v>
      </c>
      <c r="D123" s="1" t="s">
        <v>14</v>
      </c>
      <c r="E123">
        <v>6</v>
      </c>
      <c r="F123">
        <v>63</v>
      </c>
      <c r="G123">
        <f t="shared" si="2"/>
        <v>25</v>
      </c>
    </row>
    <row r="124" spans="1:7" x14ac:dyDescent="0.3">
      <c r="A124" s="2">
        <v>43019</v>
      </c>
      <c r="B124" s="1" t="s">
        <v>16</v>
      </c>
      <c r="C124" s="1" t="s">
        <v>7</v>
      </c>
      <c r="D124" s="1" t="s">
        <v>8</v>
      </c>
      <c r="E124">
        <v>43</v>
      </c>
      <c r="F124">
        <v>59</v>
      </c>
      <c r="G124">
        <f t="shared" si="2"/>
        <v>0</v>
      </c>
    </row>
    <row r="125" spans="1:7" x14ac:dyDescent="0.3">
      <c r="A125" s="2">
        <v>43040</v>
      </c>
      <c r="B125" s="1" t="s">
        <v>17</v>
      </c>
      <c r="C125" s="1" t="s">
        <v>9</v>
      </c>
      <c r="D125" s="1" t="s">
        <v>14</v>
      </c>
      <c r="E125">
        <v>1</v>
      </c>
      <c r="F125">
        <v>61</v>
      </c>
      <c r="G125">
        <f t="shared" si="2"/>
        <v>20</v>
      </c>
    </row>
    <row r="126" spans="1:7" x14ac:dyDescent="0.3">
      <c r="A126" s="2">
        <v>43040</v>
      </c>
      <c r="B126" s="1" t="s">
        <v>17</v>
      </c>
      <c r="C126" s="1" t="s">
        <v>12</v>
      </c>
      <c r="D126" s="1" t="s">
        <v>14</v>
      </c>
      <c r="E126">
        <v>147</v>
      </c>
      <c r="F126">
        <v>30</v>
      </c>
      <c r="G126">
        <f t="shared" si="2"/>
        <v>0</v>
      </c>
    </row>
    <row r="127" spans="1:7" x14ac:dyDescent="0.3">
      <c r="A127" s="2">
        <v>43040</v>
      </c>
      <c r="B127" s="1" t="s">
        <v>17</v>
      </c>
      <c r="C127" s="1" t="s">
        <v>10</v>
      </c>
      <c r="D127" s="1" t="s">
        <v>8</v>
      </c>
      <c r="E127">
        <v>15</v>
      </c>
      <c r="F127">
        <v>8</v>
      </c>
      <c r="G127">
        <f t="shared" si="2"/>
        <v>0</v>
      </c>
    </row>
    <row r="128" spans="1:7" x14ac:dyDescent="0.3">
      <c r="A128" s="2">
        <v>43040</v>
      </c>
      <c r="B128" s="1" t="s">
        <v>17</v>
      </c>
      <c r="C128" s="1" t="s">
        <v>7</v>
      </c>
      <c r="D128" s="1" t="s">
        <v>8</v>
      </c>
      <c r="E128">
        <v>24</v>
      </c>
      <c r="F128">
        <v>63</v>
      </c>
      <c r="G128">
        <f t="shared" si="2"/>
        <v>0</v>
      </c>
    </row>
    <row r="129" spans="1:7" x14ac:dyDescent="0.3">
      <c r="A129" s="2">
        <v>43040</v>
      </c>
      <c r="B129" s="1" t="s">
        <v>17</v>
      </c>
      <c r="C129" s="1" t="s">
        <v>11</v>
      </c>
      <c r="D129" s="1" t="s">
        <v>8</v>
      </c>
      <c r="E129">
        <v>19</v>
      </c>
      <c r="F129">
        <v>24</v>
      </c>
      <c r="G129">
        <f t="shared" si="2"/>
        <v>0</v>
      </c>
    </row>
    <row r="130" spans="1:7" x14ac:dyDescent="0.3">
      <c r="A130" s="2">
        <v>43064</v>
      </c>
      <c r="B130" s="1" t="s">
        <v>18</v>
      </c>
      <c r="C130" s="1" t="s">
        <v>7</v>
      </c>
      <c r="D130" s="1" t="s">
        <v>14</v>
      </c>
      <c r="E130">
        <v>134</v>
      </c>
      <c r="F130">
        <v>99</v>
      </c>
      <c r="G130">
        <f t="shared" si="2"/>
        <v>23</v>
      </c>
    </row>
    <row r="131" spans="1:7" x14ac:dyDescent="0.3">
      <c r="A131" s="2">
        <v>43064</v>
      </c>
      <c r="B131" s="1" t="s">
        <v>18</v>
      </c>
      <c r="C131" s="1" t="s">
        <v>9</v>
      </c>
      <c r="D131" s="1" t="s">
        <v>8</v>
      </c>
      <c r="E131">
        <v>12</v>
      </c>
      <c r="F131">
        <v>38</v>
      </c>
      <c r="G131">
        <f t="shared" si="2"/>
        <v>0</v>
      </c>
    </row>
    <row r="132" spans="1:7" x14ac:dyDescent="0.3">
      <c r="A132" s="2">
        <v>43082</v>
      </c>
      <c r="B132" s="1" t="s">
        <v>19</v>
      </c>
      <c r="C132" s="1" t="s">
        <v>12</v>
      </c>
      <c r="D132" s="1" t="s">
        <v>14</v>
      </c>
      <c r="E132">
        <v>4</v>
      </c>
      <c r="F132">
        <v>30</v>
      </c>
      <c r="G132">
        <f t="shared" ref="G132:G195" si="3">IF(A132-A131=0,0,A132-A131-1)</f>
        <v>17</v>
      </c>
    </row>
    <row r="133" spans="1:7" x14ac:dyDescent="0.3">
      <c r="A133" s="2">
        <v>43082</v>
      </c>
      <c r="B133" s="1" t="s">
        <v>19</v>
      </c>
      <c r="C133" s="1" t="s">
        <v>10</v>
      </c>
      <c r="D133" s="1" t="s">
        <v>8</v>
      </c>
      <c r="E133">
        <v>26</v>
      </c>
      <c r="F133">
        <v>8</v>
      </c>
      <c r="G133">
        <f t="shared" si="3"/>
        <v>0</v>
      </c>
    </row>
    <row r="134" spans="1:7" x14ac:dyDescent="0.3">
      <c r="A134" s="2">
        <v>43082</v>
      </c>
      <c r="B134" s="1" t="s">
        <v>19</v>
      </c>
      <c r="C134" s="1" t="s">
        <v>7</v>
      </c>
      <c r="D134" s="1" t="s">
        <v>8</v>
      </c>
      <c r="E134">
        <v>38</v>
      </c>
      <c r="F134">
        <v>66</v>
      </c>
      <c r="G134">
        <f t="shared" si="3"/>
        <v>0</v>
      </c>
    </row>
    <row r="135" spans="1:7" x14ac:dyDescent="0.3">
      <c r="A135" s="2">
        <v>43104</v>
      </c>
      <c r="B135" s="1" t="s">
        <v>20</v>
      </c>
      <c r="C135" s="1" t="s">
        <v>7</v>
      </c>
      <c r="D135" s="1" t="s">
        <v>14</v>
      </c>
      <c r="E135">
        <v>38</v>
      </c>
      <c r="F135">
        <v>98</v>
      </c>
      <c r="G135">
        <f t="shared" si="3"/>
        <v>21</v>
      </c>
    </row>
    <row r="136" spans="1:7" x14ac:dyDescent="0.3">
      <c r="A136" s="2">
        <v>43104</v>
      </c>
      <c r="B136" s="1" t="s">
        <v>20</v>
      </c>
      <c r="C136" s="1" t="s">
        <v>11</v>
      </c>
      <c r="D136" s="1" t="s">
        <v>14</v>
      </c>
      <c r="E136">
        <v>44</v>
      </c>
      <c r="F136">
        <v>37</v>
      </c>
      <c r="G136">
        <f t="shared" si="3"/>
        <v>0</v>
      </c>
    </row>
    <row r="137" spans="1:7" x14ac:dyDescent="0.3">
      <c r="A137" s="2">
        <v>43104</v>
      </c>
      <c r="B137" s="1" t="s">
        <v>20</v>
      </c>
      <c r="C137" s="1" t="s">
        <v>10</v>
      </c>
      <c r="D137" s="1" t="s">
        <v>8</v>
      </c>
      <c r="E137">
        <v>21</v>
      </c>
      <c r="F137">
        <v>8</v>
      </c>
      <c r="G137">
        <f t="shared" si="3"/>
        <v>0</v>
      </c>
    </row>
    <row r="138" spans="1:7" x14ac:dyDescent="0.3">
      <c r="A138" s="2">
        <v>43104</v>
      </c>
      <c r="B138" s="1" t="s">
        <v>20</v>
      </c>
      <c r="C138" s="1" t="s">
        <v>9</v>
      </c>
      <c r="D138" s="1" t="s">
        <v>8</v>
      </c>
      <c r="E138">
        <v>10</v>
      </c>
      <c r="F138">
        <v>39</v>
      </c>
      <c r="G138">
        <f t="shared" si="3"/>
        <v>0</v>
      </c>
    </row>
    <row r="139" spans="1:7" x14ac:dyDescent="0.3">
      <c r="A139" s="2">
        <v>43129</v>
      </c>
      <c r="B139" s="1" t="s">
        <v>21</v>
      </c>
      <c r="C139" s="1" t="s">
        <v>11</v>
      </c>
      <c r="D139" s="1" t="s">
        <v>14</v>
      </c>
      <c r="E139">
        <v>15</v>
      </c>
      <c r="F139">
        <v>38</v>
      </c>
      <c r="G139">
        <f t="shared" si="3"/>
        <v>24</v>
      </c>
    </row>
    <row r="140" spans="1:7" x14ac:dyDescent="0.3">
      <c r="A140" s="2">
        <v>43129</v>
      </c>
      <c r="B140" s="1" t="s">
        <v>21</v>
      </c>
      <c r="C140" s="1" t="s">
        <v>9</v>
      </c>
      <c r="D140" s="1" t="s">
        <v>14</v>
      </c>
      <c r="E140">
        <v>22</v>
      </c>
      <c r="F140">
        <v>63</v>
      </c>
      <c r="G140">
        <f t="shared" si="3"/>
        <v>0</v>
      </c>
    </row>
    <row r="141" spans="1:7" x14ac:dyDescent="0.3">
      <c r="A141" s="2">
        <v>43129</v>
      </c>
      <c r="B141" s="1" t="s">
        <v>21</v>
      </c>
      <c r="C141" s="1" t="s">
        <v>7</v>
      </c>
      <c r="D141" s="1" t="s">
        <v>8</v>
      </c>
      <c r="E141">
        <v>9</v>
      </c>
      <c r="F141">
        <v>60</v>
      </c>
      <c r="G141">
        <f t="shared" si="3"/>
        <v>0</v>
      </c>
    </row>
    <row r="142" spans="1:7" x14ac:dyDescent="0.3">
      <c r="A142" s="2">
        <v>43129</v>
      </c>
      <c r="B142" s="1" t="s">
        <v>21</v>
      </c>
      <c r="C142" s="1" t="s">
        <v>12</v>
      </c>
      <c r="D142" s="1" t="s">
        <v>8</v>
      </c>
      <c r="E142">
        <v>6</v>
      </c>
      <c r="F142">
        <v>19</v>
      </c>
      <c r="G142">
        <f t="shared" si="3"/>
        <v>0</v>
      </c>
    </row>
    <row r="143" spans="1:7" x14ac:dyDescent="0.3">
      <c r="A143" s="2">
        <v>43129</v>
      </c>
      <c r="B143" s="1" t="s">
        <v>21</v>
      </c>
      <c r="C143" s="1" t="s">
        <v>10</v>
      </c>
      <c r="D143" s="1" t="s">
        <v>8</v>
      </c>
      <c r="E143">
        <v>4</v>
      </c>
      <c r="F143">
        <v>8</v>
      </c>
      <c r="G143">
        <f t="shared" si="3"/>
        <v>0</v>
      </c>
    </row>
    <row r="144" spans="1:7" x14ac:dyDescent="0.3">
      <c r="A144" s="2">
        <v>43130</v>
      </c>
      <c r="B144" s="1" t="s">
        <v>22</v>
      </c>
      <c r="C144" s="1" t="s">
        <v>12</v>
      </c>
      <c r="D144" s="1" t="s">
        <v>14</v>
      </c>
      <c r="E144">
        <v>6</v>
      </c>
      <c r="F144">
        <v>25</v>
      </c>
      <c r="G144">
        <f t="shared" si="3"/>
        <v>0</v>
      </c>
    </row>
    <row r="145" spans="1:7" x14ac:dyDescent="0.3">
      <c r="A145" s="2">
        <v>43130</v>
      </c>
      <c r="B145" s="1" t="s">
        <v>22</v>
      </c>
      <c r="C145" s="1" t="s">
        <v>7</v>
      </c>
      <c r="D145" s="1" t="s">
        <v>8</v>
      </c>
      <c r="E145">
        <v>48</v>
      </c>
      <c r="F145">
        <v>79</v>
      </c>
      <c r="G145">
        <f t="shared" si="3"/>
        <v>0</v>
      </c>
    </row>
    <row r="146" spans="1:7" x14ac:dyDescent="0.3">
      <c r="A146" s="2">
        <v>43147</v>
      </c>
      <c r="B146" s="1" t="s">
        <v>6</v>
      </c>
      <c r="C146" s="1" t="s">
        <v>9</v>
      </c>
      <c r="D146" s="1" t="s">
        <v>8</v>
      </c>
      <c r="E146">
        <v>34</v>
      </c>
      <c r="F146">
        <v>42</v>
      </c>
      <c r="G146">
        <f t="shared" si="3"/>
        <v>16</v>
      </c>
    </row>
    <row r="147" spans="1:7" x14ac:dyDescent="0.3">
      <c r="A147" s="2">
        <v>43147</v>
      </c>
      <c r="B147" s="1" t="s">
        <v>6</v>
      </c>
      <c r="C147" s="1" t="s">
        <v>11</v>
      </c>
      <c r="D147" s="1" t="s">
        <v>14</v>
      </c>
      <c r="E147">
        <v>49</v>
      </c>
      <c r="F147">
        <v>35</v>
      </c>
      <c r="G147">
        <f t="shared" si="3"/>
        <v>0</v>
      </c>
    </row>
    <row r="148" spans="1:7" x14ac:dyDescent="0.3">
      <c r="A148" s="2">
        <v>43147</v>
      </c>
      <c r="B148" s="1" t="s">
        <v>6</v>
      </c>
      <c r="C148" s="1" t="s">
        <v>10</v>
      </c>
      <c r="D148" s="1" t="s">
        <v>8</v>
      </c>
      <c r="E148">
        <v>10</v>
      </c>
      <c r="F148">
        <v>8</v>
      </c>
      <c r="G148">
        <f t="shared" si="3"/>
        <v>0</v>
      </c>
    </row>
    <row r="149" spans="1:7" x14ac:dyDescent="0.3">
      <c r="A149" s="2">
        <v>43147</v>
      </c>
      <c r="B149" s="1" t="s">
        <v>6</v>
      </c>
      <c r="C149" s="1" t="s">
        <v>12</v>
      </c>
      <c r="D149" s="1" t="s">
        <v>8</v>
      </c>
      <c r="E149">
        <v>47</v>
      </c>
      <c r="F149">
        <v>21</v>
      </c>
      <c r="G149">
        <f t="shared" si="3"/>
        <v>0</v>
      </c>
    </row>
    <row r="150" spans="1:7" x14ac:dyDescent="0.3">
      <c r="A150" s="2">
        <v>43147</v>
      </c>
      <c r="B150" s="1" t="s">
        <v>6</v>
      </c>
      <c r="C150" s="1" t="s">
        <v>7</v>
      </c>
      <c r="D150" s="1" t="s">
        <v>8</v>
      </c>
      <c r="E150">
        <v>48</v>
      </c>
      <c r="F150">
        <v>66</v>
      </c>
      <c r="G150">
        <f t="shared" si="3"/>
        <v>0</v>
      </c>
    </row>
    <row r="151" spans="1:7" x14ac:dyDescent="0.3">
      <c r="A151" s="2">
        <v>43162</v>
      </c>
      <c r="B151" s="1" t="s">
        <v>13</v>
      </c>
      <c r="C151" s="1" t="s">
        <v>9</v>
      </c>
      <c r="D151" s="1" t="s">
        <v>14</v>
      </c>
      <c r="E151">
        <v>34</v>
      </c>
      <c r="F151">
        <v>58</v>
      </c>
      <c r="G151">
        <f t="shared" si="3"/>
        <v>14</v>
      </c>
    </row>
    <row r="152" spans="1:7" x14ac:dyDescent="0.3">
      <c r="A152" s="2">
        <v>43162</v>
      </c>
      <c r="B152" s="1" t="s">
        <v>13</v>
      </c>
      <c r="C152" s="1" t="s">
        <v>10</v>
      </c>
      <c r="D152" s="1" t="s">
        <v>8</v>
      </c>
      <c r="E152">
        <v>5</v>
      </c>
      <c r="F152">
        <v>9</v>
      </c>
      <c r="G152">
        <f t="shared" si="3"/>
        <v>0</v>
      </c>
    </row>
    <row r="153" spans="1:7" x14ac:dyDescent="0.3">
      <c r="A153" s="2">
        <v>43181</v>
      </c>
      <c r="B153" s="1" t="s">
        <v>15</v>
      </c>
      <c r="C153" s="1" t="s">
        <v>12</v>
      </c>
      <c r="D153" s="1" t="s">
        <v>14</v>
      </c>
      <c r="E153">
        <v>46</v>
      </c>
      <c r="F153">
        <v>30</v>
      </c>
      <c r="G153">
        <f t="shared" si="3"/>
        <v>18</v>
      </c>
    </row>
    <row r="154" spans="1:7" x14ac:dyDescent="0.3">
      <c r="A154" s="2">
        <v>43181</v>
      </c>
      <c r="B154" s="1" t="s">
        <v>15</v>
      </c>
      <c r="C154" s="1" t="s">
        <v>7</v>
      </c>
      <c r="D154" s="1" t="s">
        <v>8</v>
      </c>
      <c r="E154">
        <v>49</v>
      </c>
      <c r="F154">
        <v>65</v>
      </c>
      <c r="G154">
        <f t="shared" si="3"/>
        <v>0</v>
      </c>
    </row>
    <row r="155" spans="1:7" x14ac:dyDescent="0.3">
      <c r="A155" s="2">
        <v>43181</v>
      </c>
      <c r="B155" s="1" t="s">
        <v>15</v>
      </c>
      <c r="C155" s="1" t="s">
        <v>10</v>
      </c>
      <c r="D155" s="1" t="s">
        <v>8</v>
      </c>
      <c r="E155">
        <v>16</v>
      </c>
      <c r="F155">
        <v>8</v>
      </c>
      <c r="G155">
        <f t="shared" si="3"/>
        <v>0</v>
      </c>
    </row>
    <row r="156" spans="1:7" x14ac:dyDescent="0.3">
      <c r="A156" s="2">
        <v>43207</v>
      </c>
      <c r="B156" s="1" t="s">
        <v>16</v>
      </c>
      <c r="C156" s="1" t="s">
        <v>9</v>
      </c>
      <c r="D156" s="1" t="s">
        <v>8</v>
      </c>
      <c r="E156">
        <v>5</v>
      </c>
      <c r="F156">
        <v>37</v>
      </c>
      <c r="G156">
        <f t="shared" si="3"/>
        <v>25</v>
      </c>
    </row>
    <row r="157" spans="1:7" x14ac:dyDescent="0.3">
      <c r="A157" s="2">
        <v>43207</v>
      </c>
      <c r="B157" s="1" t="s">
        <v>16</v>
      </c>
      <c r="C157" s="1" t="s">
        <v>12</v>
      </c>
      <c r="D157" s="1" t="s">
        <v>14</v>
      </c>
      <c r="E157">
        <v>1</v>
      </c>
      <c r="F157">
        <v>32</v>
      </c>
      <c r="G157">
        <f t="shared" si="3"/>
        <v>0</v>
      </c>
    </row>
    <row r="158" spans="1:7" x14ac:dyDescent="0.3">
      <c r="A158" s="2">
        <v>43207</v>
      </c>
      <c r="B158" s="1" t="s">
        <v>16</v>
      </c>
      <c r="C158" s="1" t="s">
        <v>10</v>
      </c>
      <c r="D158" s="1" t="s">
        <v>8</v>
      </c>
      <c r="E158">
        <v>34</v>
      </c>
      <c r="F158">
        <v>7</v>
      </c>
      <c r="G158">
        <f t="shared" si="3"/>
        <v>0</v>
      </c>
    </row>
    <row r="159" spans="1:7" x14ac:dyDescent="0.3">
      <c r="A159" s="2">
        <v>43207</v>
      </c>
      <c r="B159" s="1" t="s">
        <v>16</v>
      </c>
      <c r="C159" s="1" t="s">
        <v>7</v>
      </c>
      <c r="D159" s="1" t="s">
        <v>8</v>
      </c>
      <c r="E159">
        <v>29</v>
      </c>
      <c r="F159">
        <v>59</v>
      </c>
      <c r="G159">
        <f t="shared" si="3"/>
        <v>0</v>
      </c>
    </row>
    <row r="160" spans="1:7" x14ac:dyDescent="0.3">
      <c r="A160" s="2">
        <v>43228</v>
      </c>
      <c r="B160" s="1" t="s">
        <v>17</v>
      </c>
      <c r="C160" s="1" t="s">
        <v>11</v>
      </c>
      <c r="D160" s="1" t="s">
        <v>8</v>
      </c>
      <c r="E160">
        <v>34</v>
      </c>
      <c r="F160">
        <v>24</v>
      </c>
      <c r="G160">
        <f t="shared" si="3"/>
        <v>20</v>
      </c>
    </row>
    <row r="161" spans="1:7" x14ac:dyDescent="0.3">
      <c r="A161" s="2">
        <v>43228</v>
      </c>
      <c r="B161" s="1" t="s">
        <v>17</v>
      </c>
      <c r="C161" s="1" t="s">
        <v>12</v>
      </c>
      <c r="D161" s="1" t="s">
        <v>8</v>
      </c>
      <c r="E161">
        <v>27</v>
      </c>
      <c r="F161">
        <v>20</v>
      </c>
      <c r="G161">
        <f t="shared" si="3"/>
        <v>0</v>
      </c>
    </row>
    <row r="162" spans="1:7" x14ac:dyDescent="0.3">
      <c r="A162" s="2">
        <v>43228</v>
      </c>
      <c r="B162" s="1" t="s">
        <v>17</v>
      </c>
      <c r="C162" s="1" t="s">
        <v>10</v>
      </c>
      <c r="D162" s="1" t="s">
        <v>8</v>
      </c>
      <c r="E162">
        <v>40</v>
      </c>
      <c r="F162">
        <v>8</v>
      </c>
      <c r="G162">
        <f t="shared" si="3"/>
        <v>0</v>
      </c>
    </row>
    <row r="163" spans="1:7" x14ac:dyDescent="0.3">
      <c r="A163" s="2">
        <v>43252</v>
      </c>
      <c r="B163" s="1" t="s">
        <v>18</v>
      </c>
      <c r="C163" s="1" t="s">
        <v>7</v>
      </c>
      <c r="D163" s="1" t="s">
        <v>14</v>
      </c>
      <c r="E163">
        <v>184</v>
      </c>
      <c r="F163">
        <v>99</v>
      </c>
      <c r="G163">
        <f t="shared" si="3"/>
        <v>23</v>
      </c>
    </row>
    <row r="164" spans="1:7" x14ac:dyDescent="0.3">
      <c r="A164" s="2">
        <v>43252</v>
      </c>
      <c r="B164" s="1" t="s">
        <v>18</v>
      </c>
      <c r="C164" s="1" t="s">
        <v>9</v>
      </c>
      <c r="D164" s="1" t="s">
        <v>8</v>
      </c>
      <c r="E164">
        <v>48</v>
      </c>
      <c r="F164">
        <v>38</v>
      </c>
      <c r="G164">
        <f t="shared" si="3"/>
        <v>0</v>
      </c>
    </row>
    <row r="165" spans="1:7" x14ac:dyDescent="0.3">
      <c r="A165" s="2">
        <v>43252</v>
      </c>
      <c r="B165" s="1" t="s">
        <v>18</v>
      </c>
      <c r="C165" s="1" t="s">
        <v>11</v>
      </c>
      <c r="D165" s="1" t="s">
        <v>8</v>
      </c>
      <c r="E165">
        <v>21</v>
      </c>
      <c r="F165">
        <v>23</v>
      </c>
      <c r="G165">
        <f t="shared" si="3"/>
        <v>0</v>
      </c>
    </row>
    <row r="166" spans="1:7" x14ac:dyDescent="0.3">
      <c r="A166" s="2">
        <v>43270</v>
      </c>
      <c r="B166" s="1" t="s">
        <v>19</v>
      </c>
      <c r="C166" s="1" t="s">
        <v>7</v>
      </c>
      <c r="D166" s="1" t="s">
        <v>8</v>
      </c>
      <c r="E166">
        <v>47</v>
      </c>
      <c r="F166">
        <v>66</v>
      </c>
      <c r="G166">
        <f t="shared" si="3"/>
        <v>17</v>
      </c>
    </row>
    <row r="167" spans="1:7" x14ac:dyDescent="0.3">
      <c r="A167" s="2">
        <v>43270</v>
      </c>
      <c r="B167" s="1" t="s">
        <v>19</v>
      </c>
      <c r="C167" s="1" t="s">
        <v>11</v>
      </c>
      <c r="D167" s="1" t="s">
        <v>8</v>
      </c>
      <c r="E167">
        <v>6</v>
      </c>
      <c r="F167">
        <v>25</v>
      </c>
      <c r="G167">
        <f t="shared" si="3"/>
        <v>0</v>
      </c>
    </row>
    <row r="168" spans="1:7" x14ac:dyDescent="0.3">
      <c r="A168" s="2">
        <v>43270</v>
      </c>
      <c r="B168" s="1" t="s">
        <v>19</v>
      </c>
      <c r="C168" s="1" t="s">
        <v>9</v>
      </c>
      <c r="D168" s="1" t="s">
        <v>8</v>
      </c>
      <c r="E168">
        <v>47</v>
      </c>
      <c r="F168">
        <v>41</v>
      </c>
      <c r="G168">
        <f t="shared" si="3"/>
        <v>0</v>
      </c>
    </row>
    <row r="169" spans="1:7" x14ac:dyDescent="0.3">
      <c r="A169" s="2">
        <v>43292</v>
      </c>
      <c r="B169" s="1" t="s">
        <v>20</v>
      </c>
      <c r="C169" s="1" t="s">
        <v>10</v>
      </c>
      <c r="D169" s="1" t="s">
        <v>14</v>
      </c>
      <c r="E169">
        <v>192</v>
      </c>
      <c r="F169">
        <v>12</v>
      </c>
      <c r="G169">
        <f t="shared" si="3"/>
        <v>21</v>
      </c>
    </row>
    <row r="170" spans="1:7" x14ac:dyDescent="0.3">
      <c r="A170" s="2">
        <v>43292</v>
      </c>
      <c r="B170" s="1" t="s">
        <v>20</v>
      </c>
      <c r="C170" s="1" t="s">
        <v>11</v>
      </c>
      <c r="D170" s="1" t="s">
        <v>14</v>
      </c>
      <c r="E170">
        <v>48</v>
      </c>
      <c r="F170">
        <v>37</v>
      </c>
      <c r="G170">
        <f t="shared" si="3"/>
        <v>0</v>
      </c>
    </row>
    <row r="171" spans="1:7" x14ac:dyDescent="0.3">
      <c r="A171" s="2">
        <v>43292</v>
      </c>
      <c r="B171" s="1" t="s">
        <v>20</v>
      </c>
      <c r="C171" s="1" t="s">
        <v>7</v>
      </c>
      <c r="D171" s="1" t="s">
        <v>8</v>
      </c>
      <c r="E171">
        <v>18</v>
      </c>
      <c r="F171">
        <v>62</v>
      </c>
      <c r="G171">
        <f t="shared" si="3"/>
        <v>0</v>
      </c>
    </row>
    <row r="172" spans="1:7" x14ac:dyDescent="0.3">
      <c r="A172" s="2">
        <v>43292</v>
      </c>
      <c r="B172" s="1" t="s">
        <v>20</v>
      </c>
      <c r="C172" s="1" t="s">
        <v>9</v>
      </c>
      <c r="D172" s="1" t="s">
        <v>8</v>
      </c>
      <c r="E172">
        <v>25</v>
      </c>
      <c r="F172">
        <v>39</v>
      </c>
      <c r="G172">
        <f t="shared" si="3"/>
        <v>0</v>
      </c>
    </row>
    <row r="173" spans="1:7" x14ac:dyDescent="0.3">
      <c r="A173" s="2">
        <v>43292</v>
      </c>
      <c r="B173" s="1" t="s">
        <v>20</v>
      </c>
      <c r="C173" s="1" t="s">
        <v>12</v>
      </c>
      <c r="D173" s="1" t="s">
        <v>8</v>
      </c>
      <c r="E173">
        <v>2</v>
      </c>
      <c r="F173">
        <v>20</v>
      </c>
      <c r="G173">
        <f t="shared" si="3"/>
        <v>0</v>
      </c>
    </row>
    <row r="174" spans="1:7" x14ac:dyDescent="0.3">
      <c r="A174" s="2">
        <v>43317</v>
      </c>
      <c r="B174" s="1" t="s">
        <v>21</v>
      </c>
      <c r="C174" s="1" t="s">
        <v>11</v>
      </c>
      <c r="D174" s="1" t="s">
        <v>14</v>
      </c>
      <c r="E174">
        <v>13</v>
      </c>
      <c r="F174">
        <v>38</v>
      </c>
      <c r="G174">
        <f t="shared" si="3"/>
        <v>24</v>
      </c>
    </row>
    <row r="175" spans="1:7" x14ac:dyDescent="0.3">
      <c r="A175" s="2">
        <v>43317</v>
      </c>
      <c r="B175" s="1" t="s">
        <v>21</v>
      </c>
      <c r="C175" s="1" t="s">
        <v>9</v>
      </c>
      <c r="D175" s="1" t="s">
        <v>14</v>
      </c>
      <c r="E175">
        <v>121</v>
      </c>
      <c r="F175">
        <v>63</v>
      </c>
      <c r="G175">
        <f t="shared" si="3"/>
        <v>0</v>
      </c>
    </row>
    <row r="176" spans="1:7" x14ac:dyDescent="0.3">
      <c r="A176" s="2">
        <v>43317</v>
      </c>
      <c r="B176" s="1" t="s">
        <v>21</v>
      </c>
      <c r="C176" s="1" t="s">
        <v>12</v>
      </c>
      <c r="D176" s="1" t="s">
        <v>8</v>
      </c>
      <c r="E176">
        <v>30</v>
      </c>
      <c r="F176">
        <v>19</v>
      </c>
      <c r="G176">
        <f t="shared" si="3"/>
        <v>0</v>
      </c>
    </row>
    <row r="177" spans="1:7" x14ac:dyDescent="0.3">
      <c r="A177" s="2">
        <v>43317</v>
      </c>
      <c r="B177" s="1" t="s">
        <v>21</v>
      </c>
      <c r="C177" s="1" t="s">
        <v>10</v>
      </c>
      <c r="D177" s="1" t="s">
        <v>8</v>
      </c>
      <c r="E177">
        <v>46</v>
      </c>
      <c r="F177">
        <v>8</v>
      </c>
      <c r="G177">
        <f t="shared" si="3"/>
        <v>0</v>
      </c>
    </row>
    <row r="178" spans="1:7" x14ac:dyDescent="0.3">
      <c r="A178" s="2">
        <v>43330</v>
      </c>
      <c r="B178" s="1" t="s">
        <v>22</v>
      </c>
      <c r="C178" s="1" t="s">
        <v>10</v>
      </c>
      <c r="D178" s="1" t="s">
        <v>14</v>
      </c>
      <c r="E178">
        <v>49</v>
      </c>
      <c r="F178">
        <v>11</v>
      </c>
      <c r="G178">
        <f t="shared" si="3"/>
        <v>12</v>
      </c>
    </row>
    <row r="179" spans="1:7" x14ac:dyDescent="0.3">
      <c r="A179" s="2">
        <v>43330</v>
      </c>
      <c r="B179" s="1" t="s">
        <v>22</v>
      </c>
      <c r="C179" s="1" t="s">
        <v>7</v>
      </c>
      <c r="D179" s="1" t="s">
        <v>14</v>
      </c>
      <c r="E179">
        <v>61</v>
      </c>
      <c r="F179">
        <v>90</v>
      </c>
      <c r="G179">
        <f t="shared" si="3"/>
        <v>0</v>
      </c>
    </row>
    <row r="180" spans="1:7" x14ac:dyDescent="0.3">
      <c r="A180" s="2">
        <v>43330</v>
      </c>
      <c r="B180" s="1" t="s">
        <v>22</v>
      </c>
      <c r="C180" s="1" t="s">
        <v>12</v>
      </c>
      <c r="D180" s="1" t="s">
        <v>8</v>
      </c>
      <c r="E180">
        <v>19</v>
      </c>
      <c r="F180">
        <v>22</v>
      </c>
      <c r="G180">
        <f t="shared" si="3"/>
        <v>0</v>
      </c>
    </row>
    <row r="181" spans="1:7" x14ac:dyDescent="0.3">
      <c r="A181" s="2">
        <v>43330</v>
      </c>
      <c r="B181" s="1" t="s">
        <v>22</v>
      </c>
      <c r="C181" s="1" t="s">
        <v>9</v>
      </c>
      <c r="D181" s="1" t="s">
        <v>8</v>
      </c>
      <c r="E181">
        <v>22</v>
      </c>
      <c r="F181">
        <v>44</v>
      </c>
      <c r="G181">
        <f t="shared" si="3"/>
        <v>0</v>
      </c>
    </row>
    <row r="182" spans="1:7" x14ac:dyDescent="0.3">
      <c r="A182" s="2">
        <v>43347</v>
      </c>
      <c r="B182" s="1" t="s">
        <v>6</v>
      </c>
      <c r="C182" s="1" t="s">
        <v>11</v>
      </c>
      <c r="D182" s="1" t="s">
        <v>8</v>
      </c>
      <c r="E182">
        <v>9</v>
      </c>
      <c r="F182">
        <v>25</v>
      </c>
      <c r="G182">
        <f t="shared" si="3"/>
        <v>16</v>
      </c>
    </row>
    <row r="183" spans="1:7" x14ac:dyDescent="0.3">
      <c r="A183" s="2">
        <v>43347</v>
      </c>
      <c r="B183" s="1" t="s">
        <v>6</v>
      </c>
      <c r="C183" s="1" t="s">
        <v>7</v>
      </c>
      <c r="D183" s="1" t="s">
        <v>14</v>
      </c>
      <c r="E183">
        <v>4</v>
      </c>
      <c r="F183">
        <v>94</v>
      </c>
      <c r="G183">
        <f t="shared" si="3"/>
        <v>0</v>
      </c>
    </row>
    <row r="184" spans="1:7" x14ac:dyDescent="0.3">
      <c r="A184" s="2">
        <v>43347</v>
      </c>
      <c r="B184" s="1" t="s">
        <v>6</v>
      </c>
      <c r="C184" s="1" t="s">
        <v>12</v>
      </c>
      <c r="D184" s="1" t="s">
        <v>8</v>
      </c>
      <c r="E184">
        <v>8</v>
      </c>
      <c r="F184">
        <v>21</v>
      </c>
      <c r="G184">
        <f t="shared" si="3"/>
        <v>0</v>
      </c>
    </row>
    <row r="185" spans="1:7" x14ac:dyDescent="0.3">
      <c r="A185" s="2">
        <v>43347</v>
      </c>
      <c r="B185" s="1" t="s">
        <v>6</v>
      </c>
      <c r="C185" s="1" t="s">
        <v>10</v>
      </c>
      <c r="D185" s="1" t="s">
        <v>8</v>
      </c>
      <c r="E185">
        <v>47</v>
      </c>
      <c r="F185">
        <v>8</v>
      </c>
      <c r="G185">
        <f t="shared" si="3"/>
        <v>0</v>
      </c>
    </row>
    <row r="186" spans="1:7" x14ac:dyDescent="0.3">
      <c r="A186" s="2">
        <v>43362</v>
      </c>
      <c r="B186" s="1" t="s">
        <v>13</v>
      </c>
      <c r="C186" s="1" t="s">
        <v>12</v>
      </c>
      <c r="D186" s="1" t="s">
        <v>14</v>
      </c>
      <c r="E186">
        <v>82</v>
      </c>
      <c r="F186">
        <v>29</v>
      </c>
      <c r="G186">
        <f t="shared" si="3"/>
        <v>14</v>
      </c>
    </row>
    <row r="187" spans="1:7" x14ac:dyDescent="0.3">
      <c r="A187" s="2">
        <v>43362</v>
      </c>
      <c r="B187" s="1" t="s">
        <v>13</v>
      </c>
      <c r="C187" s="1" t="s">
        <v>9</v>
      </c>
      <c r="D187" s="1" t="s">
        <v>14</v>
      </c>
      <c r="E187">
        <v>26</v>
      </c>
      <c r="F187">
        <v>58</v>
      </c>
      <c r="G187">
        <f t="shared" si="3"/>
        <v>0</v>
      </c>
    </row>
    <row r="188" spans="1:7" x14ac:dyDescent="0.3">
      <c r="A188" s="2">
        <v>43362</v>
      </c>
      <c r="B188" s="1" t="s">
        <v>13</v>
      </c>
      <c r="C188" s="1" t="s">
        <v>10</v>
      </c>
      <c r="D188" s="1" t="s">
        <v>8</v>
      </c>
      <c r="E188">
        <v>24</v>
      </c>
      <c r="F188">
        <v>9</v>
      </c>
      <c r="G188">
        <f t="shared" si="3"/>
        <v>0</v>
      </c>
    </row>
    <row r="189" spans="1:7" x14ac:dyDescent="0.3">
      <c r="A189" s="2">
        <v>43362</v>
      </c>
      <c r="B189" s="1" t="s">
        <v>13</v>
      </c>
      <c r="C189" s="1" t="s">
        <v>11</v>
      </c>
      <c r="D189" s="1" t="s">
        <v>8</v>
      </c>
      <c r="E189">
        <v>36</v>
      </c>
      <c r="F189">
        <v>26</v>
      </c>
      <c r="G189">
        <f t="shared" si="3"/>
        <v>0</v>
      </c>
    </row>
    <row r="190" spans="1:7" x14ac:dyDescent="0.3">
      <c r="A190" s="2">
        <v>43362</v>
      </c>
      <c r="B190" s="1" t="s">
        <v>13</v>
      </c>
      <c r="C190" s="1" t="s">
        <v>7</v>
      </c>
      <c r="D190" s="1" t="s">
        <v>8</v>
      </c>
      <c r="E190">
        <v>6</v>
      </c>
      <c r="F190">
        <v>68</v>
      </c>
      <c r="G190">
        <f t="shared" si="3"/>
        <v>0</v>
      </c>
    </row>
    <row r="191" spans="1:7" x14ac:dyDescent="0.3">
      <c r="A191" s="2">
        <v>43381</v>
      </c>
      <c r="B191" s="1" t="s">
        <v>15</v>
      </c>
      <c r="C191" s="1" t="s">
        <v>11</v>
      </c>
      <c r="D191" s="1" t="s">
        <v>14</v>
      </c>
      <c r="E191">
        <v>45</v>
      </c>
      <c r="F191">
        <v>36</v>
      </c>
      <c r="G191">
        <f t="shared" si="3"/>
        <v>18</v>
      </c>
    </row>
    <row r="192" spans="1:7" x14ac:dyDescent="0.3">
      <c r="A192" s="2">
        <v>43381</v>
      </c>
      <c r="B192" s="1" t="s">
        <v>15</v>
      </c>
      <c r="C192" s="1" t="s">
        <v>10</v>
      </c>
      <c r="D192" s="1" t="s">
        <v>8</v>
      </c>
      <c r="E192">
        <v>18</v>
      </c>
      <c r="F192">
        <v>8</v>
      </c>
      <c r="G192">
        <f t="shared" si="3"/>
        <v>0</v>
      </c>
    </row>
    <row r="193" spans="1:7" x14ac:dyDescent="0.3">
      <c r="A193" s="2">
        <v>43381</v>
      </c>
      <c r="B193" s="1" t="s">
        <v>15</v>
      </c>
      <c r="C193" s="1" t="s">
        <v>9</v>
      </c>
      <c r="D193" s="1" t="s">
        <v>8</v>
      </c>
      <c r="E193">
        <v>20</v>
      </c>
      <c r="F193">
        <v>41</v>
      </c>
      <c r="G193">
        <f t="shared" si="3"/>
        <v>0</v>
      </c>
    </row>
    <row r="194" spans="1:7" x14ac:dyDescent="0.3">
      <c r="A194" s="2">
        <v>43407</v>
      </c>
      <c r="B194" s="1" t="s">
        <v>16</v>
      </c>
      <c r="C194" s="1" t="s">
        <v>12</v>
      </c>
      <c r="D194" s="1" t="s">
        <v>14</v>
      </c>
      <c r="E194">
        <v>4</v>
      </c>
      <c r="F194">
        <v>32</v>
      </c>
      <c r="G194">
        <f t="shared" si="3"/>
        <v>25</v>
      </c>
    </row>
    <row r="195" spans="1:7" x14ac:dyDescent="0.3">
      <c r="A195" s="2">
        <v>43407</v>
      </c>
      <c r="B195" s="1" t="s">
        <v>16</v>
      </c>
      <c r="C195" s="1" t="s">
        <v>9</v>
      </c>
      <c r="D195" s="1" t="s">
        <v>8</v>
      </c>
      <c r="E195">
        <v>48</v>
      </c>
      <c r="F195">
        <v>37</v>
      </c>
      <c r="G195">
        <f t="shared" si="3"/>
        <v>0</v>
      </c>
    </row>
    <row r="196" spans="1:7" x14ac:dyDescent="0.3">
      <c r="A196" s="2">
        <v>43428</v>
      </c>
      <c r="B196" s="1" t="s">
        <v>17</v>
      </c>
      <c r="C196" s="1" t="s">
        <v>9</v>
      </c>
      <c r="D196" s="1" t="s">
        <v>14</v>
      </c>
      <c r="E196">
        <v>64</v>
      </c>
      <c r="F196">
        <v>61</v>
      </c>
      <c r="G196">
        <f t="shared" ref="G196:G203" si="4">IF(A196-A195=0,0,A196-A195-1)</f>
        <v>20</v>
      </c>
    </row>
    <row r="197" spans="1:7" x14ac:dyDescent="0.3">
      <c r="A197" s="2">
        <v>43428</v>
      </c>
      <c r="B197" s="1" t="s">
        <v>17</v>
      </c>
      <c r="C197" s="1" t="s">
        <v>7</v>
      </c>
      <c r="D197" s="1" t="s">
        <v>8</v>
      </c>
      <c r="E197">
        <v>43</v>
      </c>
      <c r="F197">
        <v>63</v>
      </c>
      <c r="G197">
        <f t="shared" si="4"/>
        <v>0</v>
      </c>
    </row>
    <row r="198" spans="1:7" x14ac:dyDescent="0.3">
      <c r="A198" s="2">
        <v>43428</v>
      </c>
      <c r="B198" s="1" t="s">
        <v>17</v>
      </c>
      <c r="C198" s="1" t="s">
        <v>11</v>
      </c>
      <c r="D198" s="1" t="s">
        <v>8</v>
      </c>
      <c r="E198">
        <v>24</v>
      </c>
      <c r="F198">
        <v>24</v>
      </c>
      <c r="G198">
        <f t="shared" si="4"/>
        <v>0</v>
      </c>
    </row>
    <row r="199" spans="1:7" x14ac:dyDescent="0.3">
      <c r="A199" s="2">
        <v>43452</v>
      </c>
      <c r="B199" s="1" t="s">
        <v>18</v>
      </c>
      <c r="C199" s="1" t="s">
        <v>9</v>
      </c>
      <c r="D199" s="1" t="s">
        <v>14</v>
      </c>
      <c r="E199">
        <v>4</v>
      </c>
      <c r="F199">
        <v>62</v>
      </c>
      <c r="G199">
        <f t="shared" si="4"/>
        <v>23</v>
      </c>
    </row>
    <row r="200" spans="1:7" x14ac:dyDescent="0.3">
      <c r="A200" s="2">
        <v>43452</v>
      </c>
      <c r="B200" s="1" t="s">
        <v>18</v>
      </c>
      <c r="C200" s="1" t="s">
        <v>12</v>
      </c>
      <c r="D200" s="1" t="s">
        <v>8</v>
      </c>
      <c r="E200">
        <v>35</v>
      </c>
      <c r="F200">
        <v>19</v>
      </c>
      <c r="G200">
        <f t="shared" si="4"/>
        <v>0</v>
      </c>
    </row>
    <row r="201" spans="1:7" x14ac:dyDescent="0.3">
      <c r="A201" s="2">
        <v>43452</v>
      </c>
      <c r="B201" s="1" t="s">
        <v>18</v>
      </c>
      <c r="C201" s="1" t="s">
        <v>10</v>
      </c>
      <c r="D201" s="1" t="s">
        <v>8</v>
      </c>
      <c r="E201">
        <v>41</v>
      </c>
      <c r="F201">
        <v>8</v>
      </c>
      <c r="G201">
        <f t="shared" si="4"/>
        <v>0</v>
      </c>
    </row>
    <row r="202" spans="1:7" x14ac:dyDescent="0.3">
      <c r="A202" s="2">
        <v>43452</v>
      </c>
      <c r="B202" s="1" t="s">
        <v>18</v>
      </c>
      <c r="C202" s="1" t="s">
        <v>7</v>
      </c>
      <c r="D202" s="1" t="s">
        <v>8</v>
      </c>
      <c r="E202">
        <v>23</v>
      </c>
      <c r="F202">
        <v>61</v>
      </c>
      <c r="G202">
        <f t="shared" si="4"/>
        <v>0</v>
      </c>
    </row>
    <row r="203" spans="1:7" x14ac:dyDescent="0.3">
      <c r="A203" s="2">
        <v>43452</v>
      </c>
      <c r="B203" s="1" t="s">
        <v>18</v>
      </c>
      <c r="C203" s="1" t="s">
        <v>11</v>
      </c>
      <c r="D203" s="1" t="s">
        <v>8</v>
      </c>
      <c r="E203">
        <v>46</v>
      </c>
      <c r="F203">
        <v>23</v>
      </c>
      <c r="G203">
        <f t="shared" si="4"/>
        <v>0</v>
      </c>
    </row>
  </sheetData>
  <mergeCells count="1"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08"/>
  <sheetViews>
    <sheetView workbookViewId="0">
      <selection activeCell="H209" sqref="H209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5.88671875" bestFit="1" customWidth="1"/>
    <col min="4" max="4" width="4.44140625" bestFit="1" customWidth="1"/>
    <col min="5" max="5" width="6.109375" bestFit="1" customWidth="1"/>
    <col min="6" max="6" width="20.5546875" bestFit="1" customWidth="1"/>
    <col min="7" max="7" width="10.33203125" customWidth="1"/>
  </cols>
  <sheetData>
    <row r="1" spans="1:12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5" t="s">
        <v>25</v>
      </c>
      <c r="H1" t="s">
        <v>10</v>
      </c>
      <c r="I1" t="s">
        <v>11</v>
      </c>
      <c r="J1" t="s">
        <v>12</v>
      </c>
      <c r="K1" t="s">
        <v>7</v>
      </c>
      <c r="L1" t="s">
        <v>9</v>
      </c>
    </row>
    <row r="2" spans="1:12" x14ac:dyDescent="0.3">
      <c r="A2" s="2">
        <v>42370</v>
      </c>
      <c r="B2" s="1" t="s">
        <v>6</v>
      </c>
      <c r="C2" s="1" t="s">
        <v>7</v>
      </c>
      <c r="D2" s="1" t="s">
        <v>8</v>
      </c>
      <c r="E2">
        <v>3</v>
      </c>
      <c r="F2">
        <v>80</v>
      </c>
      <c r="G2" s="5"/>
      <c r="H2" s="6">
        <f>IF($C2=H$1,IF($D2="Z",$E2,-$E2),0)</f>
        <v>0</v>
      </c>
      <c r="I2" s="6">
        <f t="shared" ref="I2:L2" si="0">IF($C2=I$1,IF($D2="Z",$E2,-$E2),0)</f>
        <v>0</v>
      </c>
      <c r="J2" s="6">
        <f t="shared" si="0"/>
        <v>0</v>
      </c>
      <c r="K2" s="6">
        <f t="shared" si="0"/>
        <v>3</v>
      </c>
      <c r="L2" s="6">
        <f t="shared" si="0"/>
        <v>0</v>
      </c>
    </row>
    <row r="3" spans="1:12" x14ac:dyDescent="0.3">
      <c r="A3" s="2">
        <v>42370</v>
      </c>
      <c r="B3" s="1" t="s">
        <v>6</v>
      </c>
      <c r="C3" s="1" t="s">
        <v>9</v>
      </c>
      <c r="D3" s="1" t="s">
        <v>8</v>
      </c>
      <c r="E3">
        <v>32</v>
      </c>
      <c r="F3">
        <v>50</v>
      </c>
      <c r="G3">
        <f>IF(A3-A2=0,0,A3-A2-1)</f>
        <v>0</v>
      </c>
      <c r="H3">
        <f>IF($C3=H$1,IF($D3="Z",H2+$E3,H2-$E3),H2)</f>
        <v>0</v>
      </c>
      <c r="I3">
        <f t="shared" ref="I3:L3" si="1">IF($C3=I$1,IF($D3="Z",I2+$E3,I2-$E3),I2)</f>
        <v>0</v>
      </c>
      <c r="J3">
        <f t="shared" si="1"/>
        <v>0</v>
      </c>
      <c r="K3">
        <f t="shared" si="1"/>
        <v>3</v>
      </c>
      <c r="L3">
        <f t="shared" si="1"/>
        <v>32</v>
      </c>
    </row>
    <row r="4" spans="1:12" x14ac:dyDescent="0.3">
      <c r="A4" s="2">
        <v>42370</v>
      </c>
      <c r="B4" s="1" t="s">
        <v>6</v>
      </c>
      <c r="C4" s="1" t="s">
        <v>10</v>
      </c>
      <c r="D4" s="1" t="s">
        <v>8</v>
      </c>
      <c r="E4">
        <v>38</v>
      </c>
      <c r="F4">
        <v>10</v>
      </c>
      <c r="G4">
        <f t="shared" ref="G4:G67" si="2">IF(A4-A3=0,0,A4-A3-1)</f>
        <v>0</v>
      </c>
      <c r="H4">
        <f t="shared" ref="H4:H67" si="3">IF($C4=H$1,IF($D4="Z",H3+$E4,H3-$E4),H3)</f>
        <v>38</v>
      </c>
      <c r="I4">
        <f t="shared" ref="I4:I67" si="4">IF($C4=I$1,IF($D4="Z",I3+$E4,I3-$E4),I3)</f>
        <v>0</v>
      </c>
      <c r="J4">
        <f t="shared" ref="J4:J67" si="5">IF($C4=J$1,IF($D4="Z",J3+$E4,J3-$E4),J3)</f>
        <v>0</v>
      </c>
      <c r="K4">
        <f t="shared" ref="K4:K67" si="6">IF($C4=K$1,IF($D4="Z",K3+$E4,K3-$E4),K3)</f>
        <v>3</v>
      </c>
      <c r="L4">
        <f t="shared" ref="L4:L67" si="7">IF($C4=L$1,IF($D4="Z",L3+$E4,L3-$E4),L3)</f>
        <v>32</v>
      </c>
    </row>
    <row r="5" spans="1:12" x14ac:dyDescent="0.3">
      <c r="A5" s="2">
        <v>42370</v>
      </c>
      <c r="B5" s="1" t="s">
        <v>6</v>
      </c>
      <c r="C5" s="1" t="s">
        <v>11</v>
      </c>
      <c r="D5" s="1" t="s">
        <v>8</v>
      </c>
      <c r="E5">
        <v>33</v>
      </c>
      <c r="F5">
        <v>30</v>
      </c>
      <c r="G5">
        <f t="shared" si="2"/>
        <v>0</v>
      </c>
      <c r="H5">
        <f t="shared" si="3"/>
        <v>38</v>
      </c>
      <c r="I5">
        <f t="shared" si="4"/>
        <v>33</v>
      </c>
      <c r="J5">
        <f t="shared" si="5"/>
        <v>0</v>
      </c>
      <c r="K5">
        <f t="shared" si="6"/>
        <v>3</v>
      </c>
      <c r="L5">
        <f t="shared" si="7"/>
        <v>32</v>
      </c>
    </row>
    <row r="6" spans="1:12" x14ac:dyDescent="0.3">
      <c r="A6" s="2">
        <v>42370</v>
      </c>
      <c r="B6" s="1" t="s">
        <v>6</v>
      </c>
      <c r="C6" s="1" t="s">
        <v>12</v>
      </c>
      <c r="D6" s="1" t="s">
        <v>8</v>
      </c>
      <c r="E6">
        <v>43</v>
      </c>
      <c r="F6">
        <v>25</v>
      </c>
      <c r="G6">
        <f t="shared" si="2"/>
        <v>0</v>
      </c>
      <c r="H6">
        <f t="shared" si="3"/>
        <v>38</v>
      </c>
      <c r="I6">
        <f t="shared" si="4"/>
        <v>33</v>
      </c>
      <c r="J6">
        <f t="shared" si="5"/>
        <v>43</v>
      </c>
      <c r="K6">
        <f t="shared" si="6"/>
        <v>3</v>
      </c>
      <c r="L6">
        <f t="shared" si="7"/>
        <v>32</v>
      </c>
    </row>
    <row r="7" spans="1:12" x14ac:dyDescent="0.3">
      <c r="A7" s="2">
        <v>42385</v>
      </c>
      <c r="B7" s="1" t="s">
        <v>13</v>
      </c>
      <c r="C7" s="1" t="s">
        <v>9</v>
      </c>
      <c r="D7" s="1" t="s">
        <v>14</v>
      </c>
      <c r="E7">
        <v>32</v>
      </c>
      <c r="F7">
        <v>58</v>
      </c>
      <c r="G7">
        <f t="shared" si="2"/>
        <v>14</v>
      </c>
      <c r="H7">
        <f t="shared" si="3"/>
        <v>38</v>
      </c>
      <c r="I7">
        <f t="shared" si="4"/>
        <v>33</v>
      </c>
      <c r="J7">
        <f t="shared" si="5"/>
        <v>43</v>
      </c>
      <c r="K7">
        <f t="shared" si="6"/>
        <v>3</v>
      </c>
      <c r="L7">
        <f t="shared" si="7"/>
        <v>0</v>
      </c>
    </row>
    <row r="8" spans="1:12" x14ac:dyDescent="0.3">
      <c r="A8" s="2">
        <v>42385</v>
      </c>
      <c r="B8" s="1" t="s">
        <v>13</v>
      </c>
      <c r="C8" s="1" t="s">
        <v>11</v>
      </c>
      <c r="D8" s="1" t="s">
        <v>8</v>
      </c>
      <c r="E8">
        <v>14</v>
      </c>
      <c r="F8">
        <v>26</v>
      </c>
      <c r="G8">
        <f t="shared" si="2"/>
        <v>0</v>
      </c>
      <c r="H8">
        <f t="shared" si="3"/>
        <v>38</v>
      </c>
      <c r="I8">
        <f t="shared" si="4"/>
        <v>47</v>
      </c>
      <c r="J8">
        <f t="shared" si="5"/>
        <v>43</v>
      </c>
      <c r="K8">
        <f t="shared" si="6"/>
        <v>3</v>
      </c>
      <c r="L8">
        <f t="shared" si="7"/>
        <v>0</v>
      </c>
    </row>
    <row r="9" spans="1:12" x14ac:dyDescent="0.3">
      <c r="A9" s="2">
        <v>42393</v>
      </c>
      <c r="B9" s="1" t="s">
        <v>15</v>
      </c>
      <c r="C9" s="1" t="s">
        <v>9</v>
      </c>
      <c r="D9" s="1" t="s">
        <v>8</v>
      </c>
      <c r="E9">
        <v>44</v>
      </c>
      <c r="F9">
        <v>46</v>
      </c>
      <c r="G9">
        <f t="shared" si="2"/>
        <v>7</v>
      </c>
      <c r="H9">
        <f t="shared" si="3"/>
        <v>38</v>
      </c>
      <c r="I9">
        <f t="shared" si="4"/>
        <v>47</v>
      </c>
      <c r="J9">
        <f t="shared" si="5"/>
        <v>43</v>
      </c>
      <c r="K9">
        <f t="shared" si="6"/>
        <v>3</v>
      </c>
      <c r="L9">
        <f t="shared" si="7"/>
        <v>44</v>
      </c>
    </row>
    <row r="10" spans="1:12" x14ac:dyDescent="0.3">
      <c r="A10" s="2">
        <v>42393</v>
      </c>
      <c r="B10" s="1" t="s">
        <v>15</v>
      </c>
      <c r="C10" s="1" t="s">
        <v>11</v>
      </c>
      <c r="D10" s="1" t="s">
        <v>8</v>
      </c>
      <c r="E10">
        <v>1</v>
      </c>
      <c r="F10">
        <v>28</v>
      </c>
      <c r="G10">
        <f t="shared" si="2"/>
        <v>0</v>
      </c>
      <c r="H10">
        <f t="shared" si="3"/>
        <v>38</v>
      </c>
      <c r="I10">
        <f t="shared" si="4"/>
        <v>48</v>
      </c>
      <c r="J10">
        <f t="shared" si="5"/>
        <v>43</v>
      </c>
      <c r="K10">
        <f t="shared" si="6"/>
        <v>3</v>
      </c>
      <c r="L10">
        <f t="shared" si="7"/>
        <v>44</v>
      </c>
    </row>
    <row r="11" spans="1:12" x14ac:dyDescent="0.3">
      <c r="A11" s="2">
        <v>42393</v>
      </c>
      <c r="B11" s="1" t="s">
        <v>15</v>
      </c>
      <c r="C11" s="1" t="s">
        <v>7</v>
      </c>
      <c r="D11" s="1" t="s">
        <v>8</v>
      </c>
      <c r="E11">
        <v>21</v>
      </c>
      <c r="F11">
        <v>74</v>
      </c>
      <c r="G11">
        <f t="shared" si="2"/>
        <v>0</v>
      </c>
      <c r="H11" s="7">
        <f t="shared" si="3"/>
        <v>38</v>
      </c>
      <c r="I11" s="8">
        <f t="shared" si="4"/>
        <v>48</v>
      </c>
      <c r="J11" s="7">
        <f t="shared" si="5"/>
        <v>43</v>
      </c>
      <c r="K11" s="9">
        <f t="shared" si="6"/>
        <v>24</v>
      </c>
      <c r="L11" s="7">
        <f t="shared" si="7"/>
        <v>44</v>
      </c>
    </row>
    <row r="12" spans="1:12" hidden="1" x14ac:dyDescent="0.3">
      <c r="A12" s="2">
        <v>42419</v>
      </c>
      <c r="B12" s="1" t="s">
        <v>16</v>
      </c>
      <c r="C12" s="1" t="s">
        <v>12</v>
      </c>
      <c r="D12" s="1" t="s">
        <v>14</v>
      </c>
      <c r="E12">
        <v>43</v>
      </c>
      <c r="F12">
        <v>32</v>
      </c>
      <c r="G12">
        <f t="shared" si="2"/>
        <v>25</v>
      </c>
      <c r="H12">
        <f t="shared" si="3"/>
        <v>38</v>
      </c>
      <c r="I12">
        <f t="shared" si="4"/>
        <v>48</v>
      </c>
      <c r="J12">
        <f t="shared" si="5"/>
        <v>0</v>
      </c>
      <c r="K12">
        <f t="shared" si="6"/>
        <v>24</v>
      </c>
      <c r="L12">
        <f t="shared" si="7"/>
        <v>44</v>
      </c>
    </row>
    <row r="13" spans="1:12" hidden="1" x14ac:dyDescent="0.3">
      <c r="A13" s="2">
        <v>42419</v>
      </c>
      <c r="B13" s="1" t="s">
        <v>16</v>
      </c>
      <c r="C13" s="1" t="s">
        <v>10</v>
      </c>
      <c r="D13" s="1" t="s">
        <v>14</v>
      </c>
      <c r="E13">
        <v>38</v>
      </c>
      <c r="F13">
        <v>13</v>
      </c>
      <c r="G13">
        <f t="shared" si="2"/>
        <v>0</v>
      </c>
      <c r="H13">
        <f t="shared" si="3"/>
        <v>0</v>
      </c>
      <c r="I13">
        <f t="shared" si="4"/>
        <v>48</v>
      </c>
      <c r="J13">
        <f t="shared" si="5"/>
        <v>0</v>
      </c>
      <c r="K13">
        <f t="shared" si="6"/>
        <v>24</v>
      </c>
      <c r="L13">
        <f t="shared" si="7"/>
        <v>44</v>
      </c>
    </row>
    <row r="14" spans="1:12" hidden="1" x14ac:dyDescent="0.3">
      <c r="A14" s="2">
        <v>42419</v>
      </c>
      <c r="B14" s="1" t="s">
        <v>16</v>
      </c>
      <c r="C14" s="1" t="s">
        <v>7</v>
      </c>
      <c r="D14" s="1" t="s">
        <v>8</v>
      </c>
      <c r="E14">
        <v>9</v>
      </c>
      <c r="F14">
        <v>59</v>
      </c>
      <c r="G14">
        <f t="shared" si="2"/>
        <v>0</v>
      </c>
      <c r="H14">
        <f t="shared" si="3"/>
        <v>0</v>
      </c>
      <c r="I14">
        <f t="shared" si="4"/>
        <v>48</v>
      </c>
      <c r="J14">
        <f t="shared" si="5"/>
        <v>0</v>
      </c>
      <c r="K14">
        <f t="shared" si="6"/>
        <v>33</v>
      </c>
      <c r="L14">
        <f t="shared" si="7"/>
        <v>44</v>
      </c>
    </row>
    <row r="15" spans="1:12" hidden="1" x14ac:dyDescent="0.3">
      <c r="A15" s="2">
        <v>42419</v>
      </c>
      <c r="B15" s="1" t="s">
        <v>16</v>
      </c>
      <c r="C15" s="1" t="s">
        <v>9</v>
      </c>
      <c r="D15" s="1" t="s">
        <v>8</v>
      </c>
      <c r="E15">
        <v>8</v>
      </c>
      <c r="F15">
        <v>37</v>
      </c>
      <c r="G15">
        <f t="shared" si="2"/>
        <v>0</v>
      </c>
      <c r="H15">
        <f t="shared" si="3"/>
        <v>0</v>
      </c>
      <c r="I15">
        <f t="shared" si="4"/>
        <v>48</v>
      </c>
      <c r="J15">
        <f t="shared" si="5"/>
        <v>0</v>
      </c>
      <c r="K15">
        <f t="shared" si="6"/>
        <v>33</v>
      </c>
      <c r="L15">
        <f t="shared" si="7"/>
        <v>52</v>
      </c>
    </row>
    <row r="16" spans="1:12" hidden="1" x14ac:dyDescent="0.3">
      <c r="A16" s="2">
        <v>42440</v>
      </c>
      <c r="B16" s="1" t="s">
        <v>17</v>
      </c>
      <c r="C16" s="1" t="s">
        <v>9</v>
      </c>
      <c r="D16" s="1" t="s">
        <v>14</v>
      </c>
      <c r="E16">
        <v>50</v>
      </c>
      <c r="F16">
        <v>61</v>
      </c>
      <c r="G16">
        <f t="shared" si="2"/>
        <v>20</v>
      </c>
      <c r="H16">
        <f t="shared" si="3"/>
        <v>0</v>
      </c>
      <c r="I16">
        <f t="shared" si="4"/>
        <v>48</v>
      </c>
      <c r="J16">
        <f t="shared" si="5"/>
        <v>0</v>
      </c>
      <c r="K16">
        <f t="shared" si="6"/>
        <v>33</v>
      </c>
      <c r="L16">
        <f t="shared" si="7"/>
        <v>2</v>
      </c>
    </row>
    <row r="17" spans="1:12" hidden="1" x14ac:dyDescent="0.3">
      <c r="A17" s="2">
        <v>42440</v>
      </c>
      <c r="B17" s="1" t="s">
        <v>17</v>
      </c>
      <c r="C17" s="1" t="s">
        <v>12</v>
      </c>
      <c r="D17" s="1" t="s">
        <v>8</v>
      </c>
      <c r="E17">
        <v>32</v>
      </c>
      <c r="F17">
        <v>20</v>
      </c>
      <c r="G17">
        <f t="shared" si="2"/>
        <v>0</v>
      </c>
      <c r="H17">
        <f t="shared" si="3"/>
        <v>0</v>
      </c>
      <c r="I17">
        <f t="shared" si="4"/>
        <v>48</v>
      </c>
      <c r="J17">
        <f t="shared" si="5"/>
        <v>32</v>
      </c>
      <c r="K17">
        <f t="shared" si="6"/>
        <v>33</v>
      </c>
      <c r="L17">
        <f t="shared" si="7"/>
        <v>2</v>
      </c>
    </row>
    <row r="18" spans="1:12" hidden="1" x14ac:dyDescent="0.3">
      <c r="A18" s="2">
        <v>42440</v>
      </c>
      <c r="B18" s="1" t="s">
        <v>17</v>
      </c>
      <c r="C18" s="1" t="s">
        <v>10</v>
      </c>
      <c r="D18" s="1" t="s">
        <v>8</v>
      </c>
      <c r="E18">
        <v>7</v>
      </c>
      <c r="F18">
        <v>8</v>
      </c>
      <c r="G18">
        <f t="shared" si="2"/>
        <v>0</v>
      </c>
      <c r="H18">
        <f t="shared" si="3"/>
        <v>7</v>
      </c>
      <c r="I18">
        <f t="shared" si="4"/>
        <v>48</v>
      </c>
      <c r="J18">
        <f t="shared" si="5"/>
        <v>32</v>
      </c>
      <c r="K18">
        <f t="shared" si="6"/>
        <v>33</v>
      </c>
      <c r="L18">
        <f t="shared" si="7"/>
        <v>2</v>
      </c>
    </row>
    <row r="19" spans="1:12" hidden="1" x14ac:dyDescent="0.3">
      <c r="A19" s="2">
        <v>42440</v>
      </c>
      <c r="B19" s="1" t="s">
        <v>17</v>
      </c>
      <c r="C19" s="1" t="s">
        <v>11</v>
      </c>
      <c r="D19" s="1" t="s">
        <v>8</v>
      </c>
      <c r="E19">
        <v>10</v>
      </c>
      <c r="F19">
        <v>24</v>
      </c>
      <c r="G19">
        <f t="shared" si="2"/>
        <v>0</v>
      </c>
      <c r="H19">
        <f t="shared" si="3"/>
        <v>7</v>
      </c>
      <c r="I19">
        <f t="shared" si="4"/>
        <v>58</v>
      </c>
      <c r="J19">
        <f t="shared" si="5"/>
        <v>32</v>
      </c>
      <c r="K19">
        <f t="shared" si="6"/>
        <v>33</v>
      </c>
      <c r="L19">
        <f t="shared" si="7"/>
        <v>2</v>
      </c>
    </row>
    <row r="20" spans="1:12" hidden="1" x14ac:dyDescent="0.3">
      <c r="A20" s="2">
        <v>42464</v>
      </c>
      <c r="B20" s="1" t="s">
        <v>18</v>
      </c>
      <c r="C20" s="1" t="s">
        <v>10</v>
      </c>
      <c r="D20" s="1" t="s">
        <v>14</v>
      </c>
      <c r="E20">
        <v>7</v>
      </c>
      <c r="F20">
        <v>12</v>
      </c>
      <c r="G20">
        <f t="shared" si="2"/>
        <v>23</v>
      </c>
      <c r="H20">
        <f t="shared" si="3"/>
        <v>0</v>
      </c>
      <c r="I20">
        <f t="shared" si="4"/>
        <v>58</v>
      </c>
      <c r="J20">
        <f t="shared" si="5"/>
        <v>32</v>
      </c>
      <c r="K20">
        <f t="shared" si="6"/>
        <v>33</v>
      </c>
      <c r="L20">
        <f t="shared" si="7"/>
        <v>2</v>
      </c>
    </row>
    <row r="21" spans="1:12" hidden="1" x14ac:dyDescent="0.3">
      <c r="A21" s="2">
        <v>42464</v>
      </c>
      <c r="B21" s="1" t="s">
        <v>18</v>
      </c>
      <c r="C21" s="1" t="s">
        <v>12</v>
      </c>
      <c r="D21" s="1" t="s">
        <v>8</v>
      </c>
      <c r="E21">
        <v>25</v>
      </c>
      <c r="F21">
        <v>19</v>
      </c>
      <c r="G21">
        <f t="shared" si="2"/>
        <v>0</v>
      </c>
      <c r="H21">
        <f t="shared" si="3"/>
        <v>0</v>
      </c>
      <c r="I21">
        <f t="shared" si="4"/>
        <v>58</v>
      </c>
      <c r="J21">
        <f t="shared" si="5"/>
        <v>57</v>
      </c>
      <c r="K21">
        <f t="shared" si="6"/>
        <v>33</v>
      </c>
      <c r="L21">
        <f t="shared" si="7"/>
        <v>2</v>
      </c>
    </row>
    <row r="22" spans="1:12" hidden="1" x14ac:dyDescent="0.3">
      <c r="A22" s="2">
        <v>42464</v>
      </c>
      <c r="B22" s="1" t="s">
        <v>18</v>
      </c>
      <c r="C22" s="1" t="s">
        <v>9</v>
      </c>
      <c r="D22" s="1" t="s">
        <v>8</v>
      </c>
      <c r="E22">
        <v>33</v>
      </c>
      <c r="F22">
        <v>38</v>
      </c>
      <c r="G22">
        <f t="shared" si="2"/>
        <v>0</v>
      </c>
      <c r="H22">
        <f t="shared" si="3"/>
        <v>0</v>
      </c>
      <c r="I22">
        <f t="shared" si="4"/>
        <v>58</v>
      </c>
      <c r="J22">
        <f t="shared" si="5"/>
        <v>57</v>
      </c>
      <c r="K22">
        <f t="shared" si="6"/>
        <v>33</v>
      </c>
      <c r="L22">
        <f t="shared" si="7"/>
        <v>35</v>
      </c>
    </row>
    <row r="23" spans="1:12" hidden="1" x14ac:dyDescent="0.3">
      <c r="A23" s="2">
        <v>42482</v>
      </c>
      <c r="B23" s="1" t="s">
        <v>19</v>
      </c>
      <c r="C23" s="1" t="s">
        <v>11</v>
      </c>
      <c r="D23" s="1" t="s">
        <v>14</v>
      </c>
      <c r="E23">
        <v>36</v>
      </c>
      <c r="F23">
        <v>35</v>
      </c>
      <c r="G23">
        <f t="shared" si="2"/>
        <v>17</v>
      </c>
      <c r="H23">
        <f t="shared" si="3"/>
        <v>0</v>
      </c>
      <c r="I23">
        <f t="shared" si="4"/>
        <v>22</v>
      </c>
      <c r="J23">
        <f t="shared" si="5"/>
        <v>57</v>
      </c>
      <c r="K23">
        <f t="shared" si="6"/>
        <v>33</v>
      </c>
      <c r="L23">
        <f t="shared" si="7"/>
        <v>35</v>
      </c>
    </row>
    <row r="24" spans="1:12" hidden="1" x14ac:dyDescent="0.3">
      <c r="A24" s="2">
        <v>42482</v>
      </c>
      <c r="B24" s="1" t="s">
        <v>19</v>
      </c>
      <c r="C24" s="1" t="s">
        <v>7</v>
      </c>
      <c r="D24" s="1" t="s">
        <v>8</v>
      </c>
      <c r="E24">
        <v>5</v>
      </c>
      <c r="F24">
        <v>66</v>
      </c>
      <c r="G24">
        <f t="shared" si="2"/>
        <v>0</v>
      </c>
      <c r="H24">
        <f t="shared" si="3"/>
        <v>0</v>
      </c>
      <c r="I24">
        <f t="shared" si="4"/>
        <v>22</v>
      </c>
      <c r="J24">
        <f t="shared" si="5"/>
        <v>57</v>
      </c>
      <c r="K24">
        <f t="shared" si="6"/>
        <v>38</v>
      </c>
      <c r="L24">
        <f t="shared" si="7"/>
        <v>35</v>
      </c>
    </row>
    <row r="25" spans="1:12" hidden="1" x14ac:dyDescent="0.3">
      <c r="A25" s="2">
        <v>42482</v>
      </c>
      <c r="B25" s="1" t="s">
        <v>19</v>
      </c>
      <c r="C25" s="1" t="s">
        <v>9</v>
      </c>
      <c r="D25" s="1" t="s">
        <v>8</v>
      </c>
      <c r="E25">
        <v>35</v>
      </c>
      <c r="F25">
        <v>41</v>
      </c>
      <c r="G25">
        <f t="shared" si="2"/>
        <v>0</v>
      </c>
      <c r="H25">
        <f t="shared" si="3"/>
        <v>0</v>
      </c>
      <c r="I25">
        <f t="shared" si="4"/>
        <v>22</v>
      </c>
      <c r="J25">
        <f t="shared" si="5"/>
        <v>57</v>
      </c>
      <c r="K25">
        <f t="shared" si="6"/>
        <v>38</v>
      </c>
      <c r="L25">
        <f t="shared" si="7"/>
        <v>70</v>
      </c>
    </row>
    <row r="26" spans="1:12" hidden="1" x14ac:dyDescent="0.3">
      <c r="A26" s="2">
        <v>42504</v>
      </c>
      <c r="B26" s="1" t="s">
        <v>20</v>
      </c>
      <c r="C26" s="1" t="s">
        <v>7</v>
      </c>
      <c r="D26" s="1" t="s">
        <v>14</v>
      </c>
      <c r="E26">
        <v>38</v>
      </c>
      <c r="F26">
        <v>98</v>
      </c>
      <c r="G26">
        <f t="shared" si="2"/>
        <v>21</v>
      </c>
      <c r="H26">
        <f t="shared" si="3"/>
        <v>0</v>
      </c>
      <c r="I26">
        <f t="shared" si="4"/>
        <v>22</v>
      </c>
      <c r="J26">
        <f t="shared" si="5"/>
        <v>57</v>
      </c>
      <c r="K26">
        <f t="shared" si="6"/>
        <v>0</v>
      </c>
      <c r="L26">
        <f t="shared" si="7"/>
        <v>70</v>
      </c>
    </row>
    <row r="27" spans="1:12" hidden="1" x14ac:dyDescent="0.3">
      <c r="A27" s="2">
        <v>42504</v>
      </c>
      <c r="B27" s="1" t="s">
        <v>20</v>
      </c>
      <c r="C27" s="1" t="s">
        <v>11</v>
      </c>
      <c r="D27" s="1" t="s">
        <v>8</v>
      </c>
      <c r="E27">
        <v>10</v>
      </c>
      <c r="F27">
        <v>23</v>
      </c>
      <c r="G27">
        <f t="shared" si="2"/>
        <v>0</v>
      </c>
      <c r="H27">
        <f t="shared" si="3"/>
        <v>0</v>
      </c>
      <c r="I27">
        <f t="shared" si="4"/>
        <v>32</v>
      </c>
      <c r="J27">
        <f t="shared" si="5"/>
        <v>57</v>
      </c>
      <c r="K27">
        <f t="shared" si="6"/>
        <v>0</v>
      </c>
      <c r="L27">
        <f t="shared" si="7"/>
        <v>70</v>
      </c>
    </row>
    <row r="28" spans="1:12" hidden="1" x14ac:dyDescent="0.3">
      <c r="A28" s="2">
        <v>42529</v>
      </c>
      <c r="B28" s="1" t="s">
        <v>21</v>
      </c>
      <c r="C28" s="1" t="s">
        <v>11</v>
      </c>
      <c r="D28" s="1" t="s">
        <v>14</v>
      </c>
      <c r="E28">
        <v>4</v>
      </c>
      <c r="F28">
        <v>38</v>
      </c>
      <c r="G28">
        <f t="shared" si="2"/>
        <v>24</v>
      </c>
      <c r="H28">
        <f t="shared" si="3"/>
        <v>0</v>
      </c>
      <c r="I28">
        <f t="shared" si="4"/>
        <v>28</v>
      </c>
      <c r="J28">
        <f t="shared" si="5"/>
        <v>57</v>
      </c>
      <c r="K28">
        <f t="shared" si="6"/>
        <v>0</v>
      </c>
      <c r="L28">
        <f t="shared" si="7"/>
        <v>70</v>
      </c>
    </row>
    <row r="29" spans="1:12" hidden="1" x14ac:dyDescent="0.3">
      <c r="A29" s="2">
        <v>42529</v>
      </c>
      <c r="B29" s="1" t="s">
        <v>21</v>
      </c>
      <c r="C29" s="1" t="s">
        <v>7</v>
      </c>
      <c r="D29" s="1" t="s">
        <v>8</v>
      </c>
      <c r="E29">
        <v>42</v>
      </c>
      <c r="F29">
        <v>60</v>
      </c>
      <c r="G29">
        <f t="shared" si="2"/>
        <v>0</v>
      </c>
      <c r="H29">
        <f t="shared" si="3"/>
        <v>0</v>
      </c>
      <c r="I29">
        <f t="shared" si="4"/>
        <v>28</v>
      </c>
      <c r="J29">
        <f t="shared" si="5"/>
        <v>57</v>
      </c>
      <c r="K29">
        <f t="shared" si="6"/>
        <v>42</v>
      </c>
      <c r="L29">
        <f t="shared" si="7"/>
        <v>70</v>
      </c>
    </row>
    <row r="30" spans="1:12" hidden="1" x14ac:dyDescent="0.3">
      <c r="A30" s="2">
        <v>42529</v>
      </c>
      <c r="B30" s="1" t="s">
        <v>21</v>
      </c>
      <c r="C30" s="1" t="s">
        <v>10</v>
      </c>
      <c r="D30" s="1" t="s">
        <v>8</v>
      </c>
      <c r="E30">
        <v>28</v>
      </c>
      <c r="F30">
        <v>8</v>
      </c>
      <c r="G30">
        <f t="shared" si="2"/>
        <v>0</v>
      </c>
      <c r="H30">
        <f t="shared" si="3"/>
        <v>28</v>
      </c>
      <c r="I30">
        <f t="shared" si="4"/>
        <v>28</v>
      </c>
      <c r="J30">
        <f t="shared" si="5"/>
        <v>57</v>
      </c>
      <c r="K30">
        <f t="shared" si="6"/>
        <v>42</v>
      </c>
      <c r="L30">
        <f t="shared" si="7"/>
        <v>70</v>
      </c>
    </row>
    <row r="31" spans="1:12" hidden="1" x14ac:dyDescent="0.3">
      <c r="A31" s="2">
        <v>42529</v>
      </c>
      <c r="B31" s="1" t="s">
        <v>21</v>
      </c>
      <c r="C31" s="1" t="s">
        <v>12</v>
      </c>
      <c r="D31" s="1" t="s">
        <v>8</v>
      </c>
      <c r="E31">
        <v>19</v>
      </c>
      <c r="F31">
        <v>19</v>
      </c>
      <c r="G31">
        <f t="shared" si="2"/>
        <v>0</v>
      </c>
      <c r="H31">
        <f t="shared" si="3"/>
        <v>28</v>
      </c>
      <c r="I31">
        <f t="shared" si="4"/>
        <v>28</v>
      </c>
      <c r="J31">
        <f t="shared" si="5"/>
        <v>76</v>
      </c>
      <c r="K31">
        <f t="shared" si="6"/>
        <v>42</v>
      </c>
      <c r="L31">
        <f t="shared" si="7"/>
        <v>70</v>
      </c>
    </row>
    <row r="32" spans="1:12" hidden="1" x14ac:dyDescent="0.3">
      <c r="A32" s="2">
        <v>42542</v>
      </c>
      <c r="B32" s="1" t="s">
        <v>22</v>
      </c>
      <c r="C32" s="1" t="s">
        <v>12</v>
      </c>
      <c r="D32" s="1" t="s">
        <v>14</v>
      </c>
      <c r="E32">
        <v>72</v>
      </c>
      <c r="F32">
        <v>28</v>
      </c>
      <c r="G32">
        <f t="shared" si="2"/>
        <v>12</v>
      </c>
      <c r="H32">
        <f t="shared" si="3"/>
        <v>28</v>
      </c>
      <c r="I32">
        <f t="shared" si="4"/>
        <v>28</v>
      </c>
      <c r="J32">
        <f t="shared" si="5"/>
        <v>4</v>
      </c>
      <c r="K32">
        <f t="shared" si="6"/>
        <v>42</v>
      </c>
      <c r="L32">
        <f t="shared" si="7"/>
        <v>70</v>
      </c>
    </row>
    <row r="33" spans="1:12" hidden="1" x14ac:dyDescent="0.3">
      <c r="A33" s="2">
        <v>42542</v>
      </c>
      <c r="B33" s="1" t="s">
        <v>22</v>
      </c>
      <c r="C33" s="1" t="s">
        <v>7</v>
      </c>
      <c r="D33" s="1" t="s">
        <v>14</v>
      </c>
      <c r="E33">
        <v>42</v>
      </c>
      <c r="F33">
        <v>90</v>
      </c>
      <c r="G33">
        <f t="shared" si="2"/>
        <v>0</v>
      </c>
      <c r="H33">
        <f t="shared" si="3"/>
        <v>28</v>
      </c>
      <c r="I33">
        <f t="shared" si="4"/>
        <v>28</v>
      </c>
      <c r="J33">
        <f t="shared" si="5"/>
        <v>4</v>
      </c>
      <c r="K33">
        <f t="shared" si="6"/>
        <v>0</v>
      </c>
      <c r="L33">
        <f t="shared" si="7"/>
        <v>70</v>
      </c>
    </row>
    <row r="34" spans="1:12" hidden="1" x14ac:dyDescent="0.3">
      <c r="A34" s="2">
        <v>42542</v>
      </c>
      <c r="B34" s="1" t="s">
        <v>22</v>
      </c>
      <c r="C34" s="1" t="s">
        <v>9</v>
      </c>
      <c r="D34" s="1" t="s">
        <v>8</v>
      </c>
      <c r="E34">
        <v>42</v>
      </c>
      <c r="F34">
        <v>44</v>
      </c>
      <c r="G34">
        <f t="shared" si="2"/>
        <v>0</v>
      </c>
      <c r="H34">
        <f t="shared" si="3"/>
        <v>28</v>
      </c>
      <c r="I34">
        <f t="shared" si="4"/>
        <v>28</v>
      </c>
      <c r="J34">
        <f t="shared" si="5"/>
        <v>4</v>
      </c>
      <c r="K34">
        <f t="shared" si="6"/>
        <v>0</v>
      </c>
      <c r="L34">
        <f t="shared" si="7"/>
        <v>112</v>
      </c>
    </row>
    <row r="35" spans="1:12" hidden="1" x14ac:dyDescent="0.3">
      <c r="A35" s="2">
        <v>42542</v>
      </c>
      <c r="B35" s="1" t="s">
        <v>22</v>
      </c>
      <c r="C35" s="1" t="s">
        <v>11</v>
      </c>
      <c r="D35" s="1" t="s">
        <v>8</v>
      </c>
      <c r="E35">
        <v>33</v>
      </c>
      <c r="F35">
        <v>26</v>
      </c>
      <c r="G35">
        <f t="shared" si="2"/>
        <v>0</v>
      </c>
      <c r="H35">
        <f t="shared" si="3"/>
        <v>28</v>
      </c>
      <c r="I35">
        <f t="shared" si="4"/>
        <v>61</v>
      </c>
      <c r="J35">
        <f t="shared" si="5"/>
        <v>4</v>
      </c>
      <c r="K35">
        <f t="shared" si="6"/>
        <v>0</v>
      </c>
      <c r="L35">
        <f t="shared" si="7"/>
        <v>112</v>
      </c>
    </row>
    <row r="36" spans="1:12" hidden="1" x14ac:dyDescent="0.3">
      <c r="A36" s="2">
        <v>42542</v>
      </c>
      <c r="B36" s="1" t="s">
        <v>22</v>
      </c>
      <c r="C36" s="1" t="s">
        <v>10</v>
      </c>
      <c r="D36" s="1" t="s">
        <v>8</v>
      </c>
      <c r="E36">
        <v>9</v>
      </c>
      <c r="F36">
        <v>9</v>
      </c>
      <c r="G36">
        <f t="shared" si="2"/>
        <v>0</v>
      </c>
      <c r="H36">
        <f t="shared" si="3"/>
        <v>37</v>
      </c>
      <c r="I36">
        <f t="shared" si="4"/>
        <v>61</v>
      </c>
      <c r="J36">
        <f t="shared" si="5"/>
        <v>4</v>
      </c>
      <c r="K36">
        <f t="shared" si="6"/>
        <v>0</v>
      </c>
      <c r="L36">
        <f t="shared" si="7"/>
        <v>112</v>
      </c>
    </row>
    <row r="37" spans="1:12" hidden="1" x14ac:dyDescent="0.3">
      <c r="A37" s="2">
        <v>42559</v>
      </c>
      <c r="B37" s="1" t="s">
        <v>6</v>
      </c>
      <c r="C37" s="1" t="s">
        <v>12</v>
      </c>
      <c r="D37" s="1" t="s">
        <v>14</v>
      </c>
      <c r="E37">
        <v>4</v>
      </c>
      <c r="F37">
        <v>29</v>
      </c>
      <c r="G37">
        <f t="shared" si="2"/>
        <v>16</v>
      </c>
      <c r="H37">
        <f t="shared" si="3"/>
        <v>37</v>
      </c>
      <c r="I37">
        <f t="shared" si="4"/>
        <v>61</v>
      </c>
      <c r="J37">
        <f t="shared" si="5"/>
        <v>0</v>
      </c>
      <c r="K37">
        <f t="shared" si="6"/>
        <v>0</v>
      </c>
      <c r="L37">
        <f t="shared" si="7"/>
        <v>112</v>
      </c>
    </row>
    <row r="38" spans="1:12" hidden="1" x14ac:dyDescent="0.3">
      <c r="A38" s="2">
        <v>42559</v>
      </c>
      <c r="B38" s="1" t="s">
        <v>6</v>
      </c>
      <c r="C38" s="1" t="s">
        <v>10</v>
      </c>
      <c r="D38" s="1" t="s">
        <v>14</v>
      </c>
      <c r="E38">
        <v>37</v>
      </c>
      <c r="F38">
        <v>12</v>
      </c>
      <c r="G38">
        <f t="shared" si="2"/>
        <v>0</v>
      </c>
      <c r="H38">
        <f t="shared" si="3"/>
        <v>0</v>
      </c>
      <c r="I38">
        <f t="shared" si="4"/>
        <v>61</v>
      </c>
      <c r="J38">
        <f t="shared" si="5"/>
        <v>0</v>
      </c>
      <c r="K38">
        <f t="shared" si="6"/>
        <v>0</v>
      </c>
      <c r="L38">
        <f t="shared" si="7"/>
        <v>112</v>
      </c>
    </row>
    <row r="39" spans="1:12" hidden="1" x14ac:dyDescent="0.3">
      <c r="A39" s="2">
        <v>42559</v>
      </c>
      <c r="B39" s="1" t="s">
        <v>6</v>
      </c>
      <c r="C39" s="1" t="s">
        <v>9</v>
      </c>
      <c r="D39" s="1" t="s">
        <v>8</v>
      </c>
      <c r="E39">
        <v>35</v>
      </c>
      <c r="F39">
        <v>42</v>
      </c>
      <c r="G39">
        <f t="shared" si="2"/>
        <v>0</v>
      </c>
      <c r="H39">
        <f t="shared" si="3"/>
        <v>0</v>
      </c>
      <c r="I39">
        <f t="shared" si="4"/>
        <v>61</v>
      </c>
      <c r="J39">
        <f t="shared" si="5"/>
        <v>0</v>
      </c>
      <c r="K39">
        <f t="shared" si="6"/>
        <v>0</v>
      </c>
      <c r="L39">
        <f t="shared" si="7"/>
        <v>147</v>
      </c>
    </row>
    <row r="40" spans="1:12" hidden="1" x14ac:dyDescent="0.3">
      <c r="A40" s="2">
        <v>42559</v>
      </c>
      <c r="B40" s="1" t="s">
        <v>6</v>
      </c>
      <c r="C40" s="1" t="s">
        <v>7</v>
      </c>
      <c r="D40" s="1" t="s">
        <v>8</v>
      </c>
      <c r="E40">
        <v>32</v>
      </c>
      <c r="F40">
        <v>66</v>
      </c>
      <c r="G40">
        <f t="shared" si="2"/>
        <v>0</v>
      </c>
      <c r="H40">
        <f t="shared" si="3"/>
        <v>0</v>
      </c>
      <c r="I40">
        <f t="shared" si="4"/>
        <v>61</v>
      </c>
      <c r="J40">
        <f t="shared" si="5"/>
        <v>0</v>
      </c>
      <c r="K40">
        <f t="shared" si="6"/>
        <v>32</v>
      </c>
      <c r="L40">
        <f t="shared" si="7"/>
        <v>147</v>
      </c>
    </row>
    <row r="41" spans="1:12" hidden="1" x14ac:dyDescent="0.3">
      <c r="A41" s="2">
        <v>42574</v>
      </c>
      <c r="B41" s="1" t="s">
        <v>13</v>
      </c>
      <c r="C41" s="1" t="s">
        <v>7</v>
      </c>
      <c r="D41" s="1" t="s">
        <v>14</v>
      </c>
      <c r="E41">
        <v>32</v>
      </c>
      <c r="F41">
        <v>92</v>
      </c>
      <c r="G41">
        <f t="shared" si="2"/>
        <v>14</v>
      </c>
      <c r="H41">
        <f t="shared" si="3"/>
        <v>0</v>
      </c>
      <c r="I41">
        <f t="shared" si="4"/>
        <v>61</v>
      </c>
      <c r="J41">
        <f t="shared" si="5"/>
        <v>0</v>
      </c>
      <c r="K41">
        <f t="shared" si="6"/>
        <v>0</v>
      </c>
      <c r="L41">
        <f t="shared" si="7"/>
        <v>147</v>
      </c>
    </row>
    <row r="42" spans="1:12" hidden="1" x14ac:dyDescent="0.3">
      <c r="A42" s="2">
        <v>42574</v>
      </c>
      <c r="B42" s="1" t="s">
        <v>13</v>
      </c>
      <c r="C42" s="1" t="s">
        <v>9</v>
      </c>
      <c r="D42" s="1" t="s">
        <v>8</v>
      </c>
      <c r="E42">
        <v>48</v>
      </c>
      <c r="F42">
        <v>43</v>
      </c>
      <c r="G42">
        <f t="shared" si="2"/>
        <v>0</v>
      </c>
      <c r="H42">
        <f t="shared" si="3"/>
        <v>0</v>
      </c>
      <c r="I42">
        <f t="shared" si="4"/>
        <v>61</v>
      </c>
      <c r="J42">
        <f t="shared" si="5"/>
        <v>0</v>
      </c>
      <c r="K42">
        <f t="shared" si="6"/>
        <v>0</v>
      </c>
      <c r="L42">
        <f t="shared" si="7"/>
        <v>195</v>
      </c>
    </row>
    <row r="43" spans="1:12" hidden="1" x14ac:dyDescent="0.3">
      <c r="A43" s="2">
        <v>42593</v>
      </c>
      <c r="B43" s="1" t="s">
        <v>15</v>
      </c>
      <c r="C43" s="1" t="s">
        <v>9</v>
      </c>
      <c r="D43" s="1" t="s">
        <v>14</v>
      </c>
      <c r="E43">
        <v>191</v>
      </c>
      <c r="F43">
        <v>60</v>
      </c>
      <c r="G43">
        <f t="shared" si="2"/>
        <v>18</v>
      </c>
      <c r="H43">
        <f t="shared" si="3"/>
        <v>0</v>
      </c>
      <c r="I43">
        <f t="shared" si="4"/>
        <v>61</v>
      </c>
      <c r="J43">
        <f t="shared" si="5"/>
        <v>0</v>
      </c>
      <c r="K43">
        <f t="shared" si="6"/>
        <v>0</v>
      </c>
      <c r="L43">
        <f t="shared" si="7"/>
        <v>4</v>
      </c>
    </row>
    <row r="44" spans="1:12" hidden="1" x14ac:dyDescent="0.3">
      <c r="A44" s="2">
        <v>42593</v>
      </c>
      <c r="B44" s="1" t="s">
        <v>15</v>
      </c>
      <c r="C44" s="1" t="s">
        <v>11</v>
      </c>
      <c r="D44" s="1" t="s">
        <v>8</v>
      </c>
      <c r="E44">
        <v>9</v>
      </c>
      <c r="F44">
        <v>24</v>
      </c>
      <c r="G44">
        <f t="shared" si="2"/>
        <v>0</v>
      </c>
      <c r="H44">
        <f t="shared" si="3"/>
        <v>0</v>
      </c>
      <c r="I44">
        <f t="shared" si="4"/>
        <v>70</v>
      </c>
      <c r="J44">
        <f t="shared" si="5"/>
        <v>0</v>
      </c>
      <c r="K44">
        <f t="shared" si="6"/>
        <v>0</v>
      </c>
      <c r="L44">
        <f t="shared" si="7"/>
        <v>4</v>
      </c>
    </row>
    <row r="45" spans="1:12" hidden="1" x14ac:dyDescent="0.3">
      <c r="A45" s="2">
        <v>42593</v>
      </c>
      <c r="B45" s="1" t="s">
        <v>15</v>
      </c>
      <c r="C45" s="1" t="s">
        <v>7</v>
      </c>
      <c r="D45" s="1" t="s">
        <v>8</v>
      </c>
      <c r="E45">
        <v>36</v>
      </c>
      <c r="F45">
        <v>65</v>
      </c>
      <c r="G45">
        <f t="shared" si="2"/>
        <v>0</v>
      </c>
      <c r="H45">
        <f t="shared" si="3"/>
        <v>0</v>
      </c>
      <c r="I45">
        <f t="shared" si="4"/>
        <v>70</v>
      </c>
      <c r="J45">
        <f t="shared" si="5"/>
        <v>0</v>
      </c>
      <c r="K45">
        <f t="shared" si="6"/>
        <v>36</v>
      </c>
      <c r="L45">
        <f t="shared" si="7"/>
        <v>4</v>
      </c>
    </row>
    <row r="46" spans="1:12" hidden="1" x14ac:dyDescent="0.3">
      <c r="A46" s="2">
        <v>42619</v>
      </c>
      <c r="B46" s="1" t="s">
        <v>16</v>
      </c>
      <c r="C46" s="1" t="s">
        <v>10</v>
      </c>
      <c r="D46" s="1" t="s">
        <v>8</v>
      </c>
      <c r="E46">
        <v>47</v>
      </c>
      <c r="F46">
        <v>7</v>
      </c>
      <c r="G46">
        <f t="shared" si="2"/>
        <v>25</v>
      </c>
      <c r="H46">
        <f t="shared" si="3"/>
        <v>47</v>
      </c>
      <c r="I46">
        <f t="shared" si="4"/>
        <v>70</v>
      </c>
      <c r="J46">
        <f t="shared" si="5"/>
        <v>0</v>
      </c>
      <c r="K46">
        <f t="shared" si="6"/>
        <v>36</v>
      </c>
      <c r="L46">
        <f t="shared" si="7"/>
        <v>4</v>
      </c>
    </row>
    <row r="47" spans="1:12" hidden="1" x14ac:dyDescent="0.3">
      <c r="A47" s="2">
        <v>42619</v>
      </c>
      <c r="B47" s="1" t="s">
        <v>16</v>
      </c>
      <c r="C47" s="1" t="s">
        <v>9</v>
      </c>
      <c r="D47" s="1" t="s">
        <v>14</v>
      </c>
      <c r="E47">
        <v>4</v>
      </c>
      <c r="F47">
        <v>63</v>
      </c>
      <c r="G47">
        <f t="shared" si="2"/>
        <v>0</v>
      </c>
      <c r="H47">
        <f t="shared" si="3"/>
        <v>47</v>
      </c>
      <c r="I47">
        <f t="shared" si="4"/>
        <v>70</v>
      </c>
      <c r="J47">
        <f t="shared" si="5"/>
        <v>0</v>
      </c>
      <c r="K47">
        <f t="shared" si="6"/>
        <v>36</v>
      </c>
      <c r="L47">
        <f t="shared" si="7"/>
        <v>0</v>
      </c>
    </row>
    <row r="48" spans="1:12" hidden="1" x14ac:dyDescent="0.3">
      <c r="A48" s="2">
        <v>42619</v>
      </c>
      <c r="B48" s="1" t="s">
        <v>16</v>
      </c>
      <c r="C48" s="1" t="s">
        <v>12</v>
      </c>
      <c r="D48" s="1" t="s">
        <v>8</v>
      </c>
      <c r="E48">
        <v>8</v>
      </c>
      <c r="F48">
        <v>19</v>
      </c>
      <c r="G48">
        <f t="shared" si="2"/>
        <v>0</v>
      </c>
      <c r="H48">
        <f t="shared" si="3"/>
        <v>47</v>
      </c>
      <c r="I48">
        <f t="shared" si="4"/>
        <v>70</v>
      </c>
      <c r="J48">
        <f t="shared" si="5"/>
        <v>8</v>
      </c>
      <c r="K48">
        <f t="shared" si="6"/>
        <v>36</v>
      </c>
      <c r="L48">
        <f t="shared" si="7"/>
        <v>0</v>
      </c>
    </row>
    <row r="49" spans="1:12" hidden="1" x14ac:dyDescent="0.3">
      <c r="A49" s="2">
        <v>42619</v>
      </c>
      <c r="B49" s="1" t="s">
        <v>16</v>
      </c>
      <c r="C49" s="1" t="s">
        <v>11</v>
      </c>
      <c r="D49" s="1" t="s">
        <v>8</v>
      </c>
      <c r="E49">
        <v>3</v>
      </c>
      <c r="F49">
        <v>22</v>
      </c>
      <c r="G49">
        <f t="shared" si="2"/>
        <v>0</v>
      </c>
      <c r="H49">
        <f t="shared" si="3"/>
        <v>47</v>
      </c>
      <c r="I49">
        <f t="shared" si="4"/>
        <v>73</v>
      </c>
      <c r="J49">
        <f t="shared" si="5"/>
        <v>8</v>
      </c>
      <c r="K49">
        <f t="shared" si="6"/>
        <v>36</v>
      </c>
      <c r="L49">
        <f t="shared" si="7"/>
        <v>0</v>
      </c>
    </row>
    <row r="50" spans="1:12" hidden="1" x14ac:dyDescent="0.3">
      <c r="A50" s="2">
        <v>42619</v>
      </c>
      <c r="B50" s="1" t="s">
        <v>16</v>
      </c>
      <c r="C50" s="1" t="s">
        <v>7</v>
      </c>
      <c r="D50" s="1" t="s">
        <v>8</v>
      </c>
      <c r="E50">
        <v>41</v>
      </c>
      <c r="F50">
        <v>59</v>
      </c>
      <c r="G50">
        <f t="shared" si="2"/>
        <v>0</v>
      </c>
      <c r="H50">
        <f t="shared" si="3"/>
        <v>47</v>
      </c>
      <c r="I50">
        <f t="shared" si="4"/>
        <v>73</v>
      </c>
      <c r="J50">
        <f t="shared" si="5"/>
        <v>8</v>
      </c>
      <c r="K50">
        <f t="shared" si="6"/>
        <v>77</v>
      </c>
      <c r="L50">
        <f t="shared" si="7"/>
        <v>0</v>
      </c>
    </row>
    <row r="51" spans="1:12" hidden="1" x14ac:dyDescent="0.3">
      <c r="A51" s="2">
        <v>42640</v>
      </c>
      <c r="B51" s="1" t="s">
        <v>17</v>
      </c>
      <c r="C51" s="1" t="s">
        <v>9</v>
      </c>
      <c r="D51" s="1" t="s">
        <v>8</v>
      </c>
      <c r="E51">
        <v>44</v>
      </c>
      <c r="F51">
        <v>40</v>
      </c>
      <c r="G51">
        <f t="shared" si="2"/>
        <v>20</v>
      </c>
      <c r="H51">
        <f t="shared" si="3"/>
        <v>47</v>
      </c>
      <c r="I51">
        <f t="shared" si="4"/>
        <v>73</v>
      </c>
      <c r="J51">
        <f t="shared" si="5"/>
        <v>8</v>
      </c>
      <c r="K51">
        <f t="shared" si="6"/>
        <v>77</v>
      </c>
      <c r="L51">
        <f t="shared" si="7"/>
        <v>44</v>
      </c>
    </row>
    <row r="52" spans="1:12" hidden="1" x14ac:dyDescent="0.3">
      <c r="A52" s="2">
        <v>42640</v>
      </c>
      <c r="B52" s="1" t="s">
        <v>17</v>
      </c>
      <c r="C52" s="1" t="s">
        <v>10</v>
      </c>
      <c r="D52" s="1" t="s">
        <v>14</v>
      </c>
      <c r="E52">
        <v>45</v>
      </c>
      <c r="F52">
        <v>12</v>
      </c>
      <c r="G52">
        <f t="shared" si="2"/>
        <v>0</v>
      </c>
      <c r="H52">
        <f t="shared" si="3"/>
        <v>2</v>
      </c>
      <c r="I52">
        <f t="shared" si="4"/>
        <v>73</v>
      </c>
      <c r="J52">
        <f t="shared" si="5"/>
        <v>8</v>
      </c>
      <c r="K52">
        <f t="shared" si="6"/>
        <v>77</v>
      </c>
      <c r="L52">
        <f t="shared" si="7"/>
        <v>44</v>
      </c>
    </row>
    <row r="53" spans="1:12" hidden="1" x14ac:dyDescent="0.3">
      <c r="A53" s="2">
        <v>42640</v>
      </c>
      <c r="B53" s="1" t="s">
        <v>17</v>
      </c>
      <c r="C53" s="1" t="s">
        <v>12</v>
      </c>
      <c r="D53" s="1" t="s">
        <v>8</v>
      </c>
      <c r="E53">
        <v>40</v>
      </c>
      <c r="F53">
        <v>20</v>
      </c>
      <c r="G53">
        <f t="shared" si="2"/>
        <v>0</v>
      </c>
      <c r="H53">
        <f t="shared" si="3"/>
        <v>2</v>
      </c>
      <c r="I53">
        <f t="shared" si="4"/>
        <v>73</v>
      </c>
      <c r="J53">
        <f t="shared" si="5"/>
        <v>48</v>
      </c>
      <c r="K53">
        <f t="shared" si="6"/>
        <v>77</v>
      </c>
      <c r="L53">
        <f t="shared" si="7"/>
        <v>44</v>
      </c>
    </row>
    <row r="54" spans="1:12" hidden="1" x14ac:dyDescent="0.3">
      <c r="A54" s="2">
        <v>42640</v>
      </c>
      <c r="B54" s="1" t="s">
        <v>17</v>
      </c>
      <c r="C54" s="1" t="s">
        <v>7</v>
      </c>
      <c r="D54" s="1" t="s">
        <v>8</v>
      </c>
      <c r="E54">
        <v>3</v>
      </c>
      <c r="F54">
        <v>63</v>
      </c>
      <c r="G54">
        <f t="shared" si="2"/>
        <v>0</v>
      </c>
      <c r="H54">
        <f t="shared" si="3"/>
        <v>2</v>
      </c>
      <c r="I54">
        <f t="shared" si="4"/>
        <v>73</v>
      </c>
      <c r="J54">
        <f t="shared" si="5"/>
        <v>48</v>
      </c>
      <c r="K54">
        <f t="shared" si="6"/>
        <v>80</v>
      </c>
      <c r="L54">
        <f t="shared" si="7"/>
        <v>44</v>
      </c>
    </row>
    <row r="55" spans="1:12" hidden="1" x14ac:dyDescent="0.3">
      <c r="A55" s="2">
        <v>42640</v>
      </c>
      <c r="B55" s="1" t="s">
        <v>17</v>
      </c>
      <c r="C55" s="1" t="s">
        <v>11</v>
      </c>
      <c r="D55" s="1" t="s">
        <v>8</v>
      </c>
      <c r="E55">
        <v>17</v>
      </c>
      <c r="F55">
        <v>24</v>
      </c>
      <c r="G55">
        <f t="shared" si="2"/>
        <v>0</v>
      </c>
      <c r="H55">
        <f t="shared" si="3"/>
        <v>2</v>
      </c>
      <c r="I55">
        <f t="shared" si="4"/>
        <v>90</v>
      </c>
      <c r="J55">
        <f t="shared" si="5"/>
        <v>48</v>
      </c>
      <c r="K55">
        <f t="shared" si="6"/>
        <v>80</v>
      </c>
      <c r="L55">
        <f t="shared" si="7"/>
        <v>44</v>
      </c>
    </row>
    <row r="56" spans="1:12" hidden="1" x14ac:dyDescent="0.3">
      <c r="A56" s="2">
        <v>42664</v>
      </c>
      <c r="B56" s="1" t="s">
        <v>18</v>
      </c>
      <c r="C56" s="1" t="s">
        <v>10</v>
      </c>
      <c r="D56" s="1" t="s">
        <v>14</v>
      </c>
      <c r="E56">
        <v>2</v>
      </c>
      <c r="F56">
        <v>12</v>
      </c>
      <c r="G56">
        <f t="shared" si="2"/>
        <v>23</v>
      </c>
      <c r="H56">
        <f t="shared" si="3"/>
        <v>0</v>
      </c>
      <c r="I56">
        <f t="shared" si="4"/>
        <v>90</v>
      </c>
      <c r="J56">
        <f t="shared" si="5"/>
        <v>48</v>
      </c>
      <c r="K56">
        <f t="shared" si="6"/>
        <v>80</v>
      </c>
      <c r="L56">
        <f t="shared" si="7"/>
        <v>44</v>
      </c>
    </row>
    <row r="57" spans="1:12" hidden="1" x14ac:dyDescent="0.3">
      <c r="A57" s="2">
        <v>42664</v>
      </c>
      <c r="B57" s="1" t="s">
        <v>18</v>
      </c>
      <c r="C57" s="1" t="s">
        <v>12</v>
      </c>
      <c r="D57" s="1" t="s">
        <v>8</v>
      </c>
      <c r="E57">
        <v>14</v>
      </c>
      <c r="F57">
        <v>19</v>
      </c>
      <c r="G57">
        <f t="shared" si="2"/>
        <v>0</v>
      </c>
      <c r="H57">
        <f t="shared" si="3"/>
        <v>0</v>
      </c>
      <c r="I57">
        <f t="shared" si="4"/>
        <v>90</v>
      </c>
      <c r="J57">
        <f t="shared" si="5"/>
        <v>62</v>
      </c>
      <c r="K57">
        <f t="shared" si="6"/>
        <v>80</v>
      </c>
      <c r="L57">
        <f t="shared" si="7"/>
        <v>44</v>
      </c>
    </row>
    <row r="58" spans="1:12" hidden="1" x14ac:dyDescent="0.3">
      <c r="A58" s="2">
        <v>42664</v>
      </c>
      <c r="B58" s="1" t="s">
        <v>18</v>
      </c>
      <c r="C58" s="1" t="s">
        <v>11</v>
      </c>
      <c r="D58" s="1" t="s">
        <v>8</v>
      </c>
      <c r="E58">
        <v>23</v>
      </c>
      <c r="F58">
        <v>23</v>
      </c>
      <c r="G58">
        <f t="shared" si="2"/>
        <v>0</v>
      </c>
      <c r="H58">
        <f t="shared" si="3"/>
        <v>0</v>
      </c>
      <c r="I58">
        <f t="shared" si="4"/>
        <v>113</v>
      </c>
      <c r="J58">
        <f t="shared" si="5"/>
        <v>62</v>
      </c>
      <c r="K58">
        <f t="shared" si="6"/>
        <v>80</v>
      </c>
      <c r="L58">
        <f t="shared" si="7"/>
        <v>44</v>
      </c>
    </row>
    <row r="59" spans="1:12" hidden="1" x14ac:dyDescent="0.3">
      <c r="A59" s="2">
        <v>42682</v>
      </c>
      <c r="B59" s="1" t="s">
        <v>19</v>
      </c>
      <c r="C59" s="1" t="s">
        <v>10</v>
      </c>
      <c r="D59" s="1" t="s">
        <v>8</v>
      </c>
      <c r="E59">
        <v>11</v>
      </c>
      <c r="F59">
        <v>8</v>
      </c>
      <c r="G59">
        <f t="shared" si="2"/>
        <v>17</v>
      </c>
      <c r="H59">
        <f t="shared" si="3"/>
        <v>11</v>
      </c>
      <c r="I59">
        <f t="shared" si="4"/>
        <v>113</v>
      </c>
      <c r="J59">
        <f t="shared" si="5"/>
        <v>62</v>
      </c>
      <c r="K59">
        <f t="shared" si="6"/>
        <v>80</v>
      </c>
      <c r="L59">
        <f t="shared" si="7"/>
        <v>44</v>
      </c>
    </row>
    <row r="60" spans="1:12" hidden="1" x14ac:dyDescent="0.3">
      <c r="A60" s="2">
        <v>42682</v>
      </c>
      <c r="B60" s="1" t="s">
        <v>19</v>
      </c>
      <c r="C60" s="1" t="s">
        <v>7</v>
      </c>
      <c r="D60" s="1" t="s">
        <v>8</v>
      </c>
      <c r="E60">
        <v>17</v>
      </c>
      <c r="F60">
        <v>66</v>
      </c>
      <c r="G60">
        <f t="shared" si="2"/>
        <v>0</v>
      </c>
      <c r="H60">
        <f t="shared" si="3"/>
        <v>11</v>
      </c>
      <c r="I60">
        <f t="shared" si="4"/>
        <v>113</v>
      </c>
      <c r="J60">
        <f t="shared" si="5"/>
        <v>62</v>
      </c>
      <c r="K60">
        <f t="shared" si="6"/>
        <v>97</v>
      </c>
      <c r="L60">
        <f t="shared" si="7"/>
        <v>44</v>
      </c>
    </row>
    <row r="61" spans="1:12" hidden="1" x14ac:dyDescent="0.3">
      <c r="A61" s="2">
        <v>42682</v>
      </c>
      <c r="B61" s="1" t="s">
        <v>19</v>
      </c>
      <c r="C61" s="1" t="s">
        <v>9</v>
      </c>
      <c r="D61" s="1" t="s">
        <v>8</v>
      </c>
      <c r="E61">
        <v>30</v>
      </c>
      <c r="F61">
        <v>41</v>
      </c>
      <c r="G61">
        <f t="shared" si="2"/>
        <v>0</v>
      </c>
      <c r="H61">
        <f t="shared" si="3"/>
        <v>11</v>
      </c>
      <c r="I61">
        <f t="shared" si="4"/>
        <v>113</v>
      </c>
      <c r="J61">
        <f t="shared" si="5"/>
        <v>62</v>
      </c>
      <c r="K61">
        <f t="shared" si="6"/>
        <v>97</v>
      </c>
      <c r="L61">
        <f t="shared" si="7"/>
        <v>74</v>
      </c>
    </row>
    <row r="62" spans="1:12" hidden="1" x14ac:dyDescent="0.3">
      <c r="A62" s="2">
        <v>42704</v>
      </c>
      <c r="B62" s="1" t="s">
        <v>20</v>
      </c>
      <c r="C62" s="1" t="s">
        <v>7</v>
      </c>
      <c r="D62" s="1" t="s">
        <v>14</v>
      </c>
      <c r="E62">
        <v>97</v>
      </c>
      <c r="F62">
        <v>98</v>
      </c>
      <c r="G62">
        <f t="shared" si="2"/>
        <v>21</v>
      </c>
      <c r="H62">
        <f t="shared" si="3"/>
        <v>11</v>
      </c>
      <c r="I62">
        <f t="shared" si="4"/>
        <v>113</v>
      </c>
      <c r="J62">
        <f t="shared" si="5"/>
        <v>62</v>
      </c>
      <c r="K62">
        <f t="shared" si="6"/>
        <v>0</v>
      </c>
      <c r="L62">
        <f t="shared" si="7"/>
        <v>74</v>
      </c>
    </row>
    <row r="63" spans="1:12" hidden="1" x14ac:dyDescent="0.3">
      <c r="A63" s="2">
        <v>42704</v>
      </c>
      <c r="B63" s="1" t="s">
        <v>20</v>
      </c>
      <c r="C63" s="1" t="s">
        <v>10</v>
      </c>
      <c r="D63" s="1" t="s">
        <v>14</v>
      </c>
      <c r="E63">
        <v>11</v>
      </c>
      <c r="F63">
        <v>12</v>
      </c>
      <c r="G63">
        <f t="shared" si="2"/>
        <v>0</v>
      </c>
      <c r="H63">
        <f t="shared" si="3"/>
        <v>0</v>
      </c>
      <c r="I63">
        <f t="shared" si="4"/>
        <v>113</v>
      </c>
      <c r="J63">
        <f t="shared" si="5"/>
        <v>62</v>
      </c>
      <c r="K63">
        <f t="shared" si="6"/>
        <v>0</v>
      </c>
      <c r="L63">
        <f t="shared" si="7"/>
        <v>74</v>
      </c>
    </row>
    <row r="64" spans="1:12" hidden="1" x14ac:dyDescent="0.3">
      <c r="A64" s="2">
        <v>42704</v>
      </c>
      <c r="B64" s="1" t="s">
        <v>20</v>
      </c>
      <c r="C64" s="1" t="s">
        <v>12</v>
      </c>
      <c r="D64" s="1" t="s">
        <v>8</v>
      </c>
      <c r="E64">
        <v>17</v>
      </c>
      <c r="F64">
        <v>20</v>
      </c>
      <c r="G64">
        <f t="shared" si="2"/>
        <v>0</v>
      </c>
      <c r="H64">
        <f t="shared" si="3"/>
        <v>0</v>
      </c>
      <c r="I64">
        <f t="shared" si="4"/>
        <v>113</v>
      </c>
      <c r="J64">
        <f t="shared" si="5"/>
        <v>79</v>
      </c>
      <c r="K64">
        <f t="shared" si="6"/>
        <v>0</v>
      </c>
      <c r="L64">
        <f t="shared" si="7"/>
        <v>74</v>
      </c>
    </row>
    <row r="65" spans="1:12" hidden="1" x14ac:dyDescent="0.3">
      <c r="A65" s="2">
        <v>42704</v>
      </c>
      <c r="B65" s="1" t="s">
        <v>20</v>
      </c>
      <c r="C65" s="1" t="s">
        <v>11</v>
      </c>
      <c r="D65" s="1" t="s">
        <v>8</v>
      </c>
      <c r="E65">
        <v>4</v>
      </c>
      <c r="F65">
        <v>23</v>
      </c>
      <c r="G65">
        <f t="shared" si="2"/>
        <v>0</v>
      </c>
      <c r="H65">
        <f t="shared" si="3"/>
        <v>0</v>
      </c>
      <c r="I65">
        <f t="shared" si="4"/>
        <v>117</v>
      </c>
      <c r="J65">
        <f t="shared" si="5"/>
        <v>79</v>
      </c>
      <c r="K65">
        <f t="shared" si="6"/>
        <v>0</v>
      </c>
      <c r="L65">
        <f t="shared" si="7"/>
        <v>74</v>
      </c>
    </row>
    <row r="66" spans="1:12" hidden="1" x14ac:dyDescent="0.3">
      <c r="A66" s="2">
        <v>42729</v>
      </c>
      <c r="B66" s="1" t="s">
        <v>21</v>
      </c>
      <c r="C66" s="1" t="s">
        <v>12</v>
      </c>
      <c r="D66" s="1" t="s">
        <v>14</v>
      </c>
      <c r="E66">
        <v>79</v>
      </c>
      <c r="F66">
        <v>31</v>
      </c>
      <c r="G66">
        <f t="shared" si="2"/>
        <v>24</v>
      </c>
      <c r="H66">
        <f t="shared" si="3"/>
        <v>0</v>
      </c>
      <c r="I66">
        <f t="shared" si="4"/>
        <v>117</v>
      </c>
      <c r="J66">
        <f t="shared" si="5"/>
        <v>0</v>
      </c>
      <c r="K66">
        <f t="shared" si="6"/>
        <v>0</v>
      </c>
      <c r="L66">
        <f t="shared" si="7"/>
        <v>74</v>
      </c>
    </row>
    <row r="67" spans="1:12" hidden="1" x14ac:dyDescent="0.3">
      <c r="A67" s="2">
        <v>42729</v>
      </c>
      <c r="B67" s="1" t="s">
        <v>21</v>
      </c>
      <c r="C67" s="1" t="s">
        <v>7</v>
      </c>
      <c r="D67" s="1" t="s">
        <v>8</v>
      </c>
      <c r="E67">
        <v>33</v>
      </c>
      <c r="F67">
        <v>60</v>
      </c>
      <c r="G67">
        <f t="shared" si="2"/>
        <v>0</v>
      </c>
      <c r="H67">
        <f t="shared" si="3"/>
        <v>0</v>
      </c>
      <c r="I67">
        <f t="shared" si="4"/>
        <v>117</v>
      </c>
      <c r="J67">
        <f t="shared" si="5"/>
        <v>0</v>
      </c>
      <c r="K67">
        <f t="shared" si="6"/>
        <v>33</v>
      </c>
      <c r="L67">
        <f t="shared" si="7"/>
        <v>74</v>
      </c>
    </row>
    <row r="68" spans="1:12" hidden="1" x14ac:dyDescent="0.3">
      <c r="A68" s="2">
        <v>42729</v>
      </c>
      <c r="B68" s="1" t="s">
        <v>21</v>
      </c>
      <c r="C68" s="1" t="s">
        <v>11</v>
      </c>
      <c r="D68" s="1" t="s">
        <v>8</v>
      </c>
      <c r="E68">
        <v>26</v>
      </c>
      <c r="F68">
        <v>23</v>
      </c>
      <c r="G68">
        <f t="shared" ref="G68:G131" si="8">IF(A68-A67=0,0,A68-A67-1)</f>
        <v>0</v>
      </c>
      <c r="H68">
        <f t="shared" ref="H68:H131" si="9">IF($C68=H$1,IF($D68="Z",H67+$E68,H67-$E68),H67)</f>
        <v>0</v>
      </c>
      <c r="I68">
        <f t="shared" ref="I68:I131" si="10">IF($C68=I$1,IF($D68="Z",I67+$E68,I67-$E68),I67)</f>
        <v>143</v>
      </c>
      <c r="J68">
        <f t="shared" ref="J68:J131" si="11">IF($C68=J$1,IF($D68="Z",J67+$E68,J67-$E68),J67)</f>
        <v>0</v>
      </c>
      <c r="K68">
        <f t="shared" ref="K68:K131" si="12">IF($C68=K$1,IF($D68="Z",K67+$E68,K67-$E68),K67)</f>
        <v>33</v>
      </c>
      <c r="L68">
        <f t="shared" ref="L68:L131" si="13">IF($C68=L$1,IF($D68="Z",L67+$E68,L67-$E68),L67)</f>
        <v>74</v>
      </c>
    </row>
    <row r="69" spans="1:12" hidden="1" x14ac:dyDescent="0.3">
      <c r="A69" s="2">
        <v>42742</v>
      </c>
      <c r="B69" s="1" t="s">
        <v>22</v>
      </c>
      <c r="C69" s="1" t="s">
        <v>12</v>
      </c>
      <c r="D69" s="1" t="s">
        <v>8</v>
      </c>
      <c r="E69">
        <v>40</v>
      </c>
      <c r="F69">
        <v>22</v>
      </c>
      <c r="G69">
        <f t="shared" si="8"/>
        <v>12</v>
      </c>
      <c r="H69">
        <f t="shared" si="9"/>
        <v>0</v>
      </c>
      <c r="I69">
        <f t="shared" si="10"/>
        <v>143</v>
      </c>
      <c r="J69">
        <f t="shared" si="11"/>
        <v>40</v>
      </c>
      <c r="K69">
        <f t="shared" si="12"/>
        <v>33</v>
      </c>
      <c r="L69">
        <f t="shared" si="13"/>
        <v>74</v>
      </c>
    </row>
    <row r="70" spans="1:12" hidden="1" x14ac:dyDescent="0.3">
      <c r="A70" s="2">
        <v>42742</v>
      </c>
      <c r="B70" s="1" t="s">
        <v>22</v>
      </c>
      <c r="C70" s="1" t="s">
        <v>10</v>
      </c>
      <c r="D70" s="1" t="s">
        <v>8</v>
      </c>
      <c r="E70">
        <v>42</v>
      </c>
      <c r="F70">
        <v>9</v>
      </c>
      <c r="G70">
        <f t="shared" si="8"/>
        <v>0</v>
      </c>
      <c r="H70">
        <f t="shared" si="9"/>
        <v>42</v>
      </c>
      <c r="I70">
        <f t="shared" si="10"/>
        <v>143</v>
      </c>
      <c r="J70">
        <f t="shared" si="11"/>
        <v>40</v>
      </c>
      <c r="K70">
        <f t="shared" si="12"/>
        <v>33</v>
      </c>
      <c r="L70">
        <f t="shared" si="13"/>
        <v>74</v>
      </c>
    </row>
    <row r="71" spans="1:12" hidden="1" x14ac:dyDescent="0.3">
      <c r="A71" s="2">
        <v>42742</v>
      </c>
      <c r="B71" s="1" t="s">
        <v>22</v>
      </c>
      <c r="C71" s="1" t="s">
        <v>11</v>
      </c>
      <c r="D71" s="1" t="s">
        <v>8</v>
      </c>
      <c r="E71">
        <v>42</v>
      </c>
      <c r="F71">
        <v>26</v>
      </c>
      <c r="G71">
        <f t="shared" si="8"/>
        <v>0</v>
      </c>
      <c r="H71">
        <f t="shared" si="9"/>
        <v>42</v>
      </c>
      <c r="I71">
        <f t="shared" si="10"/>
        <v>185</v>
      </c>
      <c r="J71">
        <f t="shared" si="11"/>
        <v>40</v>
      </c>
      <c r="K71">
        <f t="shared" si="12"/>
        <v>33</v>
      </c>
      <c r="L71">
        <f t="shared" si="13"/>
        <v>74</v>
      </c>
    </row>
    <row r="72" spans="1:12" hidden="1" x14ac:dyDescent="0.3">
      <c r="A72" s="2">
        <v>42742</v>
      </c>
      <c r="B72" s="1" t="s">
        <v>22</v>
      </c>
      <c r="C72" s="1" t="s">
        <v>7</v>
      </c>
      <c r="D72" s="1" t="s">
        <v>8</v>
      </c>
      <c r="E72">
        <v>9</v>
      </c>
      <c r="F72">
        <v>70</v>
      </c>
      <c r="G72">
        <f t="shared" si="8"/>
        <v>0</v>
      </c>
      <c r="H72">
        <f t="shared" si="9"/>
        <v>42</v>
      </c>
      <c r="I72">
        <f t="shared" si="10"/>
        <v>185</v>
      </c>
      <c r="J72">
        <f t="shared" si="11"/>
        <v>40</v>
      </c>
      <c r="K72">
        <f t="shared" si="12"/>
        <v>42</v>
      </c>
      <c r="L72">
        <f t="shared" si="13"/>
        <v>74</v>
      </c>
    </row>
    <row r="73" spans="1:12" hidden="1" x14ac:dyDescent="0.3">
      <c r="A73" s="2">
        <v>42742</v>
      </c>
      <c r="B73" s="1" t="s">
        <v>22</v>
      </c>
      <c r="C73" s="1" t="s">
        <v>9</v>
      </c>
      <c r="D73" s="1" t="s">
        <v>8</v>
      </c>
      <c r="E73">
        <v>39</v>
      </c>
      <c r="F73">
        <v>44</v>
      </c>
      <c r="G73">
        <f t="shared" si="8"/>
        <v>0</v>
      </c>
      <c r="H73">
        <f t="shared" si="9"/>
        <v>42</v>
      </c>
      <c r="I73">
        <f t="shared" si="10"/>
        <v>185</v>
      </c>
      <c r="J73">
        <f t="shared" si="11"/>
        <v>40</v>
      </c>
      <c r="K73">
        <f t="shared" si="12"/>
        <v>42</v>
      </c>
      <c r="L73">
        <f t="shared" si="13"/>
        <v>113</v>
      </c>
    </row>
    <row r="74" spans="1:12" hidden="1" x14ac:dyDescent="0.3">
      <c r="A74" s="2">
        <v>42759</v>
      </c>
      <c r="B74" s="1" t="s">
        <v>6</v>
      </c>
      <c r="C74" s="1" t="s">
        <v>9</v>
      </c>
      <c r="D74" s="1" t="s">
        <v>14</v>
      </c>
      <c r="E74">
        <v>112</v>
      </c>
      <c r="F74">
        <v>59</v>
      </c>
      <c r="G74">
        <f t="shared" si="8"/>
        <v>16</v>
      </c>
      <c r="H74">
        <f t="shared" si="9"/>
        <v>42</v>
      </c>
      <c r="I74">
        <f t="shared" si="10"/>
        <v>185</v>
      </c>
      <c r="J74">
        <f t="shared" si="11"/>
        <v>40</v>
      </c>
      <c r="K74">
        <f t="shared" si="12"/>
        <v>42</v>
      </c>
      <c r="L74">
        <f t="shared" si="13"/>
        <v>1</v>
      </c>
    </row>
    <row r="75" spans="1:12" hidden="1" x14ac:dyDescent="0.3">
      <c r="A75" s="2">
        <v>42759</v>
      </c>
      <c r="B75" s="1" t="s">
        <v>6</v>
      </c>
      <c r="C75" s="1" t="s">
        <v>7</v>
      </c>
      <c r="D75" s="1" t="s">
        <v>8</v>
      </c>
      <c r="E75">
        <v>34</v>
      </c>
      <c r="F75">
        <v>66</v>
      </c>
      <c r="G75">
        <f t="shared" si="8"/>
        <v>0</v>
      </c>
      <c r="H75">
        <f t="shared" si="9"/>
        <v>42</v>
      </c>
      <c r="I75">
        <f t="shared" si="10"/>
        <v>185</v>
      </c>
      <c r="J75">
        <f t="shared" si="11"/>
        <v>40</v>
      </c>
      <c r="K75">
        <f t="shared" si="12"/>
        <v>76</v>
      </c>
      <c r="L75">
        <f t="shared" si="13"/>
        <v>1</v>
      </c>
    </row>
    <row r="76" spans="1:12" hidden="1" x14ac:dyDescent="0.3">
      <c r="A76" s="2">
        <v>42759</v>
      </c>
      <c r="B76" s="1" t="s">
        <v>6</v>
      </c>
      <c r="C76" s="1" t="s">
        <v>12</v>
      </c>
      <c r="D76" s="1" t="s">
        <v>8</v>
      </c>
      <c r="E76">
        <v>5</v>
      </c>
      <c r="F76">
        <v>21</v>
      </c>
      <c r="G76">
        <f t="shared" si="8"/>
        <v>0</v>
      </c>
      <c r="H76">
        <f t="shared" si="9"/>
        <v>42</v>
      </c>
      <c r="I76">
        <f t="shared" si="10"/>
        <v>185</v>
      </c>
      <c r="J76">
        <f t="shared" si="11"/>
        <v>45</v>
      </c>
      <c r="K76">
        <f t="shared" si="12"/>
        <v>76</v>
      </c>
      <c r="L76">
        <f t="shared" si="13"/>
        <v>1</v>
      </c>
    </row>
    <row r="77" spans="1:12" hidden="1" x14ac:dyDescent="0.3">
      <c r="A77" s="2">
        <v>42774</v>
      </c>
      <c r="B77" s="1" t="s">
        <v>13</v>
      </c>
      <c r="C77" s="1" t="s">
        <v>7</v>
      </c>
      <c r="D77" s="1" t="s">
        <v>14</v>
      </c>
      <c r="E77">
        <v>74</v>
      </c>
      <c r="F77">
        <v>92</v>
      </c>
      <c r="G77">
        <f t="shared" si="8"/>
        <v>14</v>
      </c>
      <c r="H77">
        <f t="shared" si="9"/>
        <v>42</v>
      </c>
      <c r="I77">
        <f t="shared" si="10"/>
        <v>185</v>
      </c>
      <c r="J77">
        <f t="shared" si="11"/>
        <v>45</v>
      </c>
      <c r="K77">
        <f t="shared" si="12"/>
        <v>2</v>
      </c>
      <c r="L77">
        <f t="shared" si="13"/>
        <v>1</v>
      </c>
    </row>
    <row r="78" spans="1:12" hidden="1" x14ac:dyDescent="0.3">
      <c r="A78" s="2">
        <v>42774</v>
      </c>
      <c r="B78" s="1" t="s">
        <v>13</v>
      </c>
      <c r="C78" s="1" t="s">
        <v>11</v>
      </c>
      <c r="D78" s="1" t="s">
        <v>8</v>
      </c>
      <c r="E78">
        <v>14</v>
      </c>
      <c r="F78">
        <v>26</v>
      </c>
      <c r="G78">
        <f t="shared" si="8"/>
        <v>0</v>
      </c>
      <c r="H78">
        <f t="shared" si="9"/>
        <v>42</v>
      </c>
      <c r="I78">
        <f t="shared" si="10"/>
        <v>199</v>
      </c>
      <c r="J78">
        <f t="shared" si="11"/>
        <v>45</v>
      </c>
      <c r="K78">
        <f t="shared" si="12"/>
        <v>2</v>
      </c>
      <c r="L78">
        <f t="shared" si="13"/>
        <v>1</v>
      </c>
    </row>
    <row r="79" spans="1:12" hidden="1" x14ac:dyDescent="0.3">
      <c r="A79" s="2">
        <v>42793</v>
      </c>
      <c r="B79" s="1" t="s">
        <v>15</v>
      </c>
      <c r="C79" s="1" t="s">
        <v>9</v>
      </c>
      <c r="D79" s="1" t="s">
        <v>14</v>
      </c>
      <c r="E79">
        <v>1</v>
      </c>
      <c r="F79">
        <v>60</v>
      </c>
      <c r="G79">
        <f t="shared" si="8"/>
        <v>18</v>
      </c>
      <c r="H79">
        <f t="shared" si="9"/>
        <v>42</v>
      </c>
      <c r="I79">
        <f t="shared" si="10"/>
        <v>199</v>
      </c>
      <c r="J79">
        <f t="shared" si="11"/>
        <v>45</v>
      </c>
      <c r="K79">
        <f t="shared" si="12"/>
        <v>2</v>
      </c>
      <c r="L79">
        <f t="shared" si="13"/>
        <v>0</v>
      </c>
    </row>
    <row r="80" spans="1:12" hidden="1" x14ac:dyDescent="0.3">
      <c r="A80" s="2">
        <v>42793</v>
      </c>
      <c r="B80" s="1" t="s">
        <v>15</v>
      </c>
      <c r="C80" s="1" t="s">
        <v>11</v>
      </c>
      <c r="D80" s="1" t="s">
        <v>14</v>
      </c>
      <c r="E80">
        <v>43</v>
      </c>
      <c r="F80">
        <v>36</v>
      </c>
      <c r="G80">
        <f t="shared" si="8"/>
        <v>0</v>
      </c>
      <c r="H80">
        <f t="shared" si="9"/>
        <v>42</v>
      </c>
      <c r="I80">
        <f t="shared" si="10"/>
        <v>156</v>
      </c>
      <c r="J80">
        <f t="shared" si="11"/>
        <v>45</v>
      </c>
      <c r="K80">
        <f t="shared" si="12"/>
        <v>2</v>
      </c>
      <c r="L80">
        <f t="shared" si="13"/>
        <v>0</v>
      </c>
    </row>
    <row r="81" spans="1:12" hidden="1" x14ac:dyDescent="0.3">
      <c r="A81" s="2">
        <v>42793</v>
      </c>
      <c r="B81" s="1" t="s">
        <v>15</v>
      </c>
      <c r="C81" s="1" t="s">
        <v>10</v>
      </c>
      <c r="D81" s="1" t="s">
        <v>8</v>
      </c>
      <c r="E81">
        <v>30</v>
      </c>
      <c r="F81">
        <v>8</v>
      </c>
      <c r="G81">
        <f t="shared" si="8"/>
        <v>0</v>
      </c>
      <c r="H81">
        <f t="shared" si="9"/>
        <v>72</v>
      </c>
      <c r="I81">
        <f t="shared" si="10"/>
        <v>156</v>
      </c>
      <c r="J81">
        <f t="shared" si="11"/>
        <v>45</v>
      </c>
      <c r="K81">
        <f t="shared" si="12"/>
        <v>2</v>
      </c>
      <c r="L81">
        <f t="shared" si="13"/>
        <v>0</v>
      </c>
    </row>
    <row r="82" spans="1:12" hidden="1" x14ac:dyDescent="0.3">
      <c r="A82" s="2">
        <v>42793</v>
      </c>
      <c r="B82" s="1" t="s">
        <v>15</v>
      </c>
      <c r="C82" s="1" t="s">
        <v>12</v>
      </c>
      <c r="D82" s="1" t="s">
        <v>8</v>
      </c>
      <c r="E82">
        <v>14</v>
      </c>
      <c r="F82">
        <v>20</v>
      </c>
      <c r="G82">
        <f t="shared" si="8"/>
        <v>0</v>
      </c>
      <c r="H82">
        <f t="shared" si="9"/>
        <v>72</v>
      </c>
      <c r="I82">
        <f t="shared" si="10"/>
        <v>156</v>
      </c>
      <c r="J82">
        <f t="shared" si="11"/>
        <v>59</v>
      </c>
      <c r="K82">
        <f t="shared" si="12"/>
        <v>2</v>
      </c>
      <c r="L82">
        <f t="shared" si="13"/>
        <v>0</v>
      </c>
    </row>
    <row r="83" spans="1:12" hidden="1" x14ac:dyDescent="0.3">
      <c r="A83" s="2">
        <v>42819</v>
      </c>
      <c r="B83" s="1" t="s">
        <v>16</v>
      </c>
      <c r="C83" s="1" t="s">
        <v>11</v>
      </c>
      <c r="D83" s="1" t="s">
        <v>14</v>
      </c>
      <c r="E83">
        <v>33</v>
      </c>
      <c r="F83">
        <v>38</v>
      </c>
      <c r="G83">
        <f t="shared" si="8"/>
        <v>25</v>
      </c>
      <c r="H83">
        <f t="shared" si="9"/>
        <v>72</v>
      </c>
      <c r="I83">
        <f t="shared" si="10"/>
        <v>123</v>
      </c>
      <c r="J83">
        <f t="shared" si="11"/>
        <v>59</v>
      </c>
      <c r="K83">
        <f t="shared" si="12"/>
        <v>2</v>
      </c>
      <c r="L83">
        <f t="shared" si="13"/>
        <v>0</v>
      </c>
    </row>
    <row r="84" spans="1:12" hidden="1" x14ac:dyDescent="0.3">
      <c r="A84" s="2">
        <v>42819</v>
      </c>
      <c r="B84" s="1" t="s">
        <v>16</v>
      </c>
      <c r="C84" s="1" t="s">
        <v>9</v>
      </c>
      <c r="D84" s="1" t="s">
        <v>8</v>
      </c>
      <c r="E84">
        <v>35</v>
      </c>
      <c r="F84">
        <v>37</v>
      </c>
      <c r="G84">
        <f t="shared" si="8"/>
        <v>0</v>
      </c>
      <c r="H84">
        <f t="shared" si="9"/>
        <v>72</v>
      </c>
      <c r="I84">
        <f t="shared" si="10"/>
        <v>123</v>
      </c>
      <c r="J84">
        <f t="shared" si="11"/>
        <v>59</v>
      </c>
      <c r="K84">
        <f t="shared" si="12"/>
        <v>2</v>
      </c>
      <c r="L84">
        <f t="shared" si="13"/>
        <v>35</v>
      </c>
    </row>
    <row r="85" spans="1:12" hidden="1" x14ac:dyDescent="0.3">
      <c r="A85" s="2">
        <v>42819</v>
      </c>
      <c r="B85" s="1" t="s">
        <v>16</v>
      </c>
      <c r="C85" s="1" t="s">
        <v>12</v>
      </c>
      <c r="D85" s="1" t="s">
        <v>8</v>
      </c>
      <c r="E85">
        <v>40</v>
      </c>
      <c r="F85">
        <v>19</v>
      </c>
      <c r="G85">
        <f t="shared" si="8"/>
        <v>0</v>
      </c>
      <c r="H85">
        <f t="shared" si="9"/>
        <v>72</v>
      </c>
      <c r="I85">
        <f t="shared" si="10"/>
        <v>123</v>
      </c>
      <c r="J85">
        <f t="shared" si="11"/>
        <v>99</v>
      </c>
      <c r="K85">
        <f t="shared" si="12"/>
        <v>2</v>
      </c>
      <c r="L85">
        <f t="shared" si="13"/>
        <v>35</v>
      </c>
    </row>
    <row r="86" spans="1:12" hidden="1" x14ac:dyDescent="0.3">
      <c r="A86" s="2">
        <v>42840</v>
      </c>
      <c r="B86" s="1" t="s">
        <v>17</v>
      </c>
      <c r="C86" s="1" t="s">
        <v>11</v>
      </c>
      <c r="D86" s="1" t="s">
        <v>14</v>
      </c>
      <c r="E86">
        <v>21</v>
      </c>
      <c r="F86">
        <v>36</v>
      </c>
      <c r="G86">
        <f t="shared" si="8"/>
        <v>20</v>
      </c>
      <c r="H86">
        <f t="shared" si="9"/>
        <v>72</v>
      </c>
      <c r="I86">
        <f t="shared" si="10"/>
        <v>102</v>
      </c>
      <c r="J86">
        <f t="shared" si="11"/>
        <v>99</v>
      </c>
      <c r="K86">
        <f t="shared" si="12"/>
        <v>2</v>
      </c>
      <c r="L86">
        <f t="shared" si="13"/>
        <v>35</v>
      </c>
    </row>
    <row r="87" spans="1:12" hidden="1" x14ac:dyDescent="0.3">
      <c r="A87" s="2">
        <v>42840</v>
      </c>
      <c r="B87" s="1" t="s">
        <v>17</v>
      </c>
      <c r="C87" s="1" t="s">
        <v>7</v>
      </c>
      <c r="D87" s="1" t="s">
        <v>14</v>
      </c>
      <c r="E87">
        <v>2</v>
      </c>
      <c r="F87">
        <v>97</v>
      </c>
      <c r="G87">
        <f t="shared" si="8"/>
        <v>0</v>
      </c>
      <c r="H87">
        <f t="shared" si="9"/>
        <v>72</v>
      </c>
      <c r="I87">
        <f t="shared" si="10"/>
        <v>102</v>
      </c>
      <c r="J87">
        <f t="shared" si="11"/>
        <v>99</v>
      </c>
      <c r="K87">
        <f t="shared" si="12"/>
        <v>0</v>
      </c>
      <c r="L87">
        <f t="shared" si="13"/>
        <v>35</v>
      </c>
    </row>
    <row r="88" spans="1:12" hidden="1" x14ac:dyDescent="0.3">
      <c r="A88" s="2">
        <v>42840</v>
      </c>
      <c r="B88" s="1" t="s">
        <v>17</v>
      </c>
      <c r="C88" s="1" t="s">
        <v>12</v>
      </c>
      <c r="D88" s="1" t="s">
        <v>8</v>
      </c>
      <c r="E88">
        <v>12</v>
      </c>
      <c r="F88">
        <v>20</v>
      </c>
      <c r="G88">
        <f t="shared" si="8"/>
        <v>0</v>
      </c>
      <c r="H88">
        <f t="shared" si="9"/>
        <v>72</v>
      </c>
      <c r="I88">
        <f t="shared" si="10"/>
        <v>102</v>
      </c>
      <c r="J88">
        <f t="shared" si="11"/>
        <v>111</v>
      </c>
      <c r="K88">
        <f t="shared" si="12"/>
        <v>0</v>
      </c>
      <c r="L88">
        <f t="shared" si="13"/>
        <v>35</v>
      </c>
    </row>
    <row r="89" spans="1:12" hidden="1" x14ac:dyDescent="0.3">
      <c r="A89" s="2">
        <v>42840</v>
      </c>
      <c r="B89" s="1" t="s">
        <v>17</v>
      </c>
      <c r="C89" s="1" t="s">
        <v>10</v>
      </c>
      <c r="D89" s="1" t="s">
        <v>8</v>
      </c>
      <c r="E89">
        <v>15</v>
      </c>
      <c r="F89">
        <v>8</v>
      </c>
      <c r="G89">
        <f t="shared" si="8"/>
        <v>0</v>
      </c>
      <c r="H89">
        <f t="shared" si="9"/>
        <v>87</v>
      </c>
      <c r="I89">
        <f t="shared" si="10"/>
        <v>102</v>
      </c>
      <c r="J89">
        <f t="shared" si="11"/>
        <v>111</v>
      </c>
      <c r="K89">
        <f t="shared" si="12"/>
        <v>0</v>
      </c>
      <c r="L89">
        <f t="shared" si="13"/>
        <v>35</v>
      </c>
    </row>
    <row r="90" spans="1:12" hidden="1" x14ac:dyDescent="0.3">
      <c r="A90" s="2">
        <v>42840</v>
      </c>
      <c r="B90" s="1" t="s">
        <v>17</v>
      </c>
      <c r="C90" s="1" t="s">
        <v>9</v>
      </c>
      <c r="D90" s="1" t="s">
        <v>8</v>
      </c>
      <c r="E90">
        <v>1</v>
      </c>
      <c r="F90">
        <v>40</v>
      </c>
      <c r="G90">
        <f t="shared" si="8"/>
        <v>0</v>
      </c>
      <c r="H90">
        <f t="shared" si="9"/>
        <v>87</v>
      </c>
      <c r="I90">
        <f t="shared" si="10"/>
        <v>102</v>
      </c>
      <c r="J90">
        <f t="shared" si="11"/>
        <v>111</v>
      </c>
      <c r="K90">
        <f t="shared" si="12"/>
        <v>0</v>
      </c>
      <c r="L90">
        <f t="shared" si="13"/>
        <v>36</v>
      </c>
    </row>
    <row r="91" spans="1:12" hidden="1" x14ac:dyDescent="0.3">
      <c r="A91" s="2">
        <v>42864</v>
      </c>
      <c r="B91" s="1" t="s">
        <v>18</v>
      </c>
      <c r="C91" s="1" t="s">
        <v>10</v>
      </c>
      <c r="D91" s="1" t="s">
        <v>14</v>
      </c>
      <c r="E91">
        <v>86</v>
      </c>
      <c r="F91">
        <v>12</v>
      </c>
      <c r="G91">
        <f t="shared" si="8"/>
        <v>23</v>
      </c>
      <c r="H91">
        <f t="shared" si="9"/>
        <v>1</v>
      </c>
      <c r="I91">
        <f t="shared" si="10"/>
        <v>102</v>
      </c>
      <c r="J91">
        <f t="shared" si="11"/>
        <v>111</v>
      </c>
      <c r="K91">
        <f t="shared" si="12"/>
        <v>0</v>
      </c>
      <c r="L91">
        <f t="shared" si="13"/>
        <v>36</v>
      </c>
    </row>
    <row r="92" spans="1:12" hidden="1" x14ac:dyDescent="0.3">
      <c r="A92" s="2">
        <v>42864</v>
      </c>
      <c r="B92" s="1" t="s">
        <v>18</v>
      </c>
      <c r="C92" s="1" t="s">
        <v>12</v>
      </c>
      <c r="D92" s="1" t="s">
        <v>14</v>
      </c>
      <c r="E92">
        <v>110</v>
      </c>
      <c r="F92">
        <v>31</v>
      </c>
      <c r="G92">
        <f t="shared" si="8"/>
        <v>0</v>
      </c>
      <c r="H92">
        <f t="shared" si="9"/>
        <v>1</v>
      </c>
      <c r="I92">
        <f t="shared" si="10"/>
        <v>102</v>
      </c>
      <c r="J92">
        <f t="shared" si="11"/>
        <v>1</v>
      </c>
      <c r="K92">
        <f t="shared" si="12"/>
        <v>0</v>
      </c>
      <c r="L92">
        <f t="shared" si="13"/>
        <v>36</v>
      </c>
    </row>
    <row r="93" spans="1:12" hidden="1" x14ac:dyDescent="0.3">
      <c r="A93" s="2">
        <v>42864</v>
      </c>
      <c r="B93" s="1" t="s">
        <v>18</v>
      </c>
      <c r="C93" s="1" t="s">
        <v>9</v>
      </c>
      <c r="D93" s="1" t="s">
        <v>8</v>
      </c>
      <c r="E93">
        <v>33</v>
      </c>
      <c r="F93">
        <v>38</v>
      </c>
      <c r="G93">
        <f t="shared" si="8"/>
        <v>0</v>
      </c>
      <c r="H93">
        <f t="shared" si="9"/>
        <v>1</v>
      </c>
      <c r="I93">
        <f t="shared" si="10"/>
        <v>102</v>
      </c>
      <c r="J93">
        <f t="shared" si="11"/>
        <v>1</v>
      </c>
      <c r="K93">
        <f t="shared" si="12"/>
        <v>0</v>
      </c>
      <c r="L93">
        <f t="shared" si="13"/>
        <v>69</v>
      </c>
    </row>
    <row r="94" spans="1:12" hidden="1" x14ac:dyDescent="0.3">
      <c r="A94" s="2">
        <v>42864</v>
      </c>
      <c r="B94" s="1" t="s">
        <v>18</v>
      </c>
      <c r="C94" s="1" t="s">
        <v>11</v>
      </c>
      <c r="D94" s="1" t="s">
        <v>8</v>
      </c>
      <c r="E94">
        <v>13</v>
      </c>
      <c r="F94">
        <v>23</v>
      </c>
      <c r="G94">
        <f t="shared" si="8"/>
        <v>0</v>
      </c>
      <c r="H94">
        <f t="shared" si="9"/>
        <v>1</v>
      </c>
      <c r="I94">
        <f t="shared" si="10"/>
        <v>115</v>
      </c>
      <c r="J94">
        <f t="shared" si="11"/>
        <v>1</v>
      </c>
      <c r="K94">
        <f t="shared" si="12"/>
        <v>0</v>
      </c>
      <c r="L94">
        <f t="shared" si="13"/>
        <v>69</v>
      </c>
    </row>
    <row r="95" spans="1:12" hidden="1" x14ac:dyDescent="0.3">
      <c r="A95" s="2">
        <v>42864</v>
      </c>
      <c r="B95" s="1" t="s">
        <v>18</v>
      </c>
      <c r="C95" s="1" t="s">
        <v>7</v>
      </c>
      <c r="D95" s="1" t="s">
        <v>8</v>
      </c>
      <c r="E95">
        <v>37</v>
      </c>
      <c r="F95">
        <v>61</v>
      </c>
      <c r="G95">
        <f t="shared" si="8"/>
        <v>0</v>
      </c>
      <c r="H95">
        <f t="shared" si="9"/>
        <v>1</v>
      </c>
      <c r="I95">
        <f t="shared" si="10"/>
        <v>115</v>
      </c>
      <c r="J95">
        <f t="shared" si="11"/>
        <v>1</v>
      </c>
      <c r="K95">
        <f t="shared" si="12"/>
        <v>37</v>
      </c>
      <c r="L95">
        <f t="shared" si="13"/>
        <v>69</v>
      </c>
    </row>
    <row r="96" spans="1:12" hidden="1" x14ac:dyDescent="0.3">
      <c r="A96" s="2">
        <v>42882</v>
      </c>
      <c r="B96" s="1" t="s">
        <v>19</v>
      </c>
      <c r="C96" s="1" t="s">
        <v>10</v>
      </c>
      <c r="D96" s="1" t="s">
        <v>14</v>
      </c>
      <c r="E96">
        <v>1</v>
      </c>
      <c r="F96">
        <v>12</v>
      </c>
      <c r="G96">
        <f t="shared" si="8"/>
        <v>17</v>
      </c>
      <c r="H96">
        <f t="shared" si="9"/>
        <v>0</v>
      </c>
      <c r="I96">
        <f t="shared" si="10"/>
        <v>115</v>
      </c>
      <c r="J96">
        <f t="shared" si="11"/>
        <v>1</v>
      </c>
      <c r="K96">
        <f t="shared" si="12"/>
        <v>37</v>
      </c>
      <c r="L96">
        <f t="shared" si="13"/>
        <v>69</v>
      </c>
    </row>
    <row r="97" spans="1:12" hidden="1" x14ac:dyDescent="0.3">
      <c r="A97" s="2">
        <v>42882</v>
      </c>
      <c r="B97" s="1" t="s">
        <v>19</v>
      </c>
      <c r="C97" s="1" t="s">
        <v>9</v>
      </c>
      <c r="D97" s="1" t="s">
        <v>14</v>
      </c>
      <c r="E97">
        <v>68</v>
      </c>
      <c r="F97">
        <v>59</v>
      </c>
      <c r="G97">
        <f t="shared" si="8"/>
        <v>0</v>
      </c>
      <c r="H97">
        <f t="shared" si="9"/>
        <v>0</v>
      </c>
      <c r="I97">
        <f t="shared" si="10"/>
        <v>115</v>
      </c>
      <c r="J97">
        <f t="shared" si="11"/>
        <v>1</v>
      </c>
      <c r="K97">
        <f t="shared" si="12"/>
        <v>37</v>
      </c>
      <c r="L97">
        <f t="shared" si="13"/>
        <v>1</v>
      </c>
    </row>
    <row r="98" spans="1:12" hidden="1" x14ac:dyDescent="0.3">
      <c r="A98" s="2">
        <v>42882</v>
      </c>
      <c r="B98" s="1" t="s">
        <v>19</v>
      </c>
      <c r="C98" s="1" t="s">
        <v>7</v>
      </c>
      <c r="D98" s="1" t="s">
        <v>8</v>
      </c>
      <c r="E98">
        <v>35</v>
      </c>
      <c r="F98">
        <v>66</v>
      </c>
      <c r="G98">
        <f t="shared" si="8"/>
        <v>0</v>
      </c>
      <c r="H98">
        <f t="shared" si="9"/>
        <v>0</v>
      </c>
      <c r="I98">
        <f t="shared" si="10"/>
        <v>115</v>
      </c>
      <c r="J98">
        <f t="shared" si="11"/>
        <v>1</v>
      </c>
      <c r="K98">
        <f t="shared" si="12"/>
        <v>72</v>
      </c>
      <c r="L98">
        <f t="shared" si="13"/>
        <v>1</v>
      </c>
    </row>
    <row r="99" spans="1:12" hidden="1" x14ac:dyDescent="0.3">
      <c r="A99" s="2">
        <v>42882</v>
      </c>
      <c r="B99" s="1" t="s">
        <v>19</v>
      </c>
      <c r="C99" s="1" t="s">
        <v>12</v>
      </c>
      <c r="D99" s="1" t="s">
        <v>8</v>
      </c>
      <c r="E99">
        <v>25</v>
      </c>
      <c r="F99">
        <v>21</v>
      </c>
      <c r="G99">
        <f t="shared" si="8"/>
        <v>0</v>
      </c>
      <c r="H99">
        <f t="shared" si="9"/>
        <v>0</v>
      </c>
      <c r="I99">
        <f t="shared" si="10"/>
        <v>115</v>
      </c>
      <c r="J99">
        <f t="shared" si="11"/>
        <v>26</v>
      </c>
      <c r="K99">
        <f t="shared" si="12"/>
        <v>72</v>
      </c>
      <c r="L99">
        <f t="shared" si="13"/>
        <v>1</v>
      </c>
    </row>
    <row r="100" spans="1:12" hidden="1" x14ac:dyDescent="0.3">
      <c r="A100" s="2">
        <v>42882</v>
      </c>
      <c r="B100" s="1" t="s">
        <v>19</v>
      </c>
      <c r="C100" s="1" t="s">
        <v>11</v>
      </c>
      <c r="D100" s="1" t="s">
        <v>8</v>
      </c>
      <c r="E100">
        <v>10</v>
      </c>
      <c r="F100">
        <v>25</v>
      </c>
      <c r="G100">
        <f t="shared" si="8"/>
        <v>0</v>
      </c>
      <c r="H100">
        <f t="shared" si="9"/>
        <v>0</v>
      </c>
      <c r="I100">
        <f t="shared" si="10"/>
        <v>125</v>
      </c>
      <c r="J100">
        <f t="shared" si="11"/>
        <v>26</v>
      </c>
      <c r="K100">
        <f t="shared" si="12"/>
        <v>72</v>
      </c>
      <c r="L100">
        <f t="shared" si="13"/>
        <v>1</v>
      </c>
    </row>
    <row r="101" spans="1:12" hidden="1" x14ac:dyDescent="0.3">
      <c r="A101" s="2">
        <v>42904</v>
      </c>
      <c r="B101" s="1" t="s">
        <v>20</v>
      </c>
      <c r="C101" s="1" t="s">
        <v>11</v>
      </c>
      <c r="D101" s="1" t="s">
        <v>14</v>
      </c>
      <c r="E101">
        <v>38</v>
      </c>
      <c r="F101">
        <v>37</v>
      </c>
      <c r="G101">
        <f t="shared" si="8"/>
        <v>21</v>
      </c>
      <c r="H101">
        <f t="shared" si="9"/>
        <v>0</v>
      </c>
      <c r="I101">
        <f t="shared" si="10"/>
        <v>87</v>
      </c>
      <c r="J101">
        <f t="shared" si="11"/>
        <v>26</v>
      </c>
      <c r="K101">
        <f t="shared" si="12"/>
        <v>72</v>
      </c>
      <c r="L101">
        <f t="shared" si="13"/>
        <v>1</v>
      </c>
    </row>
    <row r="102" spans="1:12" hidden="1" x14ac:dyDescent="0.3">
      <c r="A102" s="2">
        <v>42904</v>
      </c>
      <c r="B102" s="1" t="s">
        <v>20</v>
      </c>
      <c r="C102" s="1" t="s">
        <v>10</v>
      </c>
      <c r="D102" s="1" t="s">
        <v>8</v>
      </c>
      <c r="E102">
        <v>22</v>
      </c>
      <c r="F102">
        <v>8</v>
      </c>
      <c r="G102">
        <f t="shared" si="8"/>
        <v>0</v>
      </c>
      <c r="H102">
        <f t="shared" si="9"/>
        <v>22</v>
      </c>
      <c r="I102">
        <f t="shared" si="10"/>
        <v>87</v>
      </c>
      <c r="J102">
        <f t="shared" si="11"/>
        <v>26</v>
      </c>
      <c r="K102">
        <f t="shared" si="12"/>
        <v>72</v>
      </c>
      <c r="L102">
        <f t="shared" si="13"/>
        <v>1</v>
      </c>
    </row>
    <row r="103" spans="1:12" hidden="1" x14ac:dyDescent="0.3">
      <c r="A103" s="2">
        <v>42904</v>
      </c>
      <c r="B103" s="1" t="s">
        <v>20</v>
      </c>
      <c r="C103" s="1" t="s">
        <v>12</v>
      </c>
      <c r="D103" s="1" t="s">
        <v>8</v>
      </c>
      <c r="E103">
        <v>25</v>
      </c>
      <c r="F103">
        <v>20</v>
      </c>
      <c r="G103">
        <f t="shared" si="8"/>
        <v>0</v>
      </c>
      <c r="H103">
        <f t="shared" si="9"/>
        <v>22</v>
      </c>
      <c r="I103">
        <f t="shared" si="10"/>
        <v>87</v>
      </c>
      <c r="J103">
        <f t="shared" si="11"/>
        <v>51</v>
      </c>
      <c r="K103">
        <f t="shared" si="12"/>
        <v>72</v>
      </c>
      <c r="L103">
        <f t="shared" si="13"/>
        <v>1</v>
      </c>
    </row>
    <row r="104" spans="1:12" hidden="1" x14ac:dyDescent="0.3">
      <c r="A104" s="2">
        <v>42904</v>
      </c>
      <c r="B104" s="1" t="s">
        <v>20</v>
      </c>
      <c r="C104" s="1" t="s">
        <v>9</v>
      </c>
      <c r="D104" s="1" t="s">
        <v>8</v>
      </c>
      <c r="E104">
        <v>8</v>
      </c>
      <c r="F104">
        <v>39</v>
      </c>
      <c r="G104">
        <f t="shared" si="8"/>
        <v>0</v>
      </c>
      <c r="H104">
        <f t="shared" si="9"/>
        <v>22</v>
      </c>
      <c r="I104">
        <f t="shared" si="10"/>
        <v>87</v>
      </c>
      <c r="J104">
        <f t="shared" si="11"/>
        <v>51</v>
      </c>
      <c r="K104">
        <f t="shared" si="12"/>
        <v>72</v>
      </c>
      <c r="L104">
        <f t="shared" si="13"/>
        <v>9</v>
      </c>
    </row>
    <row r="105" spans="1:12" hidden="1" x14ac:dyDescent="0.3">
      <c r="A105" s="2">
        <v>42904</v>
      </c>
      <c r="B105" s="1" t="s">
        <v>20</v>
      </c>
      <c r="C105" s="1" t="s">
        <v>7</v>
      </c>
      <c r="D105" s="1" t="s">
        <v>8</v>
      </c>
      <c r="E105">
        <v>45</v>
      </c>
      <c r="F105">
        <v>62</v>
      </c>
      <c r="G105">
        <f t="shared" si="8"/>
        <v>0</v>
      </c>
      <c r="H105">
        <f t="shared" si="9"/>
        <v>22</v>
      </c>
      <c r="I105">
        <f t="shared" si="10"/>
        <v>87</v>
      </c>
      <c r="J105">
        <f t="shared" si="11"/>
        <v>51</v>
      </c>
      <c r="K105">
        <f t="shared" si="12"/>
        <v>117</v>
      </c>
      <c r="L105">
        <f t="shared" si="13"/>
        <v>9</v>
      </c>
    </row>
    <row r="106" spans="1:12" hidden="1" x14ac:dyDescent="0.3">
      <c r="A106" s="2">
        <v>42929</v>
      </c>
      <c r="B106" s="1" t="s">
        <v>21</v>
      </c>
      <c r="C106" s="1" t="s">
        <v>7</v>
      </c>
      <c r="D106" s="1" t="s">
        <v>14</v>
      </c>
      <c r="E106">
        <v>116</v>
      </c>
      <c r="F106">
        <v>100</v>
      </c>
      <c r="G106">
        <f t="shared" si="8"/>
        <v>24</v>
      </c>
      <c r="H106">
        <f t="shared" si="9"/>
        <v>22</v>
      </c>
      <c r="I106">
        <f t="shared" si="10"/>
        <v>87</v>
      </c>
      <c r="J106">
        <f t="shared" si="11"/>
        <v>51</v>
      </c>
      <c r="K106">
        <f t="shared" si="12"/>
        <v>1</v>
      </c>
      <c r="L106">
        <f t="shared" si="13"/>
        <v>9</v>
      </c>
    </row>
    <row r="107" spans="1:12" hidden="1" x14ac:dyDescent="0.3">
      <c r="A107" s="2">
        <v>42929</v>
      </c>
      <c r="B107" s="1" t="s">
        <v>21</v>
      </c>
      <c r="C107" s="1" t="s">
        <v>12</v>
      </c>
      <c r="D107" s="1" t="s">
        <v>8</v>
      </c>
      <c r="E107">
        <v>29</v>
      </c>
      <c r="F107">
        <v>19</v>
      </c>
      <c r="G107">
        <f t="shared" si="8"/>
        <v>0</v>
      </c>
      <c r="H107">
        <f t="shared" si="9"/>
        <v>22</v>
      </c>
      <c r="I107">
        <f t="shared" si="10"/>
        <v>87</v>
      </c>
      <c r="J107">
        <f t="shared" si="11"/>
        <v>80</v>
      </c>
      <c r="K107">
        <f t="shared" si="12"/>
        <v>1</v>
      </c>
      <c r="L107">
        <f t="shared" si="13"/>
        <v>9</v>
      </c>
    </row>
    <row r="108" spans="1:12" hidden="1" x14ac:dyDescent="0.3">
      <c r="A108" s="2">
        <v>42942</v>
      </c>
      <c r="B108" s="1" t="s">
        <v>22</v>
      </c>
      <c r="C108" s="1" t="s">
        <v>11</v>
      </c>
      <c r="D108" s="1" t="s">
        <v>14</v>
      </c>
      <c r="E108">
        <v>5</v>
      </c>
      <c r="F108">
        <v>34</v>
      </c>
      <c r="G108">
        <f t="shared" si="8"/>
        <v>12</v>
      </c>
      <c r="H108">
        <f t="shared" si="9"/>
        <v>22</v>
      </c>
      <c r="I108">
        <f t="shared" si="10"/>
        <v>82</v>
      </c>
      <c r="J108">
        <f t="shared" si="11"/>
        <v>80</v>
      </c>
      <c r="K108">
        <f t="shared" si="12"/>
        <v>1</v>
      </c>
      <c r="L108">
        <f t="shared" si="13"/>
        <v>9</v>
      </c>
    </row>
    <row r="109" spans="1:12" hidden="1" x14ac:dyDescent="0.3">
      <c r="A109" s="2">
        <v>42942</v>
      </c>
      <c r="B109" s="1" t="s">
        <v>22</v>
      </c>
      <c r="C109" s="1" t="s">
        <v>10</v>
      </c>
      <c r="D109" s="1" t="s">
        <v>14</v>
      </c>
      <c r="E109">
        <v>22</v>
      </c>
      <c r="F109">
        <v>11</v>
      </c>
      <c r="G109">
        <f t="shared" si="8"/>
        <v>0</v>
      </c>
      <c r="H109">
        <f t="shared" si="9"/>
        <v>0</v>
      </c>
      <c r="I109">
        <f t="shared" si="10"/>
        <v>82</v>
      </c>
      <c r="J109">
        <f t="shared" si="11"/>
        <v>80</v>
      </c>
      <c r="K109">
        <f t="shared" si="12"/>
        <v>1</v>
      </c>
      <c r="L109">
        <f t="shared" si="13"/>
        <v>9</v>
      </c>
    </row>
    <row r="110" spans="1:12" hidden="1" x14ac:dyDescent="0.3">
      <c r="A110" s="2">
        <v>42942</v>
      </c>
      <c r="B110" s="1" t="s">
        <v>22</v>
      </c>
      <c r="C110" s="1" t="s">
        <v>12</v>
      </c>
      <c r="D110" s="1" t="s">
        <v>8</v>
      </c>
      <c r="E110">
        <v>37</v>
      </c>
      <c r="F110">
        <v>22</v>
      </c>
      <c r="G110">
        <f t="shared" si="8"/>
        <v>0</v>
      </c>
      <c r="H110">
        <f t="shared" si="9"/>
        <v>0</v>
      </c>
      <c r="I110">
        <f t="shared" si="10"/>
        <v>82</v>
      </c>
      <c r="J110">
        <f t="shared" si="11"/>
        <v>117</v>
      </c>
      <c r="K110">
        <f t="shared" si="12"/>
        <v>1</v>
      </c>
      <c r="L110">
        <f t="shared" si="13"/>
        <v>9</v>
      </c>
    </row>
    <row r="111" spans="1:12" hidden="1" x14ac:dyDescent="0.3">
      <c r="A111" s="2">
        <v>42942</v>
      </c>
      <c r="B111" s="1" t="s">
        <v>22</v>
      </c>
      <c r="C111" s="1" t="s">
        <v>7</v>
      </c>
      <c r="D111" s="1" t="s">
        <v>8</v>
      </c>
      <c r="E111">
        <v>10</v>
      </c>
      <c r="F111">
        <v>70</v>
      </c>
      <c r="G111">
        <f t="shared" si="8"/>
        <v>0</v>
      </c>
      <c r="H111">
        <f t="shared" si="9"/>
        <v>0</v>
      </c>
      <c r="I111">
        <f t="shared" si="10"/>
        <v>82</v>
      </c>
      <c r="J111">
        <f t="shared" si="11"/>
        <v>117</v>
      </c>
      <c r="K111">
        <f t="shared" si="12"/>
        <v>11</v>
      </c>
      <c r="L111">
        <f t="shared" si="13"/>
        <v>9</v>
      </c>
    </row>
    <row r="112" spans="1:12" hidden="1" x14ac:dyDescent="0.3">
      <c r="A112" s="2">
        <v>42942</v>
      </c>
      <c r="B112" s="1" t="s">
        <v>22</v>
      </c>
      <c r="C112" s="1" t="s">
        <v>9</v>
      </c>
      <c r="D112" s="1" t="s">
        <v>8</v>
      </c>
      <c r="E112">
        <v>42</v>
      </c>
      <c r="F112">
        <v>44</v>
      </c>
      <c r="G112">
        <f t="shared" si="8"/>
        <v>0</v>
      </c>
      <c r="H112">
        <f t="shared" si="9"/>
        <v>0</v>
      </c>
      <c r="I112">
        <f t="shared" si="10"/>
        <v>82</v>
      </c>
      <c r="J112">
        <f t="shared" si="11"/>
        <v>117</v>
      </c>
      <c r="K112">
        <f t="shared" si="12"/>
        <v>11</v>
      </c>
      <c r="L112">
        <f t="shared" si="13"/>
        <v>51</v>
      </c>
    </row>
    <row r="113" spans="1:12" hidden="1" x14ac:dyDescent="0.3">
      <c r="A113" s="2">
        <v>42959</v>
      </c>
      <c r="B113" s="1" t="s">
        <v>6</v>
      </c>
      <c r="C113" s="1" t="s">
        <v>7</v>
      </c>
      <c r="D113" s="1" t="s">
        <v>14</v>
      </c>
      <c r="E113">
        <v>11</v>
      </c>
      <c r="F113">
        <v>94</v>
      </c>
      <c r="G113">
        <f t="shared" si="8"/>
        <v>16</v>
      </c>
      <c r="H113">
        <f t="shared" si="9"/>
        <v>0</v>
      </c>
      <c r="I113">
        <f t="shared" si="10"/>
        <v>82</v>
      </c>
      <c r="J113">
        <f t="shared" si="11"/>
        <v>117</v>
      </c>
      <c r="K113">
        <f t="shared" si="12"/>
        <v>0</v>
      </c>
      <c r="L113">
        <f t="shared" si="13"/>
        <v>51</v>
      </c>
    </row>
    <row r="114" spans="1:12" hidden="1" x14ac:dyDescent="0.3">
      <c r="A114" s="2">
        <v>42959</v>
      </c>
      <c r="B114" s="1" t="s">
        <v>6</v>
      </c>
      <c r="C114" s="1" t="s">
        <v>9</v>
      </c>
      <c r="D114" s="1" t="s">
        <v>14</v>
      </c>
      <c r="E114">
        <v>48</v>
      </c>
      <c r="F114">
        <v>59</v>
      </c>
      <c r="G114">
        <f t="shared" si="8"/>
        <v>0</v>
      </c>
      <c r="H114">
        <f t="shared" si="9"/>
        <v>0</v>
      </c>
      <c r="I114">
        <f t="shared" si="10"/>
        <v>82</v>
      </c>
      <c r="J114">
        <f t="shared" si="11"/>
        <v>117</v>
      </c>
      <c r="K114">
        <f t="shared" si="12"/>
        <v>0</v>
      </c>
      <c r="L114">
        <f t="shared" si="13"/>
        <v>3</v>
      </c>
    </row>
    <row r="115" spans="1:12" hidden="1" x14ac:dyDescent="0.3">
      <c r="A115" s="2">
        <v>42959</v>
      </c>
      <c r="B115" s="1" t="s">
        <v>6</v>
      </c>
      <c r="C115" s="1" t="s">
        <v>12</v>
      </c>
      <c r="D115" s="1" t="s">
        <v>8</v>
      </c>
      <c r="E115">
        <v>20</v>
      </c>
      <c r="F115">
        <v>21</v>
      </c>
      <c r="G115">
        <f t="shared" si="8"/>
        <v>0</v>
      </c>
      <c r="H115">
        <f t="shared" si="9"/>
        <v>0</v>
      </c>
      <c r="I115">
        <f t="shared" si="10"/>
        <v>82</v>
      </c>
      <c r="J115">
        <f t="shared" si="11"/>
        <v>137</v>
      </c>
      <c r="K115">
        <f t="shared" si="12"/>
        <v>0</v>
      </c>
      <c r="L115">
        <f t="shared" si="13"/>
        <v>3</v>
      </c>
    </row>
    <row r="116" spans="1:12" hidden="1" x14ac:dyDescent="0.3">
      <c r="A116" s="2">
        <v>42959</v>
      </c>
      <c r="B116" s="1" t="s">
        <v>6</v>
      </c>
      <c r="C116" s="1" t="s">
        <v>11</v>
      </c>
      <c r="D116" s="1" t="s">
        <v>8</v>
      </c>
      <c r="E116">
        <v>26</v>
      </c>
      <c r="F116">
        <v>25</v>
      </c>
      <c r="G116">
        <f t="shared" si="8"/>
        <v>0</v>
      </c>
      <c r="H116">
        <f t="shared" si="9"/>
        <v>0</v>
      </c>
      <c r="I116">
        <f t="shared" si="10"/>
        <v>108</v>
      </c>
      <c r="J116">
        <f t="shared" si="11"/>
        <v>137</v>
      </c>
      <c r="K116">
        <f t="shared" si="12"/>
        <v>0</v>
      </c>
      <c r="L116">
        <f t="shared" si="13"/>
        <v>3</v>
      </c>
    </row>
    <row r="117" spans="1:12" hidden="1" x14ac:dyDescent="0.3">
      <c r="A117" s="2">
        <v>42974</v>
      </c>
      <c r="B117" s="1" t="s">
        <v>13</v>
      </c>
      <c r="C117" s="1" t="s">
        <v>10</v>
      </c>
      <c r="D117" s="1" t="s">
        <v>8</v>
      </c>
      <c r="E117">
        <v>24</v>
      </c>
      <c r="F117">
        <v>9</v>
      </c>
      <c r="G117">
        <f t="shared" si="8"/>
        <v>14</v>
      </c>
      <c r="H117">
        <f t="shared" si="9"/>
        <v>24</v>
      </c>
      <c r="I117">
        <f t="shared" si="10"/>
        <v>108</v>
      </c>
      <c r="J117">
        <f t="shared" si="11"/>
        <v>137</v>
      </c>
      <c r="K117">
        <f t="shared" si="12"/>
        <v>0</v>
      </c>
      <c r="L117">
        <f t="shared" si="13"/>
        <v>3</v>
      </c>
    </row>
    <row r="118" spans="1:12" hidden="1" x14ac:dyDescent="0.3">
      <c r="A118" s="2">
        <v>42974</v>
      </c>
      <c r="B118" s="1" t="s">
        <v>13</v>
      </c>
      <c r="C118" s="1" t="s">
        <v>7</v>
      </c>
      <c r="D118" s="1" t="s">
        <v>8</v>
      </c>
      <c r="E118">
        <v>38</v>
      </c>
      <c r="F118">
        <v>68</v>
      </c>
      <c r="G118">
        <f t="shared" si="8"/>
        <v>0</v>
      </c>
      <c r="H118">
        <f t="shared" si="9"/>
        <v>24</v>
      </c>
      <c r="I118">
        <f t="shared" si="10"/>
        <v>108</v>
      </c>
      <c r="J118">
        <f t="shared" si="11"/>
        <v>137</v>
      </c>
      <c r="K118">
        <f t="shared" si="12"/>
        <v>38</v>
      </c>
      <c r="L118">
        <f t="shared" si="13"/>
        <v>3</v>
      </c>
    </row>
    <row r="119" spans="1:12" hidden="1" x14ac:dyDescent="0.3">
      <c r="A119" s="2">
        <v>42974</v>
      </c>
      <c r="B119" s="1" t="s">
        <v>13</v>
      </c>
      <c r="C119" s="1" t="s">
        <v>12</v>
      </c>
      <c r="D119" s="1" t="s">
        <v>8</v>
      </c>
      <c r="E119">
        <v>14</v>
      </c>
      <c r="F119">
        <v>21</v>
      </c>
      <c r="G119">
        <f t="shared" si="8"/>
        <v>0</v>
      </c>
      <c r="H119">
        <f t="shared" si="9"/>
        <v>24</v>
      </c>
      <c r="I119">
        <f t="shared" si="10"/>
        <v>108</v>
      </c>
      <c r="J119">
        <f t="shared" si="11"/>
        <v>151</v>
      </c>
      <c r="K119">
        <f t="shared" si="12"/>
        <v>38</v>
      </c>
      <c r="L119">
        <f t="shared" si="13"/>
        <v>3</v>
      </c>
    </row>
    <row r="120" spans="1:12" hidden="1" x14ac:dyDescent="0.3">
      <c r="A120" s="2">
        <v>42974</v>
      </c>
      <c r="B120" s="1" t="s">
        <v>13</v>
      </c>
      <c r="C120" s="1" t="s">
        <v>9</v>
      </c>
      <c r="D120" s="1" t="s">
        <v>8</v>
      </c>
      <c r="E120">
        <v>4</v>
      </c>
      <c r="F120">
        <v>43</v>
      </c>
      <c r="G120">
        <f t="shared" si="8"/>
        <v>0</v>
      </c>
      <c r="H120">
        <f t="shared" si="9"/>
        <v>24</v>
      </c>
      <c r="I120">
        <f t="shared" si="10"/>
        <v>108</v>
      </c>
      <c r="J120">
        <f t="shared" si="11"/>
        <v>151</v>
      </c>
      <c r="K120">
        <f t="shared" si="12"/>
        <v>38</v>
      </c>
      <c r="L120">
        <f t="shared" si="13"/>
        <v>7</v>
      </c>
    </row>
    <row r="121" spans="1:12" hidden="1" x14ac:dyDescent="0.3">
      <c r="A121" s="2">
        <v>42993</v>
      </c>
      <c r="B121" s="1" t="s">
        <v>15</v>
      </c>
      <c r="C121" s="1" t="s">
        <v>11</v>
      </c>
      <c r="D121" s="1" t="s">
        <v>14</v>
      </c>
      <c r="E121">
        <v>19</v>
      </c>
      <c r="F121">
        <v>36</v>
      </c>
      <c r="G121">
        <f t="shared" si="8"/>
        <v>18</v>
      </c>
      <c r="H121">
        <f t="shared" si="9"/>
        <v>24</v>
      </c>
      <c r="I121">
        <f t="shared" si="10"/>
        <v>89</v>
      </c>
      <c r="J121">
        <f t="shared" si="11"/>
        <v>151</v>
      </c>
      <c r="K121">
        <f t="shared" si="12"/>
        <v>38</v>
      </c>
      <c r="L121">
        <f t="shared" si="13"/>
        <v>7</v>
      </c>
    </row>
    <row r="122" spans="1:12" hidden="1" x14ac:dyDescent="0.3">
      <c r="A122" s="2">
        <v>42993</v>
      </c>
      <c r="B122" s="1" t="s">
        <v>15</v>
      </c>
      <c r="C122" s="1" t="s">
        <v>7</v>
      </c>
      <c r="D122" s="1" t="s">
        <v>8</v>
      </c>
      <c r="E122">
        <v>30</v>
      </c>
      <c r="F122">
        <v>65</v>
      </c>
      <c r="G122">
        <f t="shared" si="8"/>
        <v>0</v>
      </c>
      <c r="H122">
        <f t="shared" si="9"/>
        <v>24</v>
      </c>
      <c r="I122">
        <f t="shared" si="10"/>
        <v>89</v>
      </c>
      <c r="J122">
        <f t="shared" si="11"/>
        <v>151</v>
      </c>
      <c r="K122">
        <f t="shared" si="12"/>
        <v>68</v>
      </c>
      <c r="L122">
        <f t="shared" si="13"/>
        <v>7</v>
      </c>
    </row>
    <row r="123" spans="1:12" hidden="1" x14ac:dyDescent="0.3">
      <c r="A123" s="2">
        <v>43019</v>
      </c>
      <c r="B123" s="1" t="s">
        <v>16</v>
      </c>
      <c r="C123" s="1" t="s">
        <v>9</v>
      </c>
      <c r="D123" s="1" t="s">
        <v>14</v>
      </c>
      <c r="E123">
        <v>6</v>
      </c>
      <c r="F123">
        <v>63</v>
      </c>
      <c r="G123">
        <f t="shared" si="8"/>
        <v>25</v>
      </c>
      <c r="H123">
        <f t="shared" si="9"/>
        <v>24</v>
      </c>
      <c r="I123">
        <f t="shared" si="10"/>
        <v>89</v>
      </c>
      <c r="J123">
        <f t="shared" si="11"/>
        <v>151</v>
      </c>
      <c r="K123">
        <f t="shared" si="12"/>
        <v>68</v>
      </c>
      <c r="L123">
        <f t="shared" si="13"/>
        <v>1</v>
      </c>
    </row>
    <row r="124" spans="1:12" hidden="1" x14ac:dyDescent="0.3">
      <c r="A124" s="2">
        <v>43019</v>
      </c>
      <c r="B124" s="1" t="s">
        <v>16</v>
      </c>
      <c r="C124" s="1" t="s">
        <v>7</v>
      </c>
      <c r="D124" s="1" t="s">
        <v>8</v>
      </c>
      <c r="E124">
        <v>43</v>
      </c>
      <c r="F124">
        <v>59</v>
      </c>
      <c r="G124">
        <f t="shared" si="8"/>
        <v>0</v>
      </c>
      <c r="H124">
        <f t="shared" si="9"/>
        <v>24</v>
      </c>
      <c r="I124">
        <f t="shared" si="10"/>
        <v>89</v>
      </c>
      <c r="J124">
        <f t="shared" si="11"/>
        <v>151</v>
      </c>
      <c r="K124">
        <f t="shared" si="12"/>
        <v>111</v>
      </c>
      <c r="L124">
        <f t="shared" si="13"/>
        <v>1</v>
      </c>
    </row>
    <row r="125" spans="1:12" hidden="1" x14ac:dyDescent="0.3">
      <c r="A125" s="2">
        <v>43040</v>
      </c>
      <c r="B125" s="1" t="s">
        <v>17</v>
      </c>
      <c r="C125" s="1" t="s">
        <v>9</v>
      </c>
      <c r="D125" s="1" t="s">
        <v>14</v>
      </c>
      <c r="E125">
        <v>1</v>
      </c>
      <c r="F125">
        <v>61</v>
      </c>
      <c r="G125">
        <f t="shared" si="8"/>
        <v>20</v>
      </c>
      <c r="H125">
        <f t="shared" si="9"/>
        <v>24</v>
      </c>
      <c r="I125">
        <f t="shared" si="10"/>
        <v>89</v>
      </c>
      <c r="J125">
        <f t="shared" si="11"/>
        <v>151</v>
      </c>
      <c r="K125">
        <f t="shared" si="12"/>
        <v>111</v>
      </c>
      <c r="L125">
        <f t="shared" si="13"/>
        <v>0</v>
      </c>
    </row>
    <row r="126" spans="1:12" hidden="1" x14ac:dyDescent="0.3">
      <c r="A126" s="2">
        <v>43040</v>
      </c>
      <c r="B126" s="1" t="s">
        <v>17</v>
      </c>
      <c r="C126" s="1" t="s">
        <v>12</v>
      </c>
      <c r="D126" s="1" t="s">
        <v>14</v>
      </c>
      <c r="E126">
        <v>147</v>
      </c>
      <c r="F126">
        <v>30</v>
      </c>
      <c r="G126">
        <f t="shared" si="8"/>
        <v>0</v>
      </c>
      <c r="H126">
        <f t="shared" si="9"/>
        <v>24</v>
      </c>
      <c r="I126">
        <f t="shared" si="10"/>
        <v>89</v>
      </c>
      <c r="J126">
        <f t="shared" si="11"/>
        <v>4</v>
      </c>
      <c r="K126">
        <f t="shared" si="12"/>
        <v>111</v>
      </c>
      <c r="L126">
        <f t="shared" si="13"/>
        <v>0</v>
      </c>
    </row>
    <row r="127" spans="1:12" hidden="1" x14ac:dyDescent="0.3">
      <c r="A127" s="2">
        <v>43040</v>
      </c>
      <c r="B127" s="1" t="s">
        <v>17</v>
      </c>
      <c r="C127" s="1" t="s">
        <v>10</v>
      </c>
      <c r="D127" s="1" t="s">
        <v>8</v>
      </c>
      <c r="E127">
        <v>15</v>
      </c>
      <c r="F127">
        <v>8</v>
      </c>
      <c r="G127">
        <f t="shared" si="8"/>
        <v>0</v>
      </c>
      <c r="H127">
        <f t="shared" si="9"/>
        <v>39</v>
      </c>
      <c r="I127">
        <f t="shared" si="10"/>
        <v>89</v>
      </c>
      <c r="J127">
        <f t="shared" si="11"/>
        <v>4</v>
      </c>
      <c r="K127">
        <f t="shared" si="12"/>
        <v>111</v>
      </c>
      <c r="L127">
        <f t="shared" si="13"/>
        <v>0</v>
      </c>
    </row>
    <row r="128" spans="1:12" hidden="1" x14ac:dyDescent="0.3">
      <c r="A128" s="2">
        <v>43040</v>
      </c>
      <c r="B128" s="1" t="s">
        <v>17</v>
      </c>
      <c r="C128" s="1" t="s">
        <v>7</v>
      </c>
      <c r="D128" s="1" t="s">
        <v>8</v>
      </c>
      <c r="E128">
        <v>24</v>
      </c>
      <c r="F128">
        <v>63</v>
      </c>
      <c r="G128">
        <f t="shared" si="8"/>
        <v>0</v>
      </c>
      <c r="H128">
        <f t="shared" si="9"/>
        <v>39</v>
      </c>
      <c r="I128">
        <f t="shared" si="10"/>
        <v>89</v>
      </c>
      <c r="J128">
        <f t="shared" si="11"/>
        <v>4</v>
      </c>
      <c r="K128">
        <f t="shared" si="12"/>
        <v>135</v>
      </c>
      <c r="L128">
        <f t="shared" si="13"/>
        <v>0</v>
      </c>
    </row>
    <row r="129" spans="1:12" hidden="1" x14ac:dyDescent="0.3">
      <c r="A129" s="2">
        <v>43040</v>
      </c>
      <c r="B129" s="1" t="s">
        <v>17</v>
      </c>
      <c r="C129" s="1" t="s">
        <v>11</v>
      </c>
      <c r="D129" s="1" t="s">
        <v>8</v>
      </c>
      <c r="E129">
        <v>19</v>
      </c>
      <c r="F129">
        <v>24</v>
      </c>
      <c r="G129">
        <f t="shared" si="8"/>
        <v>0</v>
      </c>
      <c r="H129">
        <f t="shared" si="9"/>
        <v>39</v>
      </c>
      <c r="I129">
        <f t="shared" si="10"/>
        <v>108</v>
      </c>
      <c r="J129">
        <f t="shared" si="11"/>
        <v>4</v>
      </c>
      <c r="K129">
        <f t="shared" si="12"/>
        <v>135</v>
      </c>
      <c r="L129">
        <f t="shared" si="13"/>
        <v>0</v>
      </c>
    </row>
    <row r="130" spans="1:12" hidden="1" x14ac:dyDescent="0.3">
      <c r="A130" s="2">
        <v>43064</v>
      </c>
      <c r="B130" s="1" t="s">
        <v>18</v>
      </c>
      <c r="C130" s="1" t="s">
        <v>7</v>
      </c>
      <c r="D130" s="1" t="s">
        <v>14</v>
      </c>
      <c r="E130">
        <v>134</v>
      </c>
      <c r="F130">
        <v>99</v>
      </c>
      <c r="G130">
        <f t="shared" si="8"/>
        <v>23</v>
      </c>
      <c r="H130">
        <f t="shared" si="9"/>
        <v>39</v>
      </c>
      <c r="I130">
        <f t="shared" si="10"/>
        <v>108</v>
      </c>
      <c r="J130">
        <f t="shared" si="11"/>
        <v>4</v>
      </c>
      <c r="K130">
        <f t="shared" si="12"/>
        <v>1</v>
      </c>
      <c r="L130">
        <f t="shared" si="13"/>
        <v>0</v>
      </c>
    </row>
    <row r="131" spans="1:12" hidden="1" x14ac:dyDescent="0.3">
      <c r="A131" s="2">
        <v>43064</v>
      </c>
      <c r="B131" s="1" t="s">
        <v>18</v>
      </c>
      <c r="C131" s="1" t="s">
        <v>9</v>
      </c>
      <c r="D131" s="1" t="s">
        <v>8</v>
      </c>
      <c r="E131">
        <v>12</v>
      </c>
      <c r="F131">
        <v>38</v>
      </c>
      <c r="G131">
        <f t="shared" si="8"/>
        <v>0</v>
      </c>
      <c r="H131">
        <f t="shared" si="9"/>
        <v>39</v>
      </c>
      <c r="I131">
        <f t="shared" si="10"/>
        <v>108</v>
      </c>
      <c r="J131">
        <f t="shared" si="11"/>
        <v>4</v>
      </c>
      <c r="K131">
        <f t="shared" si="12"/>
        <v>1</v>
      </c>
      <c r="L131">
        <f t="shared" si="13"/>
        <v>12</v>
      </c>
    </row>
    <row r="132" spans="1:12" hidden="1" x14ac:dyDescent="0.3">
      <c r="A132" s="2">
        <v>43082</v>
      </c>
      <c r="B132" s="1" t="s">
        <v>19</v>
      </c>
      <c r="C132" s="1" t="s">
        <v>12</v>
      </c>
      <c r="D132" s="1" t="s">
        <v>14</v>
      </c>
      <c r="E132">
        <v>4</v>
      </c>
      <c r="F132">
        <v>30</v>
      </c>
      <c r="G132">
        <f t="shared" ref="G132:G195" si="14">IF(A132-A131=0,0,A132-A131-1)</f>
        <v>17</v>
      </c>
      <c r="H132">
        <f t="shared" ref="H132:H195" si="15">IF($C132=H$1,IF($D132="Z",H131+$E132,H131-$E132),H131)</f>
        <v>39</v>
      </c>
      <c r="I132">
        <f t="shared" ref="I132:I195" si="16">IF($C132=I$1,IF($D132="Z",I131+$E132,I131-$E132),I131)</f>
        <v>108</v>
      </c>
      <c r="J132">
        <f t="shared" ref="J132:J195" si="17">IF($C132=J$1,IF($D132="Z",J131+$E132,J131-$E132),J131)</f>
        <v>0</v>
      </c>
      <c r="K132">
        <f t="shared" ref="K132:K195" si="18">IF($C132=K$1,IF($D132="Z",K131+$E132,K131-$E132),K131)</f>
        <v>1</v>
      </c>
      <c r="L132">
        <f t="shared" ref="L132:L195" si="19">IF($C132=L$1,IF($D132="Z",L131+$E132,L131-$E132),L131)</f>
        <v>12</v>
      </c>
    </row>
    <row r="133" spans="1:12" hidden="1" x14ac:dyDescent="0.3">
      <c r="A133" s="2">
        <v>43082</v>
      </c>
      <c r="B133" s="1" t="s">
        <v>19</v>
      </c>
      <c r="C133" s="1" t="s">
        <v>10</v>
      </c>
      <c r="D133" s="1" t="s">
        <v>8</v>
      </c>
      <c r="E133">
        <v>26</v>
      </c>
      <c r="F133">
        <v>8</v>
      </c>
      <c r="G133">
        <f t="shared" si="14"/>
        <v>0</v>
      </c>
      <c r="H133">
        <f t="shared" si="15"/>
        <v>65</v>
      </c>
      <c r="I133">
        <f t="shared" si="16"/>
        <v>108</v>
      </c>
      <c r="J133">
        <f t="shared" si="17"/>
        <v>0</v>
      </c>
      <c r="K133">
        <f t="shared" si="18"/>
        <v>1</v>
      </c>
      <c r="L133">
        <f t="shared" si="19"/>
        <v>12</v>
      </c>
    </row>
    <row r="134" spans="1:12" hidden="1" x14ac:dyDescent="0.3">
      <c r="A134" s="2">
        <v>43082</v>
      </c>
      <c r="B134" s="1" t="s">
        <v>19</v>
      </c>
      <c r="C134" s="1" t="s">
        <v>7</v>
      </c>
      <c r="D134" s="1" t="s">
        <v>8</v>
      </c>
      <c r="E134">
        <v>38</v>
      </c>
      <c r="F134">
        <v>66</v>
      </c>
      <c r="G134">
        <f t="shared" si="14"/>
        <v>0</v>
      </c>
      <c r="H134">
        <f t="shared" si="15"/>
        <v>65</v>
      </c>
      <c r="I134">
        <f t="shared" si="16"/>
        <v>108</v>
      </c>
      <c r="J134">
        <f t="shared" si="17"/>
        <v>0</v>
      </c>
      <c r="K134">
        <f t="shared" si="18"/>
        <v>39</v>
      </c>
      <c r="L134">
        <f t="shared" si="19"/>
        <v>12</v>
      </c>
    </row>
    <row r="135" spans="1:12" hidden="1" x14ac:dyDescent="0.3">
      <c r="A135" s="2">
        <v>43104</v>
      </c>
      <c r="B135" s="1" t="s">
        <v>20</v>
      </c>
      <c r="C135" s="1" t="s">
        <v>7</v>
      </c>
      <c r="D135" s="1" t="s">
        <v>14</v>
      </c>
      <c r="E135">
        <v>38</v>
      </c>
      <c r="F135">
        <v>98</v>
      </c>
      <c r="G135">
        <f t="shared" si="14"/>
        <v>21</v>
      </c>
      <c r="H135">
        <f t="shared" si="15"/>
        <v>65</v>
      </c>
      <c r="I135">
        <f t="shared" si="16"/>
        <v>108</v>
      </c>
      <c r="J135">
        <f t="shared" si="17"/>
        <v>0</v>
      </c>
      <c r="K135">
        <f t="shared" si="18"/>
        <v>1</v>
      </c>
      <c r="L135">
        <f t="shared" si="19"/>
        <v>12</v>
      </c>
    </row>
    <row r="136" spans="1:12" hidden="1" x14ac:dyDescent="0.3">
      <c r="A136" s="2">
        <v>43104</v>
      </c>
      <c r="B136" s="1" t="s">
        <v>20</v>
      </c>
      <c r="C136" s="1" t="s">
        <v>11</v>
      </c>
      <c r="D136" s="1" t="s">
        <v>14</v>
      </c>
      <c r="E136">
        <v>44</v>
      </c>
      <c r="F136">
        <v>37</v>
      </c>
      <c r="G136">
        <f t="shared" si="14"/>
        <v>0</v>
      </c>
      <c r="H136">
        <f t="shared" si="15"/>
        <v>65</v>
      </c>
      <c r="I136">
        <f t="shared" si="16"/>
        <v>64</v>
      </c>
      <c r="J136">
        <f t="shared" si="17"/>
        <v>0</v>
      </c>
      <c r="K136">
        <f t="shared" si="18"/>
        <v>1</v>
      </c>
      <c r="L136">
        <f t="shared" si="19"/>
        <v>12</v>
      </c>
    </row>
    <row r="137" spans="1:12" hidden="1" x14ac:dyDescent="0.3">
      <c r="A137" s="2">
        <v>43104</v>
      </c>
      <c r="B137" s="1" t="s">
        <v>20</v>
      </c>
      <c r="C137" s="1" t="s">
        <v>10</v>
      </c>
      <c r="D137" s="1" t="s">
        <v>8</v>
      </c>
      <c r="E137">
        <v>21</v>
      </c>
      <c r="F137">
        <v>8</v>
      </c>
      <c r="G137">
        <f t="shared" si="14"/>
        <v>0</v>
      </c>
      <c r="H137">
        <f t="shared" si="15"/>
        <v>86</v>
      </c>
      <c r="I137">
        <f t="shared" si="16"/>
        <v>64</v>
      </c>
      <c r="J137">
        <f t="shared" si="17"/>
        <v>0</v>
      </c>
      <c r="K137">
        <f t="shared" si="18"/>
        <v>1</v>
      </c>
      <c r="L137">
        <f t="shared" si="19"/>
        <v>12</v>
      </c>
    </row>
    <row r="138" spans="1:12" hidden="1" x14ac:dyDescent="0.3">
      <c r="A138" s="2">
        <v>43104</v>
      </c>
      <c r="B138" s="1" t="s">
        <v>20</v>
      </c>
      <c r="C138" s="1" t="s">
        <v>9</v>
      </c>
      <c r="D138" s="1" t="s">
        <v>8</v>
      </c>
      <c r="E138">
        <v>10</v>
      </c>
      <c r="F138">
        <v>39</v>
      </c>
      <c r="G138">
        <f t="shared" si="14"/>
        <v>0</v>
      </c>
      <c r="H138">
        <f t="shared" si="15"/>
        <v>86</v>
      </c>
      <c r="I138">
        <f t="shared" si="16"/>
        <v>64</v>
      </c>
      <c r="J138">
        <f t="shared" si="17"/>
        <v>0</v>
      </c>
      <c r="K138">
        <f t="shared" si="18"/>
        <v>1</v>
      </c>
      <c r="L138">
        <f t="shared" si="19"/>
        <v>22</v>
      </c>
    </row>
    <row r="139" spans="1:12" hidden="1" x14ac:dyDescent="0.3">
      <c r="A139" s="2">
        <v>43129</v>
      </c>
      <c r="B139" s="1" t="s">
        <v>21</v>
      </c>
      <c r="C139" s="1" t="s">
        <v>11</v>
      </c>
      <c r="D139" s="1" t="s">
        <v>14</v>
      </c>
      <c r="E139">
        <v>15</v>
      </c>
      <c r="F139">
        <v>38</v>
      </c>
      <c r="G139">
        <f t="shared" si="14"/>
        <v>24</v>
      </c>
      <c r="H139">
        <f t="shared" si="15"/>
        <v>86</v>
      </c>
      <c r="I139">
        <f t="shared" si="16"/>
        <v>49</v>
      </c>
      <c r="J139">
        <f t="shared" si="17"/>
        <v>0</v>
      </c>
      <c r="K139">
        <f t="shared" si="18"/>
        <v>1</v>
      </c>
      <c r="L139">
        <f t="shared" si="19"/>
        <v>22</v>
      </c>
    </row>
    <row r="140" spans="1:12" hidden="1" x14ac:dyDescent="0.3">
      <c r="A140" s="2">
        <v>43129</v>
      </c>
      <c r="B140" s="1" t="s">
        <v>21</v>
      </c>
      <c r="C140" s="1" t="s">
        <v>9</v>
      </c>
      <c r="D140" s="1" t="s">
        <v>14</v>
      </c>
      <c r="E140">
        <v>22</v>
      </c>
      <c r="F140">
        <v>63</v>
      </c>
      <c r="G140">
        <f t="shared" si="14"/>
        <v>0</v>
      </c>
      <c r="H140">
        <f t="shared" si="15"/>
        <v>86</v>
      </c>
      <c r="I140">
        <f t="shared" si="16"/>
        <v>49</v>
      </c>
      <c r="J140">
        <f t="shared" si="17"/>
        <v>0</v>
      </c>
      <c r="K140">
        <f t="shared" si="18"/>
        <v>1</v>
      </c>
      <c r="L140">
        <f t="shared" si="19"/>
        <v>0</v>
      </c>
    </row>
    <row r="141" spans="1:12" hidden="1" x14ac:dyDescent="0.3">
      <c r="A141" s="2">
        <v>43129</v>
      </c>
      <c r="B141" s="1" t="s">
        <v>21</v>
      </c>
      <c r="C141" s="1" t="s">
        <v>7</v>
      </c>
      <c r="D141" s="1" t="s">
        <v>8</v>
      </c>
      <c r="E141">
        <v>9</v>
      </c>
      <c r="F141">
        <v>60</v>
      </c>
      <c r="G141">
        <f t="shared" si="14"/>
        <v>0</v>
      </c>
      <c r="H141">
        <f t="shared" si="15"/>
        <v>86</v>
      </c>
      <c r="I141">
        <f t="shared" si="16"/>
        <v>49</v>
      </c>
      <c r="J141">
        <f t="shared" si="17"/>
        <v>0</v>
      </c>
      <c r="K141">
        <f t="shared" si="18"/>
        <v>10</v>
      </c>
      <c r="L141">
        <f t="shared" si="19"/>
        <v>0</v>
      </c>
    </row>
    <row r="142" spans="1:12" hidden="1" x14ac:dyDescent="0.3">
      <c r="A142" s="2">
        <v>43129</v>
      </c>
      <c r="B142" s="1" t="s">
        <v>21</v>
      </c>
      <c r="C142" s="1" t="s">
        <v>12</v>
      </c>
      <c r="D142" s="1" t="s">
        <v>8</v>
      </c>
      <c r="E142">
        <v>6</v>
      </c>
      <c r="F142">
        <v>19</v>
      </c>
      <c r="G142">
        <f t="shared" si="14"/>
        <v>0</v>
      </c>
      <c r="H142">
        <f t="shared" si="15"/>
        <v>86</v>
      </c>
      <c r="I142">
        <f t="shared" si="16"/>
        <v>49</v>
      </c>
      <c r="J142">
        <f t="shared" si="17"/>
        <v>6</v>
      </c>
      <c r="K142">
        <f t="shared" si="18"/>
        <v>10</v>
      </c>
      <c r="L142">
        <f t="shared" si="19"/>
        <v>0</v>
      </c>
    </row>
    <row r="143" spans="1:12" hidden="1" x14ac:dyDescent="0.3">
      <c r="A143" s="2">
        <v>43129</v>
      </c>
      <c r="B143" s="1" t="s">
        <v>21</v>
      </c>
      <c r="C143" s="1" t="s">
        <v>10</v>
      </c>
      <c r="D143" s="1" t="s">
        <v>8</v>
      </c>
      <c r="E143">
        <v>4</v>
      </c>
      <c r="F143">
        <v>8</v>
      </c>
      <c r="G143">
        <f t="shared" si="14"/>
        <v>0</v>
      </c>
      <c r="H143">
        <f t="shared" si="15"/>
        <v>90</v>
      </c>
      <c r="I143">
        <f t="shared" si="16"/>
        <v>49</v>
      </c>
      <c r="J143">
        <f t="shared" si="17"/>
        <v>6</v>
      </c>
      <c r="K143">
        <f t="shared" si="18"/>
        <v>10</v>
      </c>
      <c r="L143">
        <f t="shared" si="19"/>
        <v>0</v>
      </c>
    </row>
    <row r="144" spans="1:12" hidden="1" x14ac:dyDescent="0.3">
      <c r="A144" s="2">
        <v>43130</v>
      </c>
      <c r="B144" s="1" t="s">
        <v>22</v>
      </c>
      <c r="C144" s="1" t="s">
        <v>12</v>
      </c>
      <c r="D144" s="1" t="s">
        <v>14</v>
      </c>
      <c r="E144">
        <v>6</v>
      </c>
      <c r="F144">
        <v>25</v>
      </c>
      <c r="G144">
        <f t="shared" si="14"/>
        <v>0</v>
      </c>
      <c r="H144">
        <f t="shared" si="15"/>
        <v>90</v>
      </c>
      <c r="I144">
        <f t="shared" si="16"/>
        <v>49</v>
      </c>
      <c r="J144">
        <f t="shared" si="17"/>
        <v>0</v>
      </c>
      <c r="K144">
        <f t="shared" si="18"/>
        <v>10</v>
      </c>
      <c r="L144">
        <f t="shared" si="19"/>
        <v>0</v>
      </c>
    </row>
    <row r="145" spans="1:12" hidden="1" x14ac:dyDescent="0.3">
      <c r="A145" s="2">
        <v>43130</v>
      </c>
      <c r="B145" s="1" t="s">
        <v>22</v>
      </c>
      <c r="C145" s="1" t="s">
        <v>7</v>
      </c>
      <c r="D145" s="1" t="s">
        <v>8</v>
      </c>
      <c r="E145">
        <v>48</v>
      </c>
      <c r="F145">
        <v>79</v>
      </c>
      <c r="G145">
        <f t="shared" si="14"/>
        <v>0</v>
      </c>
      <c r="H145">
        <f t="shared" si="15"/>
        <v>90</v>
      </c>
      <c r="I145">
        <f t="shared" si="16"/>
        <v>49</v>
      </c>
      <c r="J145">
        <f t="shared" si="17"/>
        <v>0</v>
      </c>
      <c r="K145">
        <f t="shared" si="18"/>
        <v>58</v>
      </c>
      <c r="L145">
        <f t="shared" si="19"/>
        <v>0</v>
      </c>
    </row>
    <row r="146" spans="1:12" hidden="1" x14ac:dyDescent="0.3">
      <c r="A146" s="2">
        <v>43147</v>
      </c>
      <c r="B146" s="1" t="s">
        <v>6</v>
      </c>
      <c r="C146" s="1" t="s">
        <v>9</v>
      </c>
      <c r="D146" s="1" t="s">
        <v>8</v>
      </c>
      <c r="E146">
        <v>34</v>
      </c>
      <c r="F146">
        <v>42</v>
      </c>
      <c r="G146">
        <f t="shared" si="14"/>
        <v>16</v>
      </c>
      <c r="H146">
        <f t="shared" si="15"/>
        <v>90</v>
      </c>
      <c r="I146">
        <f t="shared" si="16"/>
        <v>49</v>
      </c>
      <c r="J146">
        <f t="shared" si="17"/>
        <v>0</v>
      </c>
      <c r="K146">
        <f t="shared" si="18"/>
        <v>58</v>
      </c>
      <c r="L146">
        <f t="shared" si="19"/>
        <v>34</v>
      </c>
    </row>
    <row r="147" spans="1:12" hidden="1" x14ac:dyDescent="0.3">
      <c r="A147" s="2">
        <v>43147</v>
      </c>
      <c r="B147" s="1" t="s">
        <v>6</v>
      </c>
      <c r="C147" s="1" t="s">
        <v>11</v>
      </c>
      <c r="D147" s="1" t="s">
        <v>14</v>
      </c>
      <c r="E147">
        <v>49</v>
      </c>
      <c r="F147">
        <v>35</v>
      </c>
      <c r="G147">
        <f t="shared" si="14"/>
        <v>0</v>
      </c>
      <c r="H147">
        <f t="shared" si="15"/>
        <v>90</v>
      </c>
      <c r="I147">
        <f t="shared" si="16"/>
        <v>0</v>
      </c>
      <c r="J147">
        <f t="shared" si="17"/>
        <v>0</v>
      </c>
      <c r="K147">
        <f t="shared" si="18"/>
        <v>58</v>
      </c>
      <c r="L147">
        <f t="shared" si="19"/>
        <v>34</v>
      </c>
    </row>
    <row r="148" spans="1:12" hidden="1" x14ac:dyDescent="0.3">
      <c r="A148" s="2">
        <v>43147</v>
      </c>
      <c r="B148" s="1" t="s">
        <v>6</v>
      </c>
      <c r="C148" s="1" t="s">
        <v>10</v>
      </c>
      <c r="D148" s="1" t="s">
        <v>8</v>
      </c>
      <c r="E148">
        <v>10</v>
      </c>
      <c r="F148">
        <v>8</v>
      </c>
      <c r="G148">
        <f t="shared" si="14"/>
        <v>0</v>
      </c>
      <c r="H148">
        <f t="shared" si="15"/>
        <v>100</v>
      </c>
      <c r="I148">
        <f t="shared" si="16"/>
        <v>0</v>
      </c>
      <c r="J148">
        <f t="shared" si="17"/>
        <v>0</v>
      </c>
      <c r="K148">
        <f t="shared" si="18"/>
        <v>58</v>
      </c>
      <c r="L148">
        <f t="shared" si="19"/>
        <v>34</v>
      </c>
    </row>
    <row r="149" spans="1:12" hidden="1" x14ac:dyDescent="0.3">
      <c r="A149" s="2">
        <v>43147</v>
      </c>
      <c r="B149" s="1" t="s">
        <v>6</v>
      </c>
      <c r="C149" s="1" t="s">
        <v>12</v>
      </c>
      <c r="D149" s="1" t="s">
        <v>8</v>
      </c>
      <c r="E149">
        <v>47</v>
      </c>
      <c r="F149">
        <v>21</v>
      </c>
      <c r="G149">
        <f t="shared" si="14"/>
        <v>0</v>
      </c>
      <c r="H149">
        <f t="shared" si="15"/>
        <v>100</v>
      </c>
      <c r="I149">
        <f t="shared" si="16"/>
        <v>0</v>
      </c>
      <c r="J149">
        <f t="shared" si="17"/>
        <v>47</v>
      </c>
      <c r="K149">
        <f t="shared" si="18"/>
        <v>58</v>
      </c>
      <c r="L149">
        <f t="shared" si="19"/>
        <v>34</v>
      </c>
    </row>
    <row r="150" spans="1:12" hidden="1" x14ac:dyDescent="0.3">
      <c r="A150" s="2">
        <v>43147</v>
      </c>
      <c r="B150" s="1" t="s">
        <v>6</v>
      </c>
      <c r="C150" s="1" t="s">
        <v>7</v>
      </c>
      <c r="D150" s="1" t="s">
        <v>8</v>
      </c>
      <c r="E150">
        <v>48</v>
      </c>
      <c r="F150">
        <v>66</v>
      </c>
      <c r="G150">
        <f t="shared" si="14"/>
        <v>0</v>
      </c>
      <c r="H150">
        <f t="shared" si="15"/>
        <v>100</v>
      </c>
      <c r="I150">
        <f t="shared" si="16"/>
        <v>0</v>
      </c>
      <c r="J150">
        <f t="shared" si="17"/>
        <v>47</v>
      </c>
      <c r="K150">
        <f t="shared" si="18"/>
        <v>106</v>
      </c>
      <c r="L150">
        <f t="shared" si="19"/>
        <v>34</v>
      </c>
    </row>
    <row r="151" spans="1:12" hidden="1" x14ac:dyDescent="0.3">
      <c r="A151" s="2">
        <v>43162</v>
      </c>
      <c r="B151" s="1" t="s">
        <v>13</v>
      </c>
      <c r="C151" s="1" t="s">
        <v>9</v>
      </c>
      <c r="D151" s="1" t="s">
        <v>14</v>
      </c>
      <c r="E151">
        <v>34</v>
      </c>
      <c r="F151">
        <v>58</v>
      </c>
      <c r="G151">
        <f t="shared" si="14"/>
        <v>14</v>
      </c>
      <c r="H151">
        <f t="shared" si="15"/>
        <v>100</v>
      </c>
      <c r="I151">
        <f t="shared" si="16"/>
        <v>0</v>
      </c>
      <c r="J151">
        <f t="shared" si="17"/>
        <v>47</v>
      </c>
      <c r="K151">
        <f t="shared" si="18"/>
        <v>106</v>
      </c>
      <c r="L151">
        <f t="shared" si="19"/>
        <v>0</v>
      </c>
    </row>
    <row r="152" spans="1:12" hidden="1" x14ac:dyDescent="0.3">
      <c r="A152" s="2">
        <v>43162</v>
      </c>
      <c r="B152" s="1" t="s">
        <v>13</v>
      </c>
      <c r="C152" s="1" t="s">
        <v>10</v>
      </c>
      <c r="D152" s="1" t="s">
        <v>8</v>
      </c>
      <c r="E152">
        <v>5</v>
      </c>
      <c r="F152">
        <v>9</v>
      </c>
      <c r="G152">
        <f t="shared" si="14"/>
        <v>0</v>
      </c>
      <c r="H152">
        <f t="shared" si="15"/>
        <v>105</v>
      </c>
      <c r="I152">
        <f t="shared" si="16"/>
        <v>0</v>
      </c>
      <c r="J152">
        <f t="shared" si="17"/>
        <v>47</v>
      </c>
      <c r="K152">
        <f t="shared" si="18"/>
        <v>106</v>
      </c>
      <c r="L152">
        <f t="shared" si="19"/>
        <v>0</v>
      </c>
    </row>
    <row r="153" spans="1:12" hidden="1" x14ac:dyDescent="0.3">
      <c r="A153" s="2">
        <v>43181</v>
      </c>
      <c r="B153" s="1" t="s">
        <v>15</v>
      </c>
      <c r="C153" s="1" t="s">
        <v>12</v>
      </c>
      <c r="D153" s="1" t="s">
        <v>14</v>
      </c>
      <c r="E153">
        <v>46</v>
      </c>
      <c r="F153">
        <v>30</v>
      </c>
      <c r="G153">
        <f t="shared" si="14"/>
        <v>18</v>
      </c>
      <c r="H153">
        <f t="shared" si="15"/>
        <v>105</v>
      </c>
      <c r="I153">
        <f t="shared" si="16"/>
        <v>0</v>
      </c>
      <c r="J153">
        <f t="shared" si="17"/>
        <v>1</v>
      </c>
      <c r="K153">
        <f t="shared" si="18"/>
        <v>106</v>
      </c>
      <c r="L153">
        <f t="shared" si="19"/>
        <v>0</v>
      </c>
    </row>
    <row r="154" spans="1:12" hidden="1" x14ac:dyDescent="0.3">
      <c r="A154" s="2">
        <v>43181</v>
      </c>
      <c r="B154" s="1" t="s">
        <v>15</v>
      </c>
      <c r="C154" s="1" t="s">
        <v>7</v>
      </c>
      <c r="D154" s="1" t="s">
        <v>8</v>
      </c>
      <c r="E154">
        <v>49</v>
      </c>
      <c r="F154">
        <v>65</v>
      </c>
      <c r="G154">
        <f t="shared" si="14"/>
        <v>0</v>
      </c>
      <c r="H154">
        <f t="shared" si="15"/>
        <v>105</v>
      </c>
      <c r="I154">
        <f t="shared" si="16"/>
        <v>0</v>
      </c>
      <c r="J154">
        <f t="shared" si="17"/>
        <v>1</v>
      </c>
      <c r="K154">
        <f t="shared" si="18"/>
        <v>155</v>
      </c>
      <c r="L154">
        <f t="shared" si="19"/>
        <v>0</v>
      </c>
    </row>
    <row r="155" spans="1:12" hidden="1" x14ac:dyDescent="0.3">
      <c r="A155" s="2">
        <v>43181</v>
      </c>
      <c r="B155" s="1" t="s">
        <v>15</v>
      </c>
      <c r="C155" s="1" t="s">
        <v>10</v>
      </c>
      <c r="D155" s="1" t="s">
        <v>8</v>
      </c>
      <c r="E155">
        <v>16</v>
      </c>
      <c r="F155">
        <v>8</v>
      </c>
      <c r="G155">
        <f t="shared" si="14"/>
        <v>0</v>
      </c>
      <c r="H155">
        <f t="shared" si="15"/>
        <v>121</v>
      </c>
      <c r="I155">
        <f t="shared" si="16"/>
        <v>0</v>
      </c>
      <c r="J155">
        <f t="shared" si="17"/>
        <v>1</v>
      </c>
      <c r="K155">
        <f t="shared" si="18"/>
        <v>155</v>
      </c>
      <c r="L155">
        <f t="shared" si="19"/>
        <v>0</v>
      </c>
    </row>
    <row r="156" spans="1:12" hidden="1" x14ac:dyDescent="0.3">
      <c r="A156" s="2">
        <v>43207</v>
      </c>
      <c r="B156" s="1" t="s">
        <v>16</v>
      </c>
      <c r="C156" s="1" t="s">
        <v>9</v>
      </c>
      <c r="D156" s="1" t="s">
        <v>8</v>
      </c>
      <c r="E156">
        <v>5</v>
      </c>
      <c r="F156">
        <v>37</v>
      </c>
      <c r="G156">
        <f t="shared" si="14"/>
        <v>25</v>
      </c>
      <c r="H156">
        <f t="shared" si="15"/>
        <v>121</v>
      </c>
      <c r="I156">
        <f t="shared" si="16"/>
        <v>0</v>
      </c>
      <c r="J156">
        <f t="shared" si="17"/>
        <v>1</v>
      </c>
      <c r="K156">
        <f t="shared" si="18"/>
        <v>155</v>
      </c>
      <c r="L156">
        <f t="shared" si="19"/>
        <v>5</v>
      </c>
    </row>
    <row r="157" spans="1:12" hidden="1" x14ac:dyDescent="0.3">
      <c r="A157" s="2">
        <v>43207</v>
      </c>
      <c r="B157" s="1" t="s">
        <v>16</v>
      </c>
      <c r="C157" s="1" t="s">
        <v>12</v>
      </c>
      <c r="D157" s="1" t="s">
        <v>14</v>
      </c>
      <c r="E157">
        <v>1</v>
      </c>
      <c r="F157">
        <v>32</v>
      </c>
      <c r="G157">
        <f t="shared" si="14"/>
        <v>0</v>
      </c>
      <c r="H157">
        <f t="shared" si="15"/>
        <v>121</v>
      </c>
      <c r="I157">
        <f t="shared" si="16"/>
        <v>0</v>
      </c>
      <c r="J157">
        <f t="shared" si="17"/>
        <v>0</v>
      </c>
      <c r="K157">
        <f t="shared" si="18"/>
        <v>155</v>
      </c>
      <c r="L157">
        <f t="shared" si="19"/>
        <v>5</v>
      </c>
    </row>
    <row r="158" spans="1:12" hidden="1" x14ac:dyDescent="0.3">
      <c r="A158" s="2">
        <v>43207</v>
      </c>
      <c r="B158" s="1" t="s">
        <v>16</v>
      </c>
      <c r="C158" s="1" t="s">
        <v>10</v>
      </c>
      <c r="D158" s="1" t="s">
        <v>8</v>
      </c>
      <c r="E158">
        <v>34</v>
      </c>
      <c r="F158">
        <v>7</v>
      </c>
      <c r="G158">
        <f t="shared" si="14"/>
        <v>0</v>
      </c>
      <c r="H158">
        <f t="shared" si="15"/>
        <v>155</v>
      </c>
      <c r="I158">
        <f t="shared" si="16"/>
        <v>0</v>
      </c>
      <c r="J158">
        <f t="shared" si="17"/>
        <v>0</v>
      </c>
      <c r="K158">
        <f t="shared" si="18"/>
        <v>155</v>
      </c>
      <c r="L158">
        <f t="shared" si="19"/>
        <v>5</v>
      </c>
    </row>
    <row r="159" spans="1:12" hidden="1" x14ac:dyDescent="0.3">
      <c r="A159" s="2">
        <v>43207</v>
      </c>
      <c r="B159" s="1" t="s">
        <v>16</v>
      </c>
      <c r="C159" s="1" t="s">
        <v>7</v>
      </c>
      <c r="D159" s="1" t="s">
        <v>8</v>
      </c>
      <c r="E159">
        <v>29</v>
      </c>
      <c r="F159">
        <v>59</v>
      </c>
      <c r="G159">
        <f t="shared" si="14"/>
        <v>0</v>
      </c>
      <c r="H159">
        <f t="shared" si="15"/>
        <v>155</v>
      </c>
      <c r="I159">
        <f t="shared" si="16"/>
        <v>0</v>
      </c>
      <c r="J159">
        <f t="shared" si="17"/>
        <v>0</v>
      </c>
      <c r="K159">
        <f t="shared" si="18"/>
        <v>184</v>
      </c>
      <c r="L159">
        <f t="shared" si="19"/>
        <v>5</v>
      </c>
    </row>
    <row r="160" spans="1:12" hidden="1" x14ac:dyDescent="0.3">
      <c r="A160" s="2">
        <v>43228</v>
      </c>
      <c r="B160" s="1" t="s">
        <v>17</v>
      </c>
      <c r="C160" s="1" t="s">
        <v>11</v>
      </c>
      <c r="D160" s="1" t="s">
        <v>8</v>
      </c>
      <c r="E160">
        <v>34</v>
      </c>
      <c r="F160">
        <v>24</v>
      </c>
      <c r="G160">
        <f t="shared" si="14"/>
        <v>20</v>
      </c>
      <c r="H160">
        <f t="shared" si="15"/>
        <v>155</v>
      </c>
      <c r="I160">
        <f t="shared" si="16"/>
        <v>34</v>
      </c>
      <c r="J160">
        <f t="shared" si="17"/>
        <v>0</v>
      </c>
      <c r="K160">
        <f t="shared" si="18"/>
        <v>184</v>
      </c>
      <c r="L160">
        <f t="shared" si="19"/>
        <v>5</v>
      </c>
    </row>
    <row r="161" spans="1:12" hidden="1" x14ac:dyDescent="0.3">
      <c r="A161" s="2">
        <v>43228</v>
      </c>
      <c r="B161" s="1" t="s">
        <v>17</v>
      </c>
      <c r="C161" s="1" t="s">
        <v>12</v>
      </c>
      <c r="D161" s="1" t="s">
        <v>8</v>
      </c>
      <c r="E161">
        <v>27</v>
      </c>
      <c r="F161">
        <v>20</v>
      </c>
      <c r="G161">
        <f t="shared" si="14"/>
        <v>0</v>
      </c>
      <c r="H161">
        <f t="shared" si="15"/>
        <v>155</v>
      </c>
      <c r="I161">
        <f t="shared" si="16"/>
        <v>34</v>
      </c>
      <c r="J161">
        <f t="shared" si="17"/>
        <v>27</v>
      </c>
      <c r="K161">
        <f t="shared" si="18"/>
        <v>184</v>
      </c>
      <c r="L161">
        <f t="shared" si="19"/>
        <v>5</v>
      </c>
    </row>
    <row r="162" spans="1:12" hidden="1" x14ac:dyDescent="0.3">
      <c r="A162" s="2">
        <v>43228</v>
      </c>
      <c r="B162" s="1" t="s">
        <v>17</v>
      </c>
      <c r="C162" s="1" t="s">
        <v>10</v>
      </c>
      <c r="D162" s="1" t="s">
        <v>8</v>
      </c>
      <c r="E162">
        <v>40</v>
      </c>
      <c r="F162">
        <v>8</v>
      </c>
      <c r="G162">
        <f t="shared" si="14"/>
        <v>0</v>
      </c>
      <c r="H162">
        <f t="shared" si="15"/>
        <v>195</v>
      </c>
      <c r="I162">
        <f t="shared" si="16"/>
        <v>34</v>
      </c>
      <c r="J162">
        <f t="shared" si="17"/>
        <v>27</v>
      </c>
      <c r="K162">
        <f t="shared" si="18"/>
        <v>184</v>
      </c>
      <c r="L162">
        <f t="shared" si="19"/>
        <v>5</v>
      </c>
    </row>
    <row r="163" spans="1:12" hidden="1" x14ac:dyDescent="0.3">
      <c r="A163" s="2">
        <v>43252</v>
      </c>
      <c r="B163" s="1" t="s">
        <v>18</v>
      </c>
      <c r="C163" s="1" t="s">
        <v>7</v>
      </c>
      <c r="D163" s="1" t="s">
        <v>14</v>
      </c>
      <c r="E163">
        <v>184</v>
      </c>
      <c r="F163">
        <v>99</v>
      </c>
      <c r="G163">
        <f t="shared" si="14"/>
        <v>23</v>
      </c>
      <c r="H163">
        <f t="shared" si="15"/>
        <v>195</v>
      </c>
      <c r="I163">
        <f t="shared" si="16"/>
        <v>34</v>
      </c>
      <c r="J163">
        <f t="shared" si="17"/>
        <v>27</v>
      </c>
      <c r="K163">
        <f t="shared" si="18"/>
        <v>0</v>
      </c>
      <c r="L163">
        <f t="shared" si="19"/>
        <v>5</v>
      </c>
    </row>
    <row r="164" spans="1:12" hidden="1" x14ac:dyDescent="0.3">
      <c r="A164" s="2">
        <v>43252</v>
      </c>
      <c r="B164" s="1" t="s">
        <v>18</v>
      </c>
      <c r="C164" s="1" t="s">
        <v>9</v>
      </c>
      <c r="D164" s="1" t="s">
        <v>8</v>
      </c>
      <c r="E164">
        <v>48</v>
      </c>
      <c r="F164">
        <v>38</v>
      </c>
      <c r="G164">
        <f t="shared" si="14"/>
        <v>0</v>
      </c>
      <c r="H164">
        <f t="shared" si="15"/>
        <v>195</v>
      </c>
      <c r="I164">
        <f t="shared" si="16"/>
        <v>34</v>
      </c>
      <c r="J164">
        <f t="shared" si="17"/>
        <v>27</v>
      </c>
      <c r="K164">
        <f t="shared" si="18"/>
        <v>0</v>
      </c>
      <c r="L164">
        <f t="shared" si="19"/>
        <v>53</v>
      </c>
    </row>
    <row r="165" spans="1:12" hidden="1" x14ac:dyDescent="0.3">
      <c r="A165" s="2">
        <v>43252</v>
      </c>
      <c r="B165" s="1" t="s">
        <v>18</v>
      </c>
      <c r="C165" s="1" t="s">
        <v>11</v>
      </c>
      <c r="D165" s="1" t="s">
        <v>8</v>
      </c>
      <c r="E165">
        <v>21</v>
      </c>
      <c r="F165">
        <v>23</v>
      </c>
      <c r="G165">
        <f t="shared" si="14"/>
        <v>0</v>
      </c>
      <c r="H165">
        <f t="shared" si="15"/>
        <v>195</v>
      </c>
      <c r="I165">
        <f t="shared" si="16"/>
        <v>55</v>
      </c>
      <c r="J165">
        <f t="shared" si="17"/>
        <v>27</v>
      </c>
      <c r="K165">
        <f t="shared" si="18"/>
        <v>0</v>
      </c>
      <c r="L165">
        <f t="shared" si="19"/>
        <v>53</v>
      </c>
    </row>
    <row r="166" spans="1:12" hidden="1" x14ac:dyDescent="0.3">
      <c r="A166" s="2">
        <v>43270</v>
      </c>
      <c r="B166" s="1" t="s">
        <v>19</v>
      </c>
      <c r="C166" s="1" t="s">
        <v>7</v>
      </c>
      <c r="D166" s="1" t="s">
        <v>8</v>
      </c>
      <c r="E166">
        <v>47</v>
      </c>
      <c r="F166">
        <v>66</v>
      </c>
      <c r="G166">
        <f t="shared" si="14"/>
        <v>17</v>
      </c>
      <c r="H166">
        <f t="shared" si="15"/>
        <v>195</v>
      </c>
      <c r="I166">
        <f t="shared" si="16"/>
        <v>55</v>
      </c>
      <c r="J166">
        <f t="shared" si="17"/>
        <v>27</v>
      </c>
      <c r="K166">
        <f t="shared" si="18"/>
        <v>47</v>
      </c>
      <c r="L166">
        <f t="shared" si="19"/>
        <v>53</v>
      </c>
    </row>
    <row r="167" spans="1:12" hidden="1" x14ac:dyDescent="0.3">
      <c r="A167" s="2">
        <v>43270</v>
      </c>
      <c r="B167" s="1" t="s">
        <v>19</v>
      </c>
      <c r="C167" s="1" t="s">
        <v>11</v>
      </c>
      <c r="D167" s="1" t="s">
        <v>8</v>
      </c>
      <c r="E167">
        <v>6</v>
      </c>
      <c r="F167">
        <v>25</v>
      </c>
      <c r="G167">
        <f t="shared" si="14"/>
        <v>0</v>
      </c>
      <c r="H167">
        <f t="shared" si="15"/>
        <v>195</v>
      </c>
      <c r="I167">
        <f t="shared" si="16"/>
        <v>61</v>
      </c>
      <c r="J167">
        <f t="shared" si="17"/>
        <v>27</v>
      </c>
      <c r="K167">
        <f t="shared" si="18"/>
        <v>47</v>
      </c>
      <c r="L167">
        <f t="shared" si="19"/>
        <v>53</v>
      </c>
    </row>
    <row r="168" spans="1:12" hidden="1" x14ac:dyDescent="0.3">
      <c r="A168" s="2">
        <v>43270</v>
      </c>
      <c r="B168" s="1" t="s">
        <v>19</v>
      </c>
      <c r="C168" s="1" t="s">
        <v>9</v>
      </c>
      <c r="D168" s="1" t="s">
        <v>8</v>
      </c>
      <c r="E168">
        <v>47</v>
      </c>
      <c r="F168">
        <v>41</v>
      </c>
      <c r="G168">
        <f t="shared" si="14"/>
        <v>0</v>
      </c>
      <c r="H168">
        <f t="shared" si="15"/>
        <v>195</v>
      </c>
      <c r="I168">
        <f t="shared" si="16"/>
        <v>61</v>
      </c>
      <c r="J168">
        <f t="shared" si="17"/>
        <v>27</v>
      </c>
      <c r="K168">
        <f t="shared" si="18"/>
        <v>47</v>
      </c>
      <c r="L168">
        <f t="shared" si="19"/>
        <v>100</v>
      </c>
    </row>
    <row r="169" spans="1:12" x14ac:dyDescent="0.3">
      <c r="A169" s="2">
        <v>43292</v>
      </c>
      <c r="B169" s="1" t="s">
        <v>20</v>
      </c>
      <c r="C169" s="1" t="s">
        <v>10</v>
      </c>
      <c r="D169" s="1" t="s">
        <v>14</v>
      </c>
      <c r="E169">
        <v>192</v>
      </c>
      <c r="F169">
        <v>12</v>
      </c>
      <c r="G169">
        <f t="shared" si="14"/>
        <v>21</v>
      </c>
      <c r="H169">
        <f t="shared" si="15"/>
        <v>3</v>
      </c>
      <c r="I169">
        <f t="shared" si="16"/>
        <v>61</v>
      </c>
      <c r="J169">
        <f t="shared" si="17"/>
        <v>27</v>
      </c>
      <c r="K169">
        <f t="shared" si="18"/>
        <v>47</v>
      </c>
      <c r="L169">
        <f t="shared" si="19"/>
        <v>100</v>
      </c>
    </row>
    <row r="170" spans="1:12" x14ac:dyDescent="0.3">
      <c r="A170" s="2">
        <v>43292</v>
      </c>
      <c r="B170" s="1" t="s">
        <v>20</v>
      </c>
      <c r="C170" s="1" t="s">
        <v>11</v>
      </c>
      <c r="D170" s="1" t="s">
        <v>14</v>
      </c>
      <c r="E170">
        <v>48</v>
      </c>
      <c r="F170">
        <v>37</v>
      </c>
      <c r="G170">
        <f t="shared" si="14"/>
        <v>0</v>
      </c>
      <c r="H170">
        <f t="shared" si="15"/>
        <v>3</v>
      </c>
      <c r="I170">
        <f t="shared" si="16"/>
        <v>13</v>
      </c>
      <c r="J170">
        <f t="shared" si="17"/>
        <v>27</v>
      </c>
      <c r="K170">
        <f t="shared" si="18"/>
        <v>47</v>
      </c>
      <c r="L170">
        <f t="shared" si="19"/>
        <v>100</v>
      </c>
    </row>
    <row r="171" spans="1:12" x14ac:dyDescent="0.3">
      <c r="A171" s="2">
        <v>43292</v>
      </c>
      <c r="B171" s="1" t="s">
        <v>20</v>
      </c>
      <c r="C171" s="1" t="s">
        <v>7</v>
      </c>
      <c r="D171" s="1" t="s">
        <v>8</v>
      </c>
      <c r="E171">
        <v>18</v>
      </c>
      <c r="F171">
        <v>62</v>
      </c>
      <c r="G171">
        <f t="shared" si="14"/>
        <v>0</v>
      </c>
      <c r="H171">
        <f t="shared" si="15"/>
        <v>3</v>
      </c>
      <c r="I171">
        <f t="shared" si="16"/>
        <v>13</v>
      </c>
      <c r="J171">
        <f t="shared" si="17"/>
        <v>27</v>
      </c>
      <c r="K171">
        <f t="shared" si="18"/>
        <v>65</v>
      </c>
      <c r="L171">
        <f t="shared" si="19"/>
        <v>100</v>
      </c>
    </row>
    <row r="172" spans="1:12" x14ac:dyDescent="0.3">
      <c r="A172" s="2">
        <v>43292</v>
      </c>
      <c r="B172" s="1" t="s">
        <v>20</v>
      </c>
      <c r="C172" s="1" t="s">
        <v>9</v>
      </c>
      <c r="D172" s="1" t="s">
        <v>8</v>
      </c>
      <c r="E172">
        <v>25</v>
      </c>
      <c r="F172">
        <v>39</v>
      </c>
      <c r="G172">
        <f t="shared" si="14"/>
        <v>0</v>
      </c>
      <c r="H172">
        <f t="shared" si="15"/>
        <v>3</v>
      </c>
      <c r="I172">
        <f t="shared" si="16"/>
        <v>13</v>
      </c>
      <c r="J172">
        <f t="shared" si="17"/>
        <v>27</v>
      </c>
      <c r="K172">
        <f t="shared" si="18"/>
        <v>65</v>
      </c>
      <c r="L172">
        <f t="shared" si="19"/>
        <v>125</v>
      </c>
    </row>
    <row r="173" spans="1:12" x14ac:dyDescent="0.3">
      <c r="A173" s="2">
        <v>43292</v>
      </c>
      <c r="B173" s="1" t="s">
        <v>20</v>
      </c>
      <c r="C173" s="1" t="s">
        <v>12</v>
      </c>
      <c r="D173" s="1" t="s">
        <v>8</v>
      </c>
      <c r="E173">
        <v>2</v>
      </c>
      <c r="F173">
        <v>20</v>
      </c>
      <c r="G173">
        <f t="shared" si="14"/>
        <v>0</v>
      </c>
      <c r="H173" s="9">
        <f t="shared" si="15"/>
        <v>3</v>
      </c>
      <c r="I173" s="7">
        <f t="shared" si="16"/>
        <v>13</v>
      </c>
      <c r="J173" s="7">
        <f t="shared" si="17"/>
        <v>29</v>
      </c>
      <c r="K173" s="7">
        <f t="shared" si="18"/>
        <v>65</v>
      </c>
      <c r="L173" s="8">
        <f t="shared" si="19"/>
        <v>125</v>
      </c>
    </row>
    <row r="174" spans="1:12" hidden="1" x14ac:dyDescent="0.3">
      <c r="A174" s="2">
        <v>43317</v>
      </c>
      <c r="B174" s="1" t="s">
        <v>21</v>
      </c>
      <c r="C174" s="1" t="s">
        <v>11</v>
      </c>
      <c r="D174" s="1" t="s">
        <v>14</v>
      </c>
      <c r="E174">
        <v>13</v>
      </c>
      <c r="F174">
        <v>38</v>
      </c>
      <c r="G174">
        <f t="shared" si="14"/>
        <v>24</v>
      </c>
      <c r="H174">
        <f t="shared" si="15"/>
        <v>3</v>
      </c>
      <c r="I174">
        <f t="shared" si="16"/>
        <v>0</v>
      </c>
      <c r="J174">
        <f t="shared" si="17"/>
        <v>29</v>
      </c>
      <c r="K174">
        <f t="shared" si="18"/>
        <v>65</v>
      </c>
      <c r="L174">
        <f t="shared" si="19"/>
        <v>125</v>
      </c>
    </row>
    <row r="175" spans="1:12" hidden="1" x14ac:dyDescent="0.3">
      <c r="A175" s="2">
        <v>43317</v>
      </c>
      <c r="B175" s="1" t="s">
        <v>21</v>
      </c>
      <c r="C175" s="1" t="s">
        <v>9</v>
      </c>
      <c r="D175" s="1" t="s">
        <v>14</v>
      </c>
      <c r="E175">
        <v>121</v>
      </c>
      <c r="F175">
        <v>63</v>
      </c>
      <c r="G175">
        <f t="shared" si="14"/>
        <v>0</v>
      </c>
      <c r="H175">
        <f t="shared" si="15"/>
        <v>3</v>
      </c>
      <c r="I175">
        <f t="shared" si="16"/>
        <v>0</v>
      </c>
      <c r="J175">
        <f t="shared" si="17"/>
        <v>29</v>
      </c>
      <c r="K175">
        <f t="shared" si="18"/>
        <v>65</v>
      </c>
      <c r="L175">
        <f t="shared" si="19"/>
        <v>4</v>
      </c>
    </row>
    <row r="176" spans="1:12" hidden="1" x14ac:dyDescent="0.3">
      <c r="A176" s="2">
        <v>43317</v>
      </c>
      <c r="B176" s="1" t="s">
        <v>21</v>
      </c>
      <c r="C176" s="1" t="s">
        <v>12</v>
      </c>
      <c r="D176" s="1" t="s">
        <v>8</v>
      </c>
      <c r="E176">
        <v>30</v>
      </c>
      <c r="F176">
        <v>19</v>
      </c>
      <c r="G176">
        <f t="shared" si="14"/>
        <v>0</v>
      </c>
      <c r="H176">
        <f t="shared" si="15"/>
        <v>3</v>
      </c>
      <c r="I176">
        <f t="shared" si="16"/>
        <v>0</v>
      </c>
      <c r="J176">
        <f t="shared" si="17"/>
        <v>59</v>
      </c>
      <c r="K176">
        <f t="shared" si="18"/>
        <v>65</v>
      </c>
      <c r="L176">
        <f t="shared" si="19"/>
        <v>4</v>
      </c>
    </row>
    <row r="177" spans="1:12" hidden="1" x14ac:dyDescent="0.3">
      <c r="A177" s="2">
        <v>43317</v>
      </c>
      <c r="B177" s="1" t="s">
        <v>21</v>
      </c>
      <c r="C177" s="1" t="s">
        <v>10</v>
      </c>
      <c r="D177" s="1" t="s">
        <v>8</v>
      </c>
      <c r="E177">
        <v>46</v>
      </c>
      <c r="F177">
        <v>8</v>
      </c>
      <c r="G177">
        <f t="shared" si="14"/>
        <v>0</v>
      </c>
      <c r="H177">
        <f t="shared" si="15"/>
        <v>49</v>
      </c>
      <c r="I177">
        <f t="shared" si="16"/>
        <v>0</v>
      </c>
      <c r="J177">
        <f t="shared" si="17"/>
        <v>59</v>
      </c>
      <c r="K177">
        <f t="shared" si="18"/>
        <v>65</v>
      </c>
      <c r="L177">
        <f t="shared" si="19"/>
        <v>4</v>
      </c>
    </row>
    <row r="178" spans="1:12" hidden="1" x14ac:dyDescent="0.3">
      <c r="A178" s="2">
        <v>43330</v>
      </c>
      <c r="B178" s="1" t="s">
        <v>22</v>
      </c>
      <c r="C178" s="1" t="s">
        <v>10</v>
      </c>
      <c r="D178" s="1" t="s">
        <v>14</v>
      </c>
      <c r="E178">
        <v>49</v>
      </c>
      <c r="F178">
        <v>11</v>
      </c>
      <c r="G178">
        <f t="shared" si="14"/>
        <v>12</v>
      </c>
      <c r="H178">
        <f t="shared" si="15"/>
        <v>0</v>
      </c>
      <c r="I178">
        <f t="shared" si="16"/>
        <v>0</v>
      </c>
      <c r="J178">
        <f t="shared" si="17"/>
        <v>59</v>
      </c>
      <c r="K178">
        <f t="shared" si="18"/>
        <v>65</v>
      </c>
      <c r="L178">
        <f t="shared" si="19"/>
        <v>4</v>
      </c>
    </row>
    <row r="179" spans="1:12" hidden="1" x14ac:dyDescent="0.3">
      <c r="A179" s="2">
        <v>43330</v>
      </c>
      <c r="B179" s="1" t="s">
        <v>22</v>
      </c>
      <c r="C179" s="1" t="s">
        <v>7</v>
      </c>
      <c r="D179" s="1" t="s">
        <v>14</v>
      </c>
      <c r="E179">
        <v>61</v>
      </c>
      <c r="F179">
        <v>90</v>
      </c>
      <c r="G179">
        <f t="shared" si="14"/>
        <v>0</v>
      </c>
      <c r="H179">
        <f t="shared" si="15"/>
        <v>0</v>
      </c>
      <c r="I179">
        <f t="shared" si="16"/>
        <v>0</v>
      </c>
      <c r="J179">
        <f t="shared" si="17"/>
        <v>59</v>
      </c>
      <c r="K179">
        <f t="shared" si="18"/>
        <v>4</v>
      </c>
      <c r="L179">
        <f t="shared" si="19"/>
        <v>4</v>
      </c>
    </row>
    <row r="180" spans="1:12" hidden="1" x14ac:dyDescent="0.3">
      <c r="A180" s="2">
        <v>43330</v>
      </c>
      <c r="B180" s="1" t="s">
        <v>22</v>
      </c>
      <c r="C180" s="1" t="s">
        <v>12</v>
      </c>
      <c r="D180" s="1" t="s">
        <v>8</v>
      </c>
      <c r="E180">
        <v>19</v>
      </c>
      <c r="F180">
        <v>22</v>
      </c>
      <c r="G180">
        <f t="shared" si="14"/>
        <v>0</v>
      </c>
      <c r="H180">
        <f t="shared" si="15"/>
        <v>0</v>
      </c>
      <c r="I180">
        <f t="shared" si="16"/>
        <v>0</v>
      </c>
      <c r="J180">
        <f t="shared" si="17"/>
        <v>78</v>
      </c>
      <c r="K180">
        <f t="shared" si="18"/>
        <v>4</v>
      </c>
      <c r="L180">
        <f t="shared" si="19"/>
        <v>4</v>
      </c>
    </row>
    <row r="181" spans="1:12" hidden="1" x14ac:dyDescent="0.3">
      <c r="A181" s="2">
        <v>43330</v>
      </c>
      <c r="B181" s="1" t="s">
        <v>22</v>
      </c>
      <c r="C181" s="1" t="s">
        <v>9</v>
      </c>
      <c r="D181" s="1" t="s">
        <v>8</v>
      </c>
      <c r="E181">
        <v>22</v>
      </c>
      <c r="F181">
        <v>44</v>
      </c>
      <c r="G181">
        <f t="shared" si="14"/>
        <v>0</v>
      </c>
      <c r="H181">
        <f t="shared" si="15"/>
        <v>0</v>
      </c>
      <c r="I181">
        <f t="shared" si="16"/>
        <v>0</v>
      </c>
      <c r="J181">
        <f t="shared" si="17"/>
        <v>78</v>
      </c>
      <c r="K181">
        <f t="shared" si="18"/>
        <v>4</v>
      </c>
      <c r="L181">
        <f t="shared" si="19"/>
        <v>26</v>
      </c>
    </row>
    <row r="182" spans="1:12" hidden="1" x14ac:dyDescent="0.3">
      <c r="A182" s="2">
        <v>43347</v>
      </c>
      <c r="B182" s="1" t="s">
        <v>6</v>
      </c>
      <c r="C182" s="1" t="s">
        <v>11</v>
      </c>
      <c r="D182" s="1" t="s">
        <v>8</v>
      </c>
      <c r="E182">
        <v>9</v>
      </c>
      <c r="F182">
        <v>25</v>
      </c>
      <c r="G182">
        <f t="shared" si="14"/>
        <v>16</v>
      </c>
      <c r="H182">
        <f t="shared" si="15"/>
        <v>0</v>
      </c>
      <c r="I182">
        <f t="shared" si="16"/>
        <v>9</v>
      </c>
      <c r="J182">
        <f t="shared" si="17"/>
        <v>78</v>
      </c>
      <c r="K182">
        <f t="shared" si="18"/>
        <v>4</v>
      </c>
      <c r="L182">
        <f t="shared" si="19"/>
        <v>26</v>
      </c>
    </row>
    <row r="183" spans="1:12" hidden="1" x14ac:dyDescent="0.3">
      <c r="A183" s="2">
        <v>43347</v>
      </c>
      <c r="B183" s="1" t="s">
        <v>6</v>
      </c>
      <c r="C183" s="1" t="s">
        <v>7</v>
      </c>
      <c r="D183" s="1" t="s">
        <v>14</v>
      </c>
      <c r="E183">
        <v>4</v>
      </c>
      <c r="F183">
        <v>94</v>
      </c>
      <c r="G183">
        <f t="shared" si="14"/>
        <v>0</v>
      </c>
      <c r="H183">
        <f t="shared" si="15"/>
        <v>0</v>
      </c>
      <c r="I183">
        <f t="shared" si="16"/>
        <v>9</v>
      </c>
      <c r="J183">
        <f t="shared" si="17"/>
        <v>78</v>
      </c>
      <c r="K183">
        <f t="shared" si="18"/>
        <v>0</v>
      </c>
      <c r="L183">
        <f t="shared" si="19"/>
        <v>26</v>
      </c>
    </row>
    <row r="184" spans="1:12" hidden="1" x14ac:dyDescent="0.3">
      <c r="A184" s="2">
        <v>43347</v>
      </c>
      <c r="B184" s="1" t="s">
        <v>6</v>
      </c>
      <c r="C184" s="1" t="s">
        <v>12</v>
      </c>
      <c r="D184" s="1" t="s">
        <v>8</v>
      </c>
      <c r="E184">
        <v>8</v>
      </c>
      <c r="F184">
        <v>21</v>
      </c>
      <c r="G184">
        <f t="shared" si="14"/>
        <v>0</v>
      </c>
      <c r="H184">
        <f t="shared" si="15"/>
        <v>0</v>
      </c>
      <c r="I184">
        <f t="shared" si="16"/>
        <v>9</v>
      </c>
      <c r="J184">
        <f t="shared" si="17"/>
        <v>86</v>
      </c>
      <c r="K184">
        <f t="shared" si="18"/>
        <v>0</v>
      </c>
      <c r="L184">
        <f t="shared" si="19"/>
        <v>26</v>
      </c>
    </row>
    <row r="185" spans="1:12" hidden="1" x14ac:dyDescent="0.3">
      <c r="A185" s="2">
        <v>43347</v>
      </c>
      <c r="B185" s="1" t="s">
        <v>6</v>
      </c>
      <c r="C185" s="1" t="s">
        <v>10</v>
      </c>
      <c r="D185" s="1" t="s">
        <v>8</v>
      </c>
      <c r="E185">
        <v>47</v>
      </c>
      <c r="F185">
        <v>8</v>
      </c>
      <c r="G185">
        <f t="shared" si="14"/>
        <v>0</v>
      </c>
      <c r="H185">
        <f t="shared" si="15"/>
        <v>47</v>
      </c>
      <c r="I185">
        <f t="shared" si="16"/>
        <v>9</v>
      </c>
      <c r="J185">
        <f t="shared" si="17"/>
        <v>86</v>
      </c>
      <c r="K185">
        <f t="shared" si="18"/>
        <v>0</v>
      </c>
      <c r="L185">
        <f t="shared" si="19"/>
        <v>26</v>
      </c>
    </row>
    <row r="186" spans="1:12" hidden="1" x14ac:dyDescent="0.3">
      <c r="A186" s="2">
        <v>43362</v>
      </c>
      <c r="B186" s="1" t="s">
        <v>13</v>
      </c>
      <c r="C186" s="1" t="s">
        <v>12</v>
      </c>
      <c r="D186" s="1" t="s">
        <v>14</v>
      </c>
      <c r="E186">
        <v>82</v>
      </c>
      <c r="F186">
        <v>29</v>
      </c>
      <c r="G186">
        <f t="shared" si="14"/>
        <v>14</v>
      </c>
      <c r="H186">
        <f t="shared" si="15"/>
        <v>47</v>
      </c>
      <c r="I186">
        <f t="shared" si="16"/>
        <v>9</v>
      </c>
      <c r="J186">
        <f t="shared" si="17"/>
        <v>4</v>
      </c>
      <c r="K186">
        <f t="shared" si="18"/>
        <v>0</v>
      </c>
      <c r="L186">
        <f t="shared" si="19"/>
        <v>26</v>
      </c>
    </row>
    <row r="187" spans="1:12" hidden="1" x14ac:dyDescent="0.3">
      <c r="A187" s="2">
        <v>43362</v>
      </c>
      <c r="B187" s="1" t="s">
        <v>13</v>
      </c>
      <c r="C187" s="1" t="s">
        <v>9</v>
      </c>
      <c r="D187" s="1" t="s">
        <v>14</v>
      </c>
      <c r="E187">
        <v>26</v>
      </c>
      <c r="F187">
        <v>58</v>
      </c>
      <c r="G187">
        <f t="shared" si="14"/>
        <v>0</v>
      </c>
      <c r="H187">
        <f t="shared" si="15"/>
        <v>47</v>
      </c>
      <c r="I187">
        <f t="shared" si="16"/>
        <v>9</v>
      </c>
      <c r="J187">
        <f t="shared" si="17"/>
        <v>4</v>
      </c>
      <c r="K187">
        <f t="shared" si="18"/>
        <v>0</v>
      </c>
      <c r="L187">
        <f t="shared" si="19"/>
        <v>0</v>
      </c>
    </row>
    <row r="188" spans="1:12" hidden="1" x14ac:dyDescent="0.3">
      <c r="A188" s="2">
        <v>43362</v>
      </c>
      <c r="B188" s="1" t="s">
        <v>13</v>
      </c>
      <c r="C188" s="1" t="s">
        <v>10</v>
      </c>
      <c r="D188" s="1" t="s">
        <v>8</v>
      </c>
      <c r="E188">
        <v>24</v>
      </c>
      <c r="F188">
        <v>9</v>
      </c>
      <c r="G188">
        <f t="shared" si="14"/>
        <v>0</v>
      </c>
      <c r="H188">
        <f t="shared" si="15"/>
        <v>71</v>
      </c>
      <c r="I188">
        <f t="shared" si="16"/>
        <v>9</v>
      </c>
      <c r="J188">
        <f t="shared" si="17"/>
        <v>4</v>
      </c>
      <c r="K188">
        <f t="shared" si="18"/>
        <v>0</v>
      </c>
      <c r="L188">
        <f t="shared" si="19"/>
        <v>0</v>
      </c>
    </row>
    <row r="189" spans="1:12" hidden="1" x14ac:dyDescent="0.3">
      <c r="A189" s="2">
        <v>43362</v>
      </c>
      <c r="B189" s="1" t="s">
        <v>13</v>
      </c>
      <c r="C189" s="1" t="s">
        <v>11</v>
      </c>
      <c r="D189" s="1" t="s">
        <v>8</v>
      </c>
      <c r="E189">
        <v>36</v>
      </c>
      <c r="F189">
        <v>26</v>
      </c>
      <c r="G189">
        <f t="shared" si="14"/>
        <v>0</v>
      </c>
      <c r="H189">
        <f t="shared" si="15"/>
        <v>71</v>
      </c>
      <c r="I189">
        <f t="shared" si="16"/>
        <v>45</v>
      </c>
      <c r="J189">
        <f t="shared" si="17"/>
        <v>4</v>
      </c>
      <c r="K189">
        <f t="shared" si="18"/>
        <v>0</v>
      </c>
      <c r="L189">
        <f t="shared" si="19"/>
        <v>0</v>
      </c>
    </row>
    <row r="190" spans="1:12" hidden="1" x14ac:dyDescent="0.3">
      <c r="A190" s="2">
        <v>43362</v>
      </c>
      <c r="B190" s="1" t="s">
        <v>13</v>
      </c>
      <c r="C190" s="1" t="s">
        <v>7</v>
      </c>
      <c r="D190" s="1" t="s">
        <v>8</v>
      </c>
      <c r="E190">
        <v>6</v>
      </c>
      <c r="F190">
        <v>68</v>
      </c>
      <c r="G190">
        <f t="shared" si="14"/>
        <v>0</v>
      </c>
      <c r="H190">
        <f t="shared" si="15"/>
        <v>71</v>
      </c>
      <c r="I190">
        <f t="shared" si="16"/>
        <v>45</v>
      </c>
      <c r="J190">
        <f t="shared" si="17"/>
        <v>4</v>
      </c>
      <c r="K190">
        <f t="shared" si="18"/>
        <v>6</v>
      </c>
      <c r="L190">
        <f t="shared" si="19"/>
        <v>0</v>
      </c>
    </row>
    <row r="191" spans="1:12" hidden="1" x14ac:dyDescent="0.3">
      <c r="A191" s="2">
        <v>43381</v>
      </c>
      <c r="B191" s="1" t="s">
        <v>15</v>
      </c>
      <c r="C191" s="1" t="s">
        <v>11</v>
      </c>
      <c r="D191" s="1" t="s">
        <v>14</v>
      </c>
      <c r="E191">
        <v>45</v>
      </c>
      <c r="F191">
        <v>36</v>
      </c>
      <c r="G191">
        <f t="shared" si="14"/>
        <v>18</v>
      </c>
      <c r="H191">
        <f t="shared" si="15"/>
        <v>71</v>
      </c>
      <c r="I191">
        <f t="shared" si="16"/>
        <v>0</v>
      </c>
      <c r="J191">
        <f t="shared" si="17"/>
        <v>4</v>
      </c>
      <c r="K191">
        <f t="shared" si="18"/>
        <v>6</v>
      </c>
      <c r="L191">
        <f t="shared" si="19"/>
        <v>0</v>
      </c>
    </row>
    <row r="192" spans="1:12" hidden="1" x14ac:dyDescent="0.3">
      <c r="A192" s="2">
        <v>43381</v>
      </c>
      <c r="B192" s="1" t="s">
        <v>15</v>
      </c>
      <c r="C192" s="1" t="s">
        <v>10</v>
      </c>
      <c r="D192" s="1" t="s">
        <v>8</v>
      </c>
      <c r="E192">
        <v>18</v>
      </c>
      <c r="F192">
        <v>8</v>
      </c>
      <c r="G192">
        <f t="shared" si="14"/>
        <v>0</v>
      </c>
      <c r="H192">
        <f t="shared" si="15"/>
        <v>89</v>
      </c>
      <c r="I192">
        <f t="shared" si="16"/>
        <v>0</v>
      </c>
      <c r="J192">
        <f t="shared" si="17"/>
        <v>4</v>
      </c>
      <c r="K192">
        <f t="shared" si="18"/>
        <v>6</v>
      </c>
      <c r="L192">
        <f t="shared" si="19"/>
        <v>0</v>
      </c>
    </row>
    <row r="193" spans="1:12" hidden="1" x14ac:dyDescent="0.3">
      <c r="A193" s="2">
        <v>43381</v>
      </c>
      <c r="B193" s="1" t="s">
        <v>15</v>
      </c>
      <c r="C193" s="1" t="s">
        <v>9</v>
      </c>
      <c r="D193" s="1" t="s">
        <v>8</v>
      </c>
      <c r="E193">
        <v>20</v>
      </c>
      <c r="F193">
        <v>41</v>
      </c>
      <c r="G193">
        <f t="shared" si="14"/>
        <v>0</v>
      </c>
      <c r="H193">
        <f t="shared" si="15"/>
        <v>89</v>
      </c>
      <c r="I193">
        <f t="shared" si="16"/>
        <v>0</v>
      </c>
      <c r="J193">
        <f t="shared" si="17"/>
        <v>4</v>
      </c>
      <c r="K193">
        <f t="shared" si="18"/>
        <v>6</v>
      </c>
      <c r="L193">
        <f t="shared" si="19"/>
        <v>20</v>
      </c>
    </row>
    <row r="194" spans="1:12" hidden="1" x14ac:dyDescent="0.3">
      <c r="A194" s="2">
        <v>43407</v>
      </c>
      <c r="B194" s="1" t="s">
        <v>16</v>
      </c>
      <c r="C194" s="1" t="s">
        <v>12</v>
      </c>
      <c r="D194" s="1" t="s">
        <v>14</v>
      </c>
      <c r="E194">
        <v>4</v>
      </c>
      <c r="F194">
        <v>32</v>
      </c>
      <c r="G194">
        <f t="shared" si="14"/>
        <v>25</v>
      </c>
      <c r="H194">
        <f t="shared" si="15"/>
        <v>89</v>
      </c>
      <c r="I194">
        <f t="shared" si="16"/>
        <v>0</v>
      </c>
      <c r="J194">
        <f t="shared" si="17"/>
        <v>0</v>
      </c>
      <c r="K194">
        <f t="shared" si="18"/>
        <v>6</v>
      </c>
      <c r="L194">
        <f t="shared" si="19"/>
        <v>20</v>
      </c>
    </row>
    <row r="195" spans="1:12" hidden="1" x14ac:dyDescent="0.3">
      <c r="A195" s="2">
        <v>43407</v>
      </c>
      <c r="B195" s="1" t="s">
        <v>16</v>
      </c>
      <c r="C195" s="1" t="s">
        <v>9</v>
      </c>
      <c r="D195" s="1" t="s">
        <v>8</v>
      </c>
      <c r="E195">
        <v>48</v>
      </c>
      <c r="F195">
        <v>37</v>
      </c>
      <c r="G195">
        <f t="shared" si="14"/>
        <v>0</v>
      </c>
      <c r="H195">
        <f t="shared" si="15"/>
        <v>89</v>
      </c>
      <c r="I195">
        <f t="shared" si="16"/>
        <v>0</v>
      </c>
      <c r="J195">
        <f t="shared" si="17"/>
        <v>0</v>
      </c>
      <c r="K195">
        <f t="shared" si="18"/>
        <v>6</v>
      </c>
      <c r="L195">
        <f t="shared" si="19"/>
        <v>68</v>
      </c>
    </row>
    <row r="196" spans="1:12" hidden="1" x14ac:dyDescent="0.3">
      <c r="A196" s="2">
        <v>43428</v>
      </c>
      <c r="B196" s="1" t="s">
        <v>17</v>
      </c>
      <c r="C196" s="1" t="s">
        <v>9</v>
      </c>
      <c r="D196" s="1" t="s">
        <v>14</v>
      </c>
      <c r="E196">
        <v>64</v>
      </c>
      <c r="F196">
        <v>61</v>
      </c>
      <c r="G196">
        <f t="shared" ref="G196:G203" si="20">IF(A196-A195=0,0,A196-A195-1)</f>
        <v>20</v>
      </c>
      <c r="H196">
        <f t="shared" ref="H196:H203" si="21">IF($C196=H$1,IF($D196="Z",H195+$E196,H195-$E196),H195)</f>
        <v>89</v>
      </c>
      <c r="I196">
        <f t="shared" ref="I196:I203" si="22">IF($C196=I$1,IF($D196="Z",I195+$E196,I195-$E196),I195)</f>
        <v>0</v>
      </c>
      <c r="J196">
        <f t="shared" ref="J196:J203" si="23">IF($C196=J$1,IF($D196="Z",J195+$E196,J195-$E196),J195)</f>
        <v>0</v>
      </c>
      <c r="K196">
        <f t="shared" ref="K196:K203" si="24">IF($C196=K$1,IF($D196="Z",K195+$E196,K195-$E196),K195)</f>
        <v>6</v>
      </c>
      <c r="L196">
        <f t="shared" ref="L196:L203" si="25">IF($C196=L$1,IF($D196="Z",L195+$E196,L195-$E196),L195)</f>
        <v>4</v>
      </c>
    </row>
    <row r="197" spans="1:12" hidden="1" x14ac:dyDescent="0.3">
      <c r="A197" s="2">
        <v>43428</v>
      </c>
      <c r="B197" s="1" t="s">
        <v>17</v>
      </c>
      <c r="C197" s="1" t="s">
        <v>7</v>
      </c>
      <c r="D197" s="1" t="s">
        <v>8</v>
      </c>
      <c r="E197">
        <v>43</v>
      </c>
      <c r="F197">
        <v>63</v>
      </c>
      <c r="G197">
        <f t="shared" si="20"/>
        <v>0</v>
      </c>
      <c r="H197">
        <f t="shared" si="21"/>
        <v>89</v>
      </c>
      <c r="I197">
        <f t="shared" si="22"/>
        <v>0</v>
      </c>
      <c r="J197">
        <f t="shared" si="23"/>
        <v>0</v>
      </c>
      <c r="K197">
        <f t="shared" si="24"/>
        <v>49</v>
      </c>
      <c r="L197">
        <f t="shared" si="25"/>
        <v>4</v>
      </c>
    </row>
    <row r="198" spans="1:12" hidden="1" x14ac:dyDescent="0.3">
      <c r="A198" s="2">
        <v>43428</v>
      </c>
      <c r="B198" s="1" t="s">
        <v>17</v>
      </c>
      <c r="C198" s="1" t="s">
        <v>11</v>
      </c>
      <c r="D198" s="1" t="s">
        <v>8</v>
      </c>
      <c r="E198">
        <v>24</v>
      </c>
      <c r="F198">
        <v>24</v>
      </c>
      <c r="G198">
        <f t="shared" si="20"/>
        <v>0</v>
      </c>
      <c r="H198">
        <f t="shared" si="21"/>
        <v>89</v>
      </c>
      <c r="I198">
        <f t="shared" si="22"/>
        <v>24</v>
      </c>
      <c r="J198">
        <f t="shared" si="23"/>
        <v>0</v>
      </c>
      <c r="K198">
        <f t="shared" si="24"/>
        <v>49</v>
      </c>
      <c r="L198">
        <f t="shared" si="25"/>
        <v>4</v>
      </c>
    </row>
    <row r="199" spans="1:12" hidden="1" x14ac:dyDescent="0.3">
      <c r="A199" s="2">
        <v>43452</v>
      </c>
      <c r="B199" s="1" t="s">
        <v>18</v>
      </c>
      <c r="C199" s="1" t="s">
        <v>9</v>
      </c>
      <c r="D199" s="1" t="s">
        <v>14</v>
      </c>
      <c r="E199">
        <v>4</v>
      </c>
      <c r="F199">
        <v>62</v>
      </c>
      <c r="G199">
        <f t="shared" si="20"/>
        <v>23</v>
      </c>
      <c r="H199">
        <f t="shared" si="21"/>
        <v>89</v>
      </c>
      <c r="I199">
        <f t="shared" si="22"/>
        <v>24</v>
      </c>
      <c r="J199">
        <f t="shared" si="23"/>
        <v>0</v>
      </c>
      <c r="K199">
        <f t="shared" si="24"/>
        <v>49</v>
      </c>
      <c r="L199">
        <f t="shared" si="25"/>
        <v>0</v>
      </c>
    </row>
    <row r="200" spans="1:12" hidden="1" x14ac:dyDescent="0.3">
      <c r="A200" s="2">
        <v>43452</v>
      </c>
      <c r="B200" s="1" t="s">
        <v>18</v>
      </c>
      <c r="C200" s="1" t="s">
        <v>12</v>
      </c>
      <c r="D200" s="1" t="s">
        <v>8</v>
      </c>
      <c r="E200">
        <v>35</v>
      </c>
      <c r="F200">
        <v>19</v>
      </c>
      <c r="G200">
        <f t="shared" si="20"/>
        <v>0</v>
      </c>
      <c r="H200">
        <f t="shared" si="21"/>
        <v>89</v>
      </c>
      <c r="I200">
        <f t="shared" si="22"/>
        <v>24</v>
      </c>
      <c r="J200">
        <f t="shared" si="23"/>
        <v>35</v>
      </c>
      <c r="K200">
        <f t="shared" si="24"/>
        <v>49</v>
      </c>
      <c r="L200">
        <f t="shared" si="25"/>
        <v>0</v>
      </c>
    </row>
    <row r="201" spans="1:12" hidden="1" x14ac:dyDescent="0.3">
      <c r="A201" s="2">
        <v>43452</v>
      </c>
      <c r="B201" s="1" t="s">
        <v>18</v>
      </c>
      <c r="C201" s="1" t="s">
        <v>10</v>
      </c>
      <c r="D201" s="1" t="s">
        <v>8</v>
      </c>
      <c r="E201">
        <v>41</v>
      </c>
      <c r="F201">
        <v>8</v>
      </c>
      <c r="G201">
        <f t="shared" si="20"/>
        <v>0</v>
      </c>
      <c r="H201">
        <f t="shared" si="21"/>
        <v>130</v>
      </c>
      <c r="I201">
        <f t="shared" si="22"/>
        <v>24</v>
      </c>
      <c r="J201">
        <f t="shared" si="23"/>
        <v>35</v>
      </c>
      <c r="K201">
        <f t="shared" si="24"/>
        <v>49</v>
      </c>
      <c r="L201">
        <f t="shared" si="25"/>
        <v>0</v>
      </c>
    </row>
    <row r="202" spans="1:12" hidden="1" x14ac:dyDescent="0.3">
      <c r="A202" s="2">
        <v>43452</v>
      </c>
      <c r="B202" s="1" t="s">
        <v>18</v>
      </c>
      <c r="C202" s="1" t="s">
        <v>7</v>
      </c>
      <c r="D202" s="1" t="s">
        <v>8</v>
      </c>
      <c r="E202">
        <v>23</v>
      </c>
      <c r="F202">
        <v>61</v>
      </c>
      <c r="G202">
        <f t="shared" si="20"/>
        <v>0</v>
      </c>
      <c r="H202">
        <f t="shared" si="21"/>
        <v>130</v>
      </c>
      <c r="I202">
        <f t="shared" si="22"/>
        <v>24</v>
      </c>
      <c r="J202">
        <f t="shared" si="23"/>
        <v>35</v>
      </c>
      <c r="K202">
        <f t="shared" si="24"/>
        <v>72</v>
      </c>
      <c r="L202">
        <f t="shared" si="25"/>
        <v>0</v>
      </c>
    </row>
    <row r="203" spans="1:12" hidden="1" x14ac:dyDescent="0.3">
      <c r="A203" s="2">
        <v>43452</v>
      </c>
      <c r="B203" s="1" t="s">
        <v>18</v>
      </c>
      <c r="C203" s="1" t="s">
        <v>11</v>
      </c>
      <c r="D203" s="1" t="s">
        <v>8</v>
      </c>
      <c r="E203">
        <v>46</v>
      </c>
      <c r="F203">
        <v>23</v>
      </c>
      <c r="G203">
        <f t="shared" si="20"/>
        <v>0</v>
      </c>
      <c r="H203">
        <f t="shared" si="21"/>
        <v>130</v>
      </c>
      <c r="I203">
        <f t="shared" si="22"/>
        <v>70</v>
      </c>
      <c r="J203">
        <f t="shared" si="23"/>
        <v>35</v>
      </c>
      <c r="K203">
        <f t="shared" si="24"/>
        <v>72</v>
      </c>
      <c r="L203">
        <f t="shared" si="25"/>
        <v>0</v>
      </c>
    </row>
    <row r="208" spans="1:12" x14ac:dyDescent="0.3">
      <c r="H208" t="s">
        <v>72</v>
      </c>
    </row>
  </sheetData>
  <autoFilter ref="A1:L203">
    <filterColumn colId="0">
      <filters>
        <dateGroupItem year="2018" month="7" dateTimeGrouping="month"/>
        <dateGroupItem year="2016" month="1" dateTimeGrouping="month"/>
      </filters>
    </filterColumn>
  </autoFilter>
  <mergeCells count="1">
    <mergeCell ref="G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5"/>
  <sheetViews>
    <sheetView workbookViewId="0">
      <selection activeCell="F22" sqref="F22"/>
    </sheetView>
  </sheetViews>
  <sheetFormatPr defaultRowHeight="14.4" x14ac:dyDescent="0.3"/>
  <cols>
    <col min="1" max="1" width="10.109375" bestFit="1" customWidth="1"/>
  </cols>
  <sheetData>
    <row r="1" spans="1:4" x14ac:dyDescent="0.3">
      <c r="C1" s="10" t="s">
        <v>9</v>
      </c>
      <c r="D1" s="10"/>
    </row>
    <row r="2" spans="1:4" x14ac:dyDescent="0.3">
      <c r="A2" t="s">
        <v>0</v>
      </c>
      <c r="B2" t="s">
        <v>26</v>
      </c>
      <c r="C2" t="s">
        <v>8</v>
      </c>
      <c r="D2" t="s">
        <v>14</v>
      </c>
    </row>
    <row r="3" spans="1:4" x14ac:dyDescent="0.3">
      <c r="A3" s="2">
        <v>42370</v>
      </c>
      <c r="B3" t="str">
        <f>TEXT(A3,"rrrr-mm")</f>
        <v>2016-01</v>
      </c>
      <c r="C3">
        <f>SUMIFS(dane!E:E,dane!A:A,A3,dane!C:C,"T5",dane!D:D,"Z")</f>
        <v>32</v>
      </c>
      <c r="D3">
        <f>SUMIFS(dane!E:E,dane!A:A,A3,dane!C:C,"T5",dane!D:D,"W")</f>
        <v>0</v>
      </c>
    </row>
    <row r="4" spans="1:4" x14ac:dyDescent="0.3">
      <c r="A4" s="2">
        <v>42371</v>
      </c>
      <c r="B4" t="str">
        <f t="shared" ref="B4:B67" si="0">TEXT(A4,"rrrr-mm")</f>
        <v>2016-01</v>
      </c>
      <c r="C4">
        <f>SUMIFS(dane!E:E,dane!A:A,A4,dane!C:C,"T5",dane!D:D,"Z")</f>
        <v>0</v>
      </c>
      <c r="D4">
        <f>SUMIFS(dane!E:E,dane!A:A,A4,dane!C:C,"T5",dane!D:D,"W")</f>
        <v>0</v>
      </c>
    </row>
    <row r="5" spans="1:4" x14ac:dyDescent="0.3">
      <c r="A5" s="2">
        <v>42372</v>
      </c>
      <c r="B5" t="str">
        <f t="shared" si="0"/>
        <v>2016-01</v>
      </c>
      <c r="C5">
        <f>SUMIFS(dane!E:E,dane!A:A,A5,dane!C:C,"T5",dane!D:D,"Z")</f>
        <v>0</v>
      </c>
      <c r="D5">
        <f>SUMIFS(dane!E:E,dane!A:A,A5,dane!C:C,"T5",dane!D:D,"W")</f>
        <v>0</v>
      </c>
    </row>
    <row r="6" spans="1:4" x14ac:dyDescent="0.3">
      <c r="A6" s="2">
        <v>42373</v>
      </c>
      <c r="B6" t="str">
        <f t="shared" si="0"/>
        <v>2016-01</v>
      </c>
      <c r="C6">
        <f>SUMIFS(dane!E:E,dane!A:A,A6,dane!C:C,"T5",dane!D:D,"Z")</f>
        <v>0</v>
      </c>
      <c r="D6">
        <f>SUMIFS(dane!E:E,dane!A:A,A6,dane!C:C,"T5",dane!D:D,"W")</f>
        <v>0</v>
      </c>
    </row>
    <row r="7" spans="1:4" x14ac:dyDescent="0.3">
      <c r="A7" s="2">
        <v>42374</v>
      </c>
      <c r="B7" t="str">
        <f t="shared" si="0"/>
        <v>2016-01</v>
      </c>
      <c r="C7">
        <f>SUMIFS(dane!E:E,dane!A:A,A7,dane!C:C,"T5",dane!D:D,"Z")</f>
        <v>0</v>
      </c>
      <c r="D7">
        <f>SUMIFS(dane!E:E,dane!A:A,A7,dane!C:C,"T5",dane!D:D,"W")</f>
        <v>0</v>
      </c>
    </row>
    <row r="8" spans="1:4" x14ac:dyDescent="0.3">
      <c r="A8" s="2">
        <v>42375</v>
      </c>
      <c r="B8" t="str">
        <f t="shared" si="0"/>
        <v>2016-01</v>
      </c>
      <c r="C8">
        <f>SUMIFS(dane!E:E,dane!A:A,A8,dane!C:C,"T5",dane!D:D,"Z")</f>
        <v>0</v>
      </c>
      <c r="D8">
        <f>SUMIFS(dane!E:E,dane!A:A,A8,dane!C:C,"T5",dane!D:D,"W")</f>
        <v>0</v>
      </c>
    </row>
    <row r="9" spans="1:4" x14ac:dyDescent="0.3">
      <c r="A9" s="2">
        <v>42376</v>
      </c>
      <c r="B9" t="str">
        <f t="shared" si="0"/>
        <v>2016-01</v>
      </c>
      <c r="C9">
        <f>SUMIFS(dane!E:E,dane!A:A,A9,dane!C:C,"T5",dane!D:D,"Z")</f>
        <v>0</v>
      </c>
      <c r="D9">
        <f>SUMIFS(dane!E:E,dane!A:A,A9,dane!C:C,"T5",dane!D:D,"W")</f>
        <v>0</v>
      </c>
    </row>
    <row r="10" spans="1:4" x14ac:dyDescent="0.3">
      <c r="A10" s="2">
        <v>42377</v>
      </c>
      <c r="B10" t="str">
        <f t="shared" si="0"/>
        <v>2016-01</v>
      </c>
      <c r="C10">
        <f>SUMIFS(dane!E:E,dane!A:A,A10,dane!C:C,"T5",dane!D:D,"Z")</f>
        <v>0</v>
      </c>
      <c r="D10">
        <f>SUMIFS(dane!E:E,dane!A:A,A10,dane!C:C,"T5",dane!D:D,"W")</f>
        <v>0</v>
      </c>
    </row>
    <row r="11" spans="1:4" x14ac:dyDescent="0.3">
      <c r="A11" s="2">
        <v>42378</v>
      </c>
      <c r="B11" t="str">
        <f t="shared" si="0"/>
        <v>2016-01</v>
      </c>
      <c r="C11">
        <f>SUMIFS(dane!E:E,dane!A:A,A11,dane!C:C,"T5",dane!D:D,"Z")</f>
        <v>0</v>
      </c>
      <c r="D11">
        <f>SUMIFS(dane!E:E,dane!A:A,A11,dane!C:C,"T5",dane!D:D,"W")</f>
        <v>0</v>
      </c>
    </row>
    <row r="12" spans="1:4" x14ac:dyDescent="0.3">
      <c r="A12" s="2">
        <v>42379</v>
      </c>
      <c r="B12" t="str">
        <f t="shared" si="0"/>
        <v>2016-01</v>
      </c>
      <c r="C12">
        <f>SUMIFS(dane!E:E,dane!A:A,A12,dane!C:C,"T5",dane!D:D,"Z")</f>
        <v>0</v>
      </c>
      <c r="D12">
        <f>SUMIFS(dane!E:E,dane!A:A,A12,dane!C:C,"T5",dane!D:D,"W")</f>
        <v>0</v>
      </c>
    </row>
    <row r="13" spans="1:4" x14ac:dyDescent="0.3">
      <c r="A13" s="2">
        <v>42380</v>
      </c>
      <c r="B13" t="str">
        <f t="shared" si="0"/>
        <v>2016-01</v>
      </c>
      <c r="C13">
        <f>SUMIFS(dane!E:E,dane!A:A,A13,dane!C:C,"T5",dane!D:D,"Z")</f>
        <v>0</v>
      </c>
      <c r="D13">
        <f>SUMIFS(dane!E:E,dane!A:A,A13,dane!C:C,"T5",dane!D:D,"W")</f>
        <v>0</v>
      </c>
    </row>
    <row r="14" spans="1:4" x14ac:dyDescent="0.3">
      <c r="A14" s="2">
        <v>42381</v>
      </c>
      <c r="B14" t="str">
        <f t="shared" si="0"/>
        <v>2016-01</v>
      </c>
      <c r="C14">
        <f>SUMIFS(dane!E:E,dane!A:A,A14,dane!C:C,"T5",dane!D:D,"Z")</f>
        <v>0</v>
      </c>
      <c r="D14">
        <f>SUMIFS(dane!E:E,dane!A:A,A14,dane!C:C,"T5",dane!D:D,"W")</f>
        <v>0</v>
      </c>
    </row>
    <row r="15" spans="1:4" x14ac:dyDescent="0.3">
      <c r="A15" s="2">
        <v>42382</v>
      </c>
      <c r="B15" t="str">
        <f t="shared" si="0"/>
        <v>2016-01</v>
      </c>
      <c r="C15">
        <f>SUMIFS(dane!E:E,dane!A:A,A15,dane!C:C,"T5",dane!D:D,"Z")</f>
        <v>0</v>
      </c>
      <c r="D15">
        <f>SUMIFS(dane!E:E,dane!A:A,A15,dane!C:C,"T5",dane!D:D,"W")</f>
        <v>0</v>
      </c>
    </row>
    <row r="16" spans="1:4" x14ac:dyDescent="0.3">
      <c r="A16" s="2">
        <v>42383</v>
      </c>
      <c r="B16" t="str">
        <f t="shared" si="0"/>
        <v>2016-01</v>
      </c>
      <c r="C16">
        <f>SUMIFS(dane!E:E,dane!A:A,A16,dane!C:C,"T5",dane!D:D,"Z")</f>
        <v>0</v>
      </c>
      <c r="D16">
        <f>SUMIFS(dane!E:E,dane!A:A,A16,dane!C:C,"T5",dane!D:D,"W")</f>
        <v>0</v>
      </c>
    </row>
    <row r="17" spans="1:4" x14ac:dyDescent="0.3">
      <c r="A17" s="2">
        <v>42384</v>
      </c>
      <c r="B17" t="str">
        <f t="shared" si="0"/>
        <v>2016-01</v>
      </c>
      <c r="C17">
        <f>SUMIFS(dane!E:E,dane!A:A,A17,dane!C:C,"T5",dane!D:D,"Z")</f>
        <v>0</v>
      </c>
      <c r="D17">
        <f>SUMIFS(dane!E:E,dane!A:A,A17,dane!C:C,"T5",dane!D:D,"W")</f>
        <v>0</v>
      </c>
    </row>
    <row r="18" spans="1:4" x14ac:dyDescent="0.3">
      <c r="A18" s="2">
        <v>42385</v>
      </c>
      <c r="B18" t="str">
        <f t="shared" si="0"/>
        <v>2016-01</v>
      </c>
      <c r="C18">
        <f>SUMIFS(dane!E:E,dane!A:A,A18,dane!C:C,"T5",dane!D:D,"Z")</f>
        <v>0</v>
      </c>
      <c r="D18">
        <f>SUMIFS(dane!E:E,dane!A:A,A18,dane!C:C,"T5",dane!D:D,"W")</f>
        <v>32</v>
      </c>
    </row>
    <row r="19" spans="1:4" x14ac:dyDescent="0.3">
      <c r="A19" s="2">
        <v>42386</v>
      </c>
      <c r="B19" t="str">
        <f t="shared" si="0"/>
        <v>2016-01</v>
      </c>
      <c r="C19">
        <f>SUMIFS(dane!E:E,dane!A:A,A19,dane!C:C,"T5",dane!D:D,"Z")</f>
        <v>0</v>
      </c>
      <c r="D19">
        <f>SUMIFS(dane!E:E,dane!A:A,A19,dane!C:C,"T5",dane!D:D,"W")</f>
        <v>0</v>
      </c>
    </row>
    <row r="20" spans="1:4" x14ac:dyDescent="0.3">
      <c r="A20" s="2">
        <v>42387</v>
      </c>
      <c r="B20" t="str">
        <f t="shared" si="0"/>
        <v>2016-01</v>
      </c>
      <c r="C20">
        <f>SUMIFS(dane!E:E,dane!A:A,A20,dane!C:C,"T5",dane!D:D,"Z")</f>
        <v>0</v>
      </c>
      <c r="D20">
        <f>SUMIFS(dane!E:E,dane!A:A,A20,dane!C:C,"T5",dane!D:D,"W")</f>
        <v>0</v>
      </c>
    </row>
    <row r="21" spans="1:4" x14ac:dyDescent="0.3">
      <c r="A21" s="2">
        <v>42388</v>
      </c>
      <c r="B21" t="str">
        <f t="shared" si="0"/>
        <v>2016-01</v>
      </c>
      <c r="C21">
        <f>SUMIFS(dane!E:E,dane!A:A,A21,dane!C:C,"T5",dane!D:D,"Z")</f>
        <v>0</v>
      </c>
      <c r="D21">
        <f>SUMIFS(dane!E:E,dane!A:A,A21,dane!C:C,"T5",dane!D:D,"W")</f>
        <v>0</v>
      </c>
    </row>
    <row r="22" spans="1:4" x14ac:dyDescent="0.3">
      <c r="A22" s="2">
        <v>42389</v>
      </c>
      <c r="B22" t="str">
        <f t="shared" si="0"/>
        <v>2016-01</v>
      </c>
      <c r="C22">
        <f>SUMIFS(dane!E:E,dane!A:A,A22,dane!C:C,"T5",dane!D:D,"Z")</f>
        <v>0</v>
      </c>
      <c r="D22">
        <f>SUMIFS(dane!E:E,dane!A:A,A22,dane!C:C,"T5",dane!D:D,"W")</f>
        <v>0</v>
      </c>
    </row>
    <row r="23" spans="1:4" x14ac:dyDescent="0.3">
      <c r="A23" s="2">
        <v>42390</v>
      </c>
      <c r="B23" t="str">
        <f t="shared" si="0"/>
        <v>2016-01</v>
      </c>
      <c r="C23">
        <f>SUMIFS(dane!E:E,dane!A:A,A23,dane!C:C,"T5",dane!D:D,"Z")</f>
        <v>0</v>
      </c>
      <c r="D23">
        <f>SUMIFS(dane!E:E,dane!A:A,A23,dane!C:C,"T5",dane!D:D,"W")</f>
        <v>0</v>
      </c>
    </row>
    <row r="24" spans="1:4" x14ac:dyDescent="0.3">
      <c r="A24" s="2">
        <v>42391</v>
      </c>
      <c r="B24" t="str">
        <f t="shared" si="0"/>
        <v>2016-01</v>
      </c>
      <c r="C24">
        <f>SUMIFS(dane!E:E,dane!A:A,A24,dane!C:C,"T5",dane!D:D,"Z")</f>
        <v>0</v>
      </c>
      <c r="D24">
        <f>SUMIFS(dane!E:E,dane!A:A,A24,dane!C:C,"T5",dane!D:D,"W")</f>
        <v>0</v>
      </c>
    </row>
    <row r="25" spans="1:4" x14ac:dyDescent="0.3">
      <c r="A25" s="2">
        <v>42392</v>
      </c>
      <c r="B25" t="str">
        <f t="shared" si="0"/>
        <v>2016-01</v>
      </c>
      <c r="C25">
        <f>SUMIFS(dane!E:E,dane!A:A,A25,dane!C:C,"T5",dane!D:D,"Z")</f>
        <v>0</v>
      </c>
      <c r="D25">
        <f>SUMIFS(dane!E:E,dane!A:A,A25,dane!C:C,"T5",dane!D:D,"W")</f>
        <v>0</v>
      </c>
    </row>
    <row r="26" spans="1:4" x14ac:dyDescent="0.3">
      <c r="A26" s="2">
        <v>42393</v>
      </c>
      <c r="B26" t="str">
        <f t="shared" si="0"/>
        <v>2016-01</v>
      </c>
      <c r="C26">
        <f>SUMIFS(dane!E:E,dane!A:A,A26,dane!C:C,"T5",dane!D:D,"Z")</f>
        <v>44</v>
      </c>
      <c r="D26">
        <f>SUMIFS(dane!E:E,dane!A:A,A26,dane!C:C,"T5",dane!D:D,"W")</f>
        <v>0</v>
      </c>
    </row>
    <row r="27" spans="1:4" x14ac:dyDescent="0.3">
      <c r="A27" s="2">
        <v>42394</v>
      </c>
      <c r="B27" t="str">
        <f t="shared" si="0"/>
        <v>2016-01</v>
      </c>
      <c r="C27">
        <f>SUMIFS(dane!E:E,dane!A:A,A27,dane!C:C,"T5",dane!D:D,"Z")</f>
        <v>0</v>
      </c>
      <c r="D27">
        <f>SUMIFS(dane!E:E,dane!A:A,A27,dane!C:C,"T5",dane!D:D,"W")</f>
        <v>0</v>
      </c>
    </row>
    <row r="28" spans="1:4" x14ac:dyDescent="0.3">
      <c r="A28" s="2">
        <v>42395</v>
      </c>
      <c r="B28" t="str">
        <f t="shared" si="0"/>
        <v>2016-01</v>
      </c>
      <c r="C28">
        <f>SUMIFS(dane!E:E,dane!A:A,A28,dane!C:C,"T5",dane!D:D,"Z")</f>
        <v>0</v>
      </c>
      <c r="D28">
        <f>SUMIFS(dane!E:E,dane!A:A,A28,dane!C:C,"T5",dane!D:D,"W")</f>
        <v>0</v>
      </c>
    </row>
    <row r="29" spans="1:4" x14ac:dyDescent="0.3">
      <c r="A29" s="2">
        <v>42396</v>
      </c>
      <c r="B29" t="str">
        <f t="shared" si="0"/>
        <v>2016-01</v>
      </c>
      <c r="C29">
        <f>SUMIFS(dane!E:E,dane!A:A,A29,dane!C:C,"T5",dane!D:D,"Z")</f>
        <v>0</v>
      </c>
      <c r="D29">
        <f>SUMIFS(dane!E:E,dane!A:A,A29,dane!C:C,"T5",dane!D:D,"W")</f>
        <v>0</v>
      </c>
    </row>
    <row r="30" spans="1:4" x14ac:dyDescent="0.3">
      <c r="A30" s="2">
        <v>42397</v>
      </c>
      <c r="B30" t="str">
        <f t="shared" si="0"/>
        <v>2016-01</v>
      </c>
      <c r="C30">
        <f>SUMIFS(dane!E:E,dane!A:A,A30,dane!C:C,"T5",dane!D:D,"Z")</f>
        <v>0</v>
      </c>
      <c r="D30">
        <f>SUMIFS(dane!E:E,dane!A:A,A30,dane!C:C,"T5",dane!D:D,"W")</f>
        <v>0</v>
      </c>
    </row>
    <row r="31" spans="1:4" x14ac:dyDescent="0.3">
      <c r="A31" s="2">
        <v>42398</v>
      </c>
      <c r="B31" t="str">
        <f t="shared" si="0"/>
        <v>2016-01</v>
      </c>
      <c r="C31">
        <f>SUMIFS(dane!E:E,dane!A:A,A31,dane!C:C,"T5",dane!D:D,"Z")</f>
        <v>0</v>
      </c>
      <c r="D31">
        <f>SUMIFS(dane!E:E,dane!A:A,A31,dane!C:C,"T5",dane!D:D,"W")</f>
        <v>0</v>
      </c>
    </row>
    <row r="32" spans="1:4" x14ac:dyDescent="0.3">
      <c r="A32" s="2">
        <v>42399</v>
      </c>
      <c r="B32" t="str">
        <f t="shared" si="0"/>
        <v>2016-01</v>
      </c>
      <c r="C32">
        <f>SUMIFS(dane!E:E,dane!A:A,A32,dane!C:C,"T5",dane!D:D,"Z")</f>
        <v>0</v>
      </c>
      <c r="D32">
        <f>SUMIFS(dane!E:E,dane!A:A,A32,dane!C:C,"T5",dane!D:D,"W")</f>
        <v>0</v>
      </c>
    </row>
    <row r="33" spans="1:4" x14ac:dyDescent="0.3">
      <c r="A33" s="2">
        <v>42400</v>
      </c>
      <c r="B33" t="str">
        <f t="shared" si="0"/>
        <v>2016-01</v>
      </c>
      <c r="C33">
        <f>SUMIFS(dane!E:E,dane!A:A,A33,dane!C:C,"T5",dane!D:D,"Z")</f>
        <v>0</v>
      </c>
      <c r="D33">
        <f>SUMIFS(dane!E:E,dane!A:A,A33,dane!C:C,"T5",dane!D:D,"W")</f>
        <v>0</v>
      </c>
    </row>
    <row r="34" spans="1:4" x14ac:dyDescent="0.3">
      <c r="A34" s="2">
        <v>42401</v>
      </c>
      <c r="B34" t="str">
        <f t="shared" si="0"/>
        <v>2016-02</v>
      </c>
      <c r="C34">
        <f>SUMIFS(dane!E:E,dane!A:A,A34,dane!C:C,"T5",dane!D:D,"Z")</f>
        <v>0</v>
      </c>
      <c r="D34">
        <f>SUMIFS(dane!E:E,dane!A:A,A34,dane!C:C,"T5",dane!D:D,"W")</f>
        <v>0</v>
      </c>
    </row>
    <row r="35" spans="1:4" x14ac:dyDescent="0.3">
      <c r="A35" s="2">
        <v>42402</v>
      </c>
      <c r="B35" t="str">
        <f t="shared" si="0"/>
        <v>2016-02</v>
      </c>
      <c r="C35">
        <f>SUMIFS(dane!E:E,dane!A:A,A35,dane!C:C,"T5",dane!D:D,"Z")</f>
        <v>0</v>
      </c>
      <c r="D35">
        <f>SUMIFS(dane!E:E,dane!A:A,A35,dane!C:C,"T5",dane!D:D,"W")</f>
        <v>0</v>
      </c>
    </row>
    <row r="36" spans="1:4" x14ac:dyDescent="0.3">
      <c r="A36" s="2">
        <v>42403</v>
      </c>
      <c r="B36" t="str">
        <f t="shared" si="0"/>
        <v>2016-02</v>
      </c>
      <c r="C36">
        <f>SUMIFS(dane!E:E,dane!A:A,A36,dane!C:C,"T5",dane!D:D,"Z")</f>
        <v>0</v>
      </c>
      <c r="D36">
        <f>SUMIFS(dane!E:E,dane!A:A,A36,dane!C:C,"T5",dane!D:D,"W")</f>
        <v>0</v>
      </c>
    </row>
    <row r="37" spans="1:4" x14ac:dyDescent="0.3">
      <c r="A37" s="2">
        <v>42404</v>
      </c>
      <c r="B37" t="str">
        <f t="shared" si="0"/>
        <v>2016-02</v>
      </c>
      <c r="C37">
        <f>SUMIFS(dane!E:E,dane!A:A,A37,dane!C:C,"T5",dane!D:D,"Z")</f>
        <v>0</v>
      </c>
      <c r="D37">
        <f>SUMIFS(dane!E:E,dane!A:A,A37,dane!C:C,"T5",dane!D:D,"W")</f>
        <v>0</v>
      </c>
    </row>
    <row r="38" spans="1:4" x14ac:dyDescent="0.3">
      <c r="A38" s="2">
        <v>42405</v>
      </c>
      <c r="B38" t="str">
        <f t="shared" si="0"/>
        <v>2016-02</v>
      </c>
      <c r="C38">
        <f>SUMIFS(dane!E:E,dane!A:A,A38,dane!C:C,"T5",dane!D:D,"Z")</f>
        <v>0</v>
      </c>
      <c r="D38">
        <f>SUMIFS(dane!E:E,dane!A:A,A38,dane!C:C,"T5",dane!D:D,"W")</f>
        <v>0</v>
      </c>
    </row>
    <row r="39" spans="1:4" x14ac:dyDescent="0.3">
      <c r="A39" s="2">
        <v>42406</v>
      </c>
      <c r="B39" t="str">
        <f t="shared" si="0"/>
        <v>2016-02</v>
      </c>
      <c r="C39">
        <f>SUMIFS(dane!E:E,dane!A:A,A39,dane!C:C,"T5",dane!D:D,"Z")</f>
        <v>0</v>
      </c>
      <c r="D39">
        <f>SUMIFS(dane!E:E,dane!A:A,A39,dane!C:C,"T5",dane!D:D,"W")</f>
        <v>0</v>
      </c>
    </row>
    <row r="40" spans="1:4" x14ac:dyDescent="0.3">
      <c r="A40" s="2">
        <v>42407</v>
      </c>
      <c r="B40" t="str">
        <f t="shared" si="0"/>
        <v>2016-02</v>
      </c>
      <c r="C40">
        <f>SUMIFS(dane!E:E,dane!A:A,A40,dane!C:C,"T5",dane!D:D,"Z")</f>
        <v>0</v>
      </c>
      <c r="D40">
        <f>SUMIFS(dane!E:E,dane!A:A,A40,dane!C:C,"T5",dane!D:D,"W")</f>
        <v>0</v>
      </c>
    </row>
    <row r="41" spans="1:4" x14ac:dyDescent="0.3">
      <c r="A41" s="2">
        <v>42408</v>
      </c>
      <c r="B41" t="str">
        <f t="shared" si="0"/>
        <v>2016-02</v>
      </c>
      <c r="C41">
        <f>SUMIFS(dane!E:E,dane!A:A,A41,dane!C:C,"T5",dane!D:D,"Z")</f>
        <v>0</v>
      </c>
      <c r="D41">
        <f>SUMIFS(dane!E:E,dane!A:A,A41,dane!C:C,"T5",dane!D:D,"W")</f>
        <v>0</v>
      </c>
    </row>
    <row r="42" spans="1:4" x14ac:dyDescent="0.3">
      <c r="A42" s="2">
        <v>42409</v>
      </c>
      <c r="B42" t="str">
        <f t="shared" si="0"/>
        <v>2016-02</v>
      </c>
      <c r="C42">
        <f>SUMIFS(dane!E:E,dane!A:A,A42,dane!C:C,"T5",dane!D:D,"Z")</f>
        <v>0</v>
      </c>
      <c r="D42">
        <f>SUMIFS(dane!E:E,dane!A:A,A42,dane!C:C,"T5",dane!D:D,"W")</f>
        <v>0</v>
      </c>
    </row>
    <row r="43" spans="1:4" x14ac:dyDescent="0.3">
      <c r="A43" s="2">
        <v>42410</v>
      </c>
      <c r="B43" t="str">
        <f t="shared" si="0"/>
        <v>2016-02</v>
      </c>
      <c r="C43">
        <f>SUMIFS(dane!E:E,dane!A:A,A43,dane!C:C,"T5",dane!D:D,"Z")</f>
        <v>0</v>
      </c>
      <c r="D43">
        <f>SUMIFS(dane!E:E,dane!A:A,A43,dane!C:C,"T5",dane!D:D,"W")</f>
        <v>0</v>
      </c>
    </row>
    <row r="44" spans="1:4" x14ac:dyDescent="0.3">
      <c r="A44" s="2">
        <v>42411</v>
      </c>
      <c r="B44" t="str">
        <f t="shared" si="0"/>
        <v>2016-02</v>
      </c>
      <c r="C44">
        <f>SUMIFS(dane!E:E,dane!A:A,A44,dane!C:C,"T5",dane!D:D,"Z")</f>
        <v>0</v>
      </c>
      <c r="D44">
        <f>SUMIFS(dane!E:E,dane!A:A,A44,dane!C:C,"T5",dane!D:D,"W")</f>
        <v>0</v>
      </c>
    </row>
    <row r="45" spans="1:4" x14ac:dyDescent="0.3">
      <c r="A45" s="2">
        <v>42412</v>
      </c>
      <c r="B45" t="str">
        <f t="shared" si="0"/>
        <v>2016-02</v>
      </c>
      <c r="C45">
        <f>SUMIFS(dane!E:E,dane!A:A,A45,dane!C:C,"T5",dane!D:D,"Z")</f>
        <v>0</v>
      </c>
      <c r="D45">
        <f>SUMIFS(dane!E:E,dane!A:A,A45,dane!C:C,"T5",dane!D:D,"W")</f>
        <v>0</v>
      </c>
    </row>
    <row r="46" spans="1:4" x14ac:dyDescent="0.3">
      <c r="A46" s="2">
        <v>42413</v>
      </c>
      <c r="B46" t="str">
        <f t="shared" si="0"/>
        <v>2016-02</v>
      </c>
      <c r="C46">
        <f>SUMIFS(dane!E:E,dane!A:A,A46,dane!C:C,"T5",dane!D:D,"Z")</f>
        <v>0</v>
      </c>
      <c r="D46">
        <f>SUMIFS(dane!E:E,dane!A:A,A46,dane!C:C,"T5",dane!D:D,"W")</f>
        <v>0</v>
      </c>
    </row>
    <row r="47" spans="1:4" x14ac:dyDescent="0.3">
      <c r="A47" s="2">
        <v>42414</v>
      </c>
      <c r="B47" t="str">
        <f t="shared" si="0"/>
        <v>2016-02</v>
      </c>
      <c r="C47">
        <f>SUMIFS(dane!E:E,dane!A:A,A47,dane!C:C,"T5",dane!D:D,"Z")</f>
        <v>0</v>
      </c>
      <c r="D47">
        <f>SUMIFS(dane!E:E,dane!A:A,A47,dane!C:C,"T5",dane!D:D,"W")</f>
        <v>0</v>
      </c>
    </row>
    <row r="48" spans="1:4" x14ac:dyDescent="0.3">
      <c r="A48" s="2">
        <v>42415</v>
      </c>
      <c r="B48" t="str">
        <f t="shared" si="0"/>
        <v>2016-02</v>
      </c>
      <c r="C48">
        <f>SUMIFS(dane!E:E,dane!A:A,A48,dane!C:C,"T5",dane!D:D,"Z")</f>
        <v>0</v>
      </c>
      <c r="D48">
        <f>SUMIFS(dane!E:E,dane!A:A,A48,dane!C:C,"T5",dane!D:D,"W")</f>
        <v>0</v>
      </c>
    </row>
    <row r="49" spans="1:4" x14ac:dyDescent="0.3">
      <c r="A49" s="2">
        <v>42416</v>
      </c>
      <c r="B49" t="str">
        <f t="shared" si="0"/>
        <v>2016-02</v>
      </c>
      <c r="C49">
        <f>SUMIFS(dane!E:E,dane!A:A,A49,dane!C:C,"T5",dane!D:D,"Z")</f>
        <v>0</v>
      </c>
      <c r="D49">
        <f>SUMIFS(dane!E:E,dane!A:A,A49,dane!C:C,"T5",dane!D:D,"W")</f>
        <v>0</v>
      </c>
    </row>
    <row r="50" spans="1:4" x14ac:dyDescent="0.3">
      <c r="A50" s="2">
        <v>42417</v>
      </c>
      <c r="B50" t="str">
        <f t="shared" si="0"/>
        <v>2016-02</v>
      </c>
      <c r="C50">
        <f>SUMIFS(dane!E:E,dane!A:A,A50,dane!C:C,"T5",dane!D:D,"Z")</f>
        <v>0</v>
      </c>
      <c r="D50">
        <f>SUMIFS(dane!E:E,dane!A:A,A50,dane!C:C,"T5",dane!D:D,"W")</f>
        <v>0</v>
      </c>
    </row>
    <row r="51" spans="1:4" x14ac:dyDescent="0.3">
      <c r="A51" s="2">
        <v>42418</v>
      </c>
      <c r="B51" t="str">
        <f t="shared" si="0"/>
        <v>2016-02</v>
      </c>
      <c r="C51">
        <f>SUMIFS(dane!E:E,dane!A:A,A51,dane!C:C,"T5",dane!D:D,"Z")</f>
        <v>0</v>
      </c>
      <c r="D51">
        <f>SUMIFS(dane!E:E,dane!A:A,A51,dane!C:C,"T5",dane!D:D,"W")</f>
        <v>0</v>
      </c>
    </row>
    <row r="52" spans="1:4" x14ac:dyDescent="0.3">
      <c r="A52" s="2">
        <v>42419</v>
      </c>
      <c r="B52" t="str">
        <f t="shared" si="0"/>
        <v>2016-02</v>
      </c>
      <c r="C52">
        <f>SUMIFS(dane!E:E,dane!A:A,A52,dane!C:C,"T5",dane!D:D,"Z")</f>
        <v>8</v>
      </c>
      <c r="D52">
        <f>SUMIFS(dane!E:E,dane!A:A,A52,dane!C:C,"T5",dane!D:D,"W")</f>
        <v>0</v>
      </c>
    </row>
    <row r="53" spans="1:4" x14ac:dyDescent="0.3">
      <c r="A53" s="2">
        <v>42420</v>
      </c>
      <c r="B53" t="str">
        <f t="shared" si="0"/>
        <v>2016-02</v>
      </c>
      <c r="C53">
        <f>SUMIFS(dane!E:E,dane!A:A,A53,dane!C:C,"T5",dane!D:D,"Z")</f>
        <v>0</v>
      </c>
      <c r="D53">
        <f>SUMIFS(dane!E:E,dane!A:A,A53,dane!C:C,"T5",dane!D:D,"W")</f>
        <v>0</v>
      </c>
    </row>
    <row r="54" spans="1:4" x14ac:dyDescent="0.3">
      <c r="A54" s="2">
        <v>42421</v>
      </c>
      <c r="B54" t="str">
        <f t="shared" si="0"/>
        <v>2016-02</v>
      </c>
      <c r="C54">
        <f>SUMIFS(dane!E:E,dane!A:A,A54,dane!C:C,"T5",dane!D:D,"Z")</f>
        <v>0</v>
      </c>
      <c r="D54">
        <f>SUMIFS(dane!E:E,dane!A:A,A54,dane!C:C,"T5",dane!D:D,"W")</f>
        <v>0</v>
      </c>
    </row>
    <row r="55" spans="1:4" x14ac:dyDescent="0.3">
      <c r="A55" s="2">
        <v>42422</v>
      </c>
      <c r="B55" t="str">
        <f t="shared" si="0"/>
        <v>2016-02</v>
      </c>
      <c r="C55">
        <f>SUMIFS(dane!E:E,dane!A:A,A55,dane!C:C,"T5",dane!D:D,"Z")</f>
        <v>0</v>
      </c>
      <c r="D55">
        <f>SUMIFS(dane!E:E,dane!A:A,A55,dane!C:C,"T5",dane!D:D,"W")</f>
        <v>0</v>
      </c>
    </row>
    <row r="56" spans="1:4" x14ac:dyDescent="0.3">
      <c r="A56" s="2">
        <v>42423</v>
      </c>
      <c r="B56" t="str">
        <f t="shared" si="0"/>
        <v>2016-02</v>
      </c>
      <c r="C56">
        <f>SUMIFS(dane!E:E,dane!A:A,A56,dane!C:C,"T5",dane!D:D,"Z")</f>
        <v>0</v>
      </c>
      <c r="D56">
        <f>SUMIFS(dane!E:E,dane!A:A,A56,dane!C:C,"T5",dane!D:D,"W")</f>
        <v>0</v>
      </c>
    </row>
    <row r="57" spans="1:4" x14ac:dyDescent="0.3">
      <c r="A57" s="2">
        <v>42424</v>
      </c>
      <c r="B57" t="str">
        <f t="shared" si="0"/>
        <v>2016-02</v>
      </c>
      <c r="C57">
        <f>SUMIFS(dane!E:E,dane!A:A,A57,dane!C:C,"T5",dane!D:D,"Z")</f>
        <v>0</v>
      </c>
      <c r="D57">
        <f>SUMIFS(dane!E:E,dane!A:A,A57,dane!C:C,"T5",dane!D:D,"W")</f>
        <v>0</v>
      </c>
    </row>
    <row r="58" spans="1:4" x14ac:dyDescent="0.3">
      <c r="A58" s="2">
        <v>42425</v>
      </c>
      <c r="B58" t="str">
        <f t="shared" si="0"/>
        <v>2016-02</v>
      </c>
      <c r="C58">
        <f>SUMIFS(dane!E:E,dane!A:A,A58,dane!C:C,"T5",dane!D:D,"Z")</f>
        <v>0</v>
      </c>
      <c r="D58">
        <f>SUMIFS(dane!E:E,dane!A:A,A58,dane!C:C,"T5",dane!D:D,"W")</f>
        <v>0</v>
      </c>
    </row>
    <row r="59" spans="1:4" x14ac:dyDescent="0.3">
      <c r="A59" s="2">
        <v>42426</v>
      </c>
      <c r="B59" t="str">
        <f t="shared" si="0"/>
        <v>2016-02</v>
      </c>
      <c r="C59">
        <f>SUMIFS(dane!E:E,dane!A:A,A59,dane!C:C,"T5",dane!D:D,"Z")</f>
        <v>0</v>
      </c>
      <c r="D59">
        <f>SUMIFS(dane!E:E,dane!A:A,A59,dane!C:C,"T5",dane!D:D,"W")</f>
        <v>0</v>
      </c>
    </row>
    <row r="60" spans="1:4" x14ac:dyDescent="0.3">
      <c r="A60" s="2">
        <v>42427</v>
      </c>
      <c r="B60" t="str">
        <f t="shared" si="0"/>
        <v>2016-02</v>
      </c>
      <c r="C60">
        <f>SUMIFS(dane!E:E,dane!A:A,A60,dane!C:C,"T5",dane!D:D,"Z")</f>
        <v>0</v>
      </c>
      <c r="D60">
        <f>SUMIFS(dane!E:E,dane!A:A,A60,dane!C:C,"T5",dane!D:D,"W")</f>
        <v>0</v>
      </c>
    </row>
    <row r="61" spans="1:4" x14ac:dyDescent="0.3">
      <c r="A61" s="2">
        <v>42428</v>
      </c>
      <c r="B61" t="str">
        <f t="shared" si="0"/>
        <v>2016-02</v>
      </c>
      <c r="C61">
        <f>SUMIFS(dane!E:E,dane!A:A,A61,dane!C:C,"T5",dane!D:D,"Z")</f>
        <v>0</v>
      </c>
      <c r="D61">
        <f>SUMIFS(dane!E:E,dane!A:A,A61,dane!C:C,"T5",dane!D:D,"W")</f>
        <v>0</v>
      </c>
    </row>
    <row r="62" spans="1:4" x14ac:dyDescent="0.3">
      <c r="A62" s="2">
        <v>42429</v>
      </c>
      <c r="B62" t="str">
        <f t="shared" si="0"/>
        <v>2016-02</v>
      </c>
      <c r="C62">
        <f>SUMIFS(dane!E:E,dane!A:A,A62,dane!C:C,"T5",dane!D:D,"Z")</f>
        <v>0</v>
      </c>
      <c r="D62">
        <f>SUMIFS(dane!E:E,dane!A:A,A62,dane!C:C,"T5",dane!D:D,"W")</f>
        <v>0</v>
      </c>
    </row>
    <row r="63" spans="1:4" x14ac:dyDescent="0.3">
      <c r="A63" s="2">
        <v>42430</v>
      </c>
      <c r="B63" t="str">
        <f t="shared" si="0"/>
        <v>2016-03</v>
      </c>
      <c r="C63">
        <f>SUMIFS(dane!E:E,dane!A:A,A63,dane!C:C,"T5",dane!D:D,"Z")</f>
        <v>0</v>
      </c>
      <c r="D63">
        <f>SUMIFS(dane!E:E,dane!A:A,A63,dane!C:C,"T5",dane!D:D,"W")</f>
        <v>0</v>
      </c>
    </row>
    <row r="64" spans="1:4" x14ac:dyDescent="0.3">
      <c r="A64" s="2">
        <v>42431</v>
      </c>
      <c r="B64" t="str">
        <f t="shared" si="0"/>
        <v>2016-03</v>
      </c>
      <c r="C64">
        <f>SUMIFS(dane!E:E,dane!A:A,A64,dane!C:C,"T5",dane!D:D,"Z")</f>
        <v>0</v>
      </c>
      <c r="D64">
        <f>SUMIFS(dane!E:E,dane!A:A,A64,dane!C:C,"T5",dane!D:D,"W")</f>
        <v>0</v>
      </c>
    </row>
    <row r="65" spans="1:4" x14ac:dyDescent="0.3">
      <c r="A65" s="2">
        <v>42432</v>
      </c>
      <c r="B65" t="str">
        <f t="shared" si="0"/>
        <v>2016-03</v>
      </c>
      <c r="C65">
        <f>SUMIFS(dane!E:E,dane!A:A,A65,dane!C:C,"T5",dane!D:D,"Z")</f>
        <v>0</v>
      </c>
      <c r="D65">
        <f>SUMIFS(dane!E:E,dane!A:A,A65,dane!C:C,"T5",dane!D:D,"W")</f>
        <v>0</v>
      </c>
    </row>
    <row r="66" spans="1:4" x14ac:dyDescent="0.3">
      <c r="A66" s="2">
        <v>42433</v>
      </c>
      <c r="B66" t="str">
        <f t="shared" si="0"/>
        <v>2016-03</v>
      </c>
      <c r="C66">
        <f>SUMIFS(dane!E:E,dane!A:A,A66,dane!C:C,"T5",dane!D:D,"Z")</f>
        <v>0</v>
      </c>
      <c r="D66">
        <f>SUMIFS(dane!E:E,dane!A:A,A66,dane!C:C,"T5",dane!D:D,"W")</f>
        <v>0</v>
      </c>
    </row>
    <row r="67" spans="1:4" x14ac:dyDescent="0.3">
      <c r="A67" s="2">
        <v>42434</v>
      </c>
      <c r="B67" t="str">
        <f t="shared" si="0"/>
        <v>2016-03</v>
      </c>
      <c r="C67">
        <f>SUMIFS(dane!E:E,dane!A:A,A67,dane!C:C,"T5",dane!D:D,"Z")</f>
        <v>0</v>
      </c>
      <c r="D67">
        <f>SUMIFS(dane!E:E,dane!A:A,A67,dane!C:C,"T5",dane!D:D,"W")</f>
        <v>0</v>
      </c>
    </row>
    <row r="68" spans="1:4" x14ac:dyDescent="0.3">
      <c r="A68" s="2">
        <v>42435</v>
      </c>
      <c r="B68" t="str">
        <f t="shared" ref="B68:B131" si="1">TEXT(A68,"rrrr-mm")</f>
        <v>2016-03</v>
      </c>
      <c r="C68">
        <f>SUMIFS(dane!E:E,dane!A:A,A68,dane!C:C,"T5",dane!D:D,"Z")</f>
        <v>0</v>
      </c>
      <c r="D68">
        <f>SUMIFS(dane!E:E,dane!A:A,A68,dane!C:C,"T5",dane!D:D,"W")</f>
        <v>0</v>
      </c>
    </row>
    <row r="69" spans="1:4" x14ac:dyDescent="0.3">
      <c r="A69" s="2">
        <v>42436</v>
      </c>
      <c r="B69" t="str">
        <f t="shared" si="1"/>
        <v>2016-03</v>
      </c>
      <c r="C69">
        <f>SUMIFS(dane!E:E,dane!A:A,A69,dane!C:C,"T5",dane!D:D,"Z")</f>
        <v>0</v>
      </c>
      <c r="D69">
        <f>SUMIFS(dane!E:E,dane!A:A,A69,dane!C:C,"T5",dane!D:D,"W")</f>
        <v>0</v>
      </c>
    </row>
    <row r="70" spans="1:4" x14ac:dyDescent="0.3">
      <c r="A70" s="2">
        <v>42437</v>
      </c>
      <c r="B70" t="str">
        <f t="shared" si="1"/>
        <v>2016-03</v>
      </c>
      <c r="C70">
        <f>SUMIFS(dane!E:E,dane!A:A,A70,dane!C:C,"T5",dane!D:D,"Z")</f>
        <v>0</v>
      </c>
      <c r="D70">
        <f>SUMIFS(dane!E:E,dane!A:A,A70,dane!C:C,"T5",dane!D:D,"W")</f>
        <v>0</v>
      </c>
    </row>
    <row r="71" spans="1:4" x14ac:dyDescent="0.3">
      <c r="A71" s="2">
        <v>42438</v>
      </c>
      <c r="B71" t="str">
        <f t="shared" si="1"/>
        <v>2016-03</v>
      </c>
      <c r="C71">
        <f>SUMIFS(dane!E:E,dane!A:A,A71,dane!C:C,"T5",dane!D:D,"Z")</f>
        <v>0</v>
      </c>
      <c r="D71">
        <f>SUMIFS(dane!E:E,dane!A:A,A71,dane!C:C,"T5",dane!D:D,"W")</f>
        <v>0</v>
      </c>
    </row>
    <row r="72" spans="1:4" x14ac:dyDescent="0.3">
      <c r="A72" s="2">
        <v>42439</v>
      </c>
      <c r="B72" t="str">
        <f t="shared" si="1"/>
        <v>2016-03</v>
      </c>
      <c r="C72">
        <f>SUMIFS(dane!E:E,dane!A:A,A72,dane!C:C,"T5",dane!D:D,"Z")</f>
        <v>0</v>
      </c>
      <c r="D72">
        <f>SUMIFS(dane!E:E,dane!A:A,A72,dane!C:C,"T5",dane!D:D,"W")</f>
        <v>0</v>
      </c>
    </row>
    <row r="73" spans="1:4" x14ac:dyDescent="0.3">
      <c r="A73" s="2">
        <v>42440</v>
      </c>
      <c r="B73" t="str">
        <f t="shared" si="1"/>
        <v>2016-03</v>
      </c>
      <c r="C73">
        <f>SUMIFS(dane!E:E,dane!A:A,A73,dane!C:C,"T5",dane!D:D,"Z")</f>
        <v>0</v>
      </c>
      <c r="D73">
        <f>SUMIFS(dane!E:E,dane!A:A,A73,dane!C:C,"T5",dane!D:D,"W")</f>
        <v>50</v>
      </c>
    </row>
    <row r="74" spans="1:4" x14ac:dyDescent="0.3">
      <c r="A74" s="2">
        <v>42441</v>
      </c>
      <c r="B74" t="str">
        <f t="shared" si="1"/>
        <v>2016-03</v>
      </c>
      <c r="C74">
        <f>SUMIFS(dane!E:E,dane!A:A,A74,dane!C:C,"T5",dane!D:D,"Z")</f>
        <v>0</v>
      </c>
      <c r="D74">
        <f>SUMIFS(dane!E:E,dane!A:A,A74,dane!C:C,"T5",dane!D:D,"W")</f>
        <v>0</v>
      </c>
    </row>
    <row r="75" spans="1:4" x14ac:dyDescent="0.3">
      <c r="A75" s="2">
        <v>42442</v>
      </c>
      <c r="B75" t="str">
        <f t="shared" si="1"/>
        <v>2016-03</v>
      </c>
      <c r="C75">
        <f>SUMIFS(dane!E:E,dane!A:A,A75,dane!C:C,"T5",dane!D:D,"Z")</f>
        <v>0</v>
      </c>
      <c r="D75">
        <f>SUMIFS(dane!E:E,dane!A:A,A75,dane!C:C,"T5",dane!D:D,"W")</f>
        <v>0</v>
      </c>
    </row>
    <row r="76" spans="1:4" x14ac:dyDescent="0.3">
      <c r="A76" s="2">
        <v>42443</v>
      </c>
      <c r="B76" t="str">
        <f t="shared" si="1"/>
        <v>2016-03</v>
      </c>
      <c r="C76">
        <f>SUMIFS(dane!E:E,dane!A:A,A76,dane!C:C,"T5",dane!D:D,"Z")</f>
        <v>0</v>
      </c>
      <c r="D76">
        <f>SUMIFS(dane!E:E,dane!A:A,A76,dane!C:C,"T5",dane!D:D,"W")</f>
        <v>0</v>
      </c>
    </row>
    <row r="77" spans="1:4" x14ac:dyDescent="0.3">
      <c r="A77" s="2">
        <v>42444</v>
      </c>
      <c r="B77" t="str">
        <f t="shared" si="1"/>
        <v>2016-03</v>
      </c>
      <c r="C77">
        <f>SUMIFS(dane!E:E,dane!A:A,A77,dane!C:C,"T5",dane!D:D,"Z")</f>
        <v>0</v>
      </c>
      <c r="D77">
        <f>SUMIFS(dane!E:E,dane!A:A,A77,dane!C:C,"T5",dane!D:D,"W")</f>
        <v>0</v>
      </c>
    </row>
    <row r="78" spans="1:4" x14ac:dyDescent="0.3">
      <c r="A78" s="2">
        <v>42445</v>
      </c>
      <c r="B78" t="str">
        <f t="shared" si="1"/>
        <v>2016-03</v>
      </c>
      <c r="C78">
        <f>SUMIFS(dane!E:E,dane!A:A,A78,dane!C:C,"T5",dane!D:D,"Z")</f>
        <v>0</v>
      </c>
      <c r="D78">
        <f>SUMIFS(dane!E:E,dane!A:A,A78,dane!C:C,"T5",dane!D:D,"W")</f>
        <v>0</v>
      </c>
    </row>
    <row r="79" spans="1:4" x14ac:dyDescent="0.3">
      <c r="A79" s="2">
        <v>42446</v>
      </c>
      <c r="B79" t="str">
        <f t="shared" si="1"/>
        <v>2016-03</v>
      </c>
      <c r="C79">
        <f>SUMIFS(dane!E:E,dane!A:A,A79,dane!C:C,"T5",dane!D:D,"Z")</f>
        <v>0</v>
      </c>
      <c r="D79">
        <f>SUMIFS(dane!E:E,dane!A:A,A79,dane!C:C,"T5",dane!D:D,"W")</f>
        <v>0</v>
      </c>
    </row>
    <row r="80" spans="1:4" x14ac:dyDescent="0.3">
      <c r="A80" s="2">
        <v>42447</v>
      </c>
      <c r="B80" t="str">
        <f t="shared" si="1"/>
        <v>2016-03</v>
      </c>
      <c r="C80">
        <f>SUMIFS(dane!E:E,dane!A:A,A80,dane!C:C,"T5",dane!D:D,"Z")</f>
        <v>0</v>
      </c>
      <c r="D80">
        <f>SUMIFS(dane!E:E,dane!A:A,A80,dane!C:C,"T5",dane!D:D,"W")</f>
        <v>0</v>
      </c>
    </row>
    <row r="81" spans="1:4" x14ac:dyDescent="0.3">
      <c r="A81" s="2">
        <v>42448</v>
      </c>
      <c r="B81" t="str">
        <f t="shared" si="1"/>
        <v>2016-03</v>
      </c>
      <c r="C81">
        <f>SUMIFS(dane!E:E,dane!A:A,A81,dane!C:C,"T5",dane!D:D,"Z")</f>
        <v>0</v>
      </c>
      <c r="D81">
        <f>SUMIFS(dane!E:E,dane!A:A,A81,dane!C:C,"T5",dane!D:D,"W")</f>
        <v>0</v>
      </c>
    </row>
    <row r="82" spans="1:4" x14ac:dyDescent="0.3">
      <c r="A82" s="2">
        <v>42449</v>
      </c>
      <c r="B82" t="str">
        <f t="shared" si="1"/>
        <v>2016-03</v>
      </c>
      <c r="C82">
        <f>SUMIFS(dane!E:E,dane!A:A,A82,dane!C:C,"T5",dane!D:D,"Z")</f>
        <v>0</v>
      </c>
      <c r="D82">
        <f>SUMIFS(dane!E:E,dane!A:A,A82,dane!C:C,"T5",dane!D:D,"W")</f>
        <v>0</v>
      </c>
    </row>
    <row r="83" spans="1:4" x14ac:dyDescent="0.3">
      <c r="A83" s="2">
        <v>42450</v>
      </c>
      <c r="B83" t="str">
        <f t="shared" si="1"/>
        <v>2016-03</v>
      </c>
      <c r="C83">
        <f>SUMIFS(dane!E:E,dane!A:A,A83,dane!C:C,"T5",dane!D:D,"Z")</f>
        <v>0</v>
      </c>
      <c r="D83">
        <f>SUMIFS(dane!E:E,dane!A:A,A83,dane!C:C,"T5",dane!D:D,"W")</f>
        <v>0</v>
      </c>
    </row>
    <row r="84" spans="1:4" x14ac:dyDescent="0.3">
      <c r="A84" s="2">
        <v>42451</v>
      </c>
      <c r="B84" t="str">
        <f t="shared" si="1"/>
        <v>2016-03</v>
      </c>
      <c r="C84">
        <f>SUMIFS(dane!E:E,dane!A:A,A84,dane!C:C,"T5",dane!D:D,"Z")</f>
        <v>0</v>
      </c>
      <c r="D84">
        <f>SUMIFS(dane!E:E,dane!A:A,A84,dane!C:C,"T5",dane!D:D,"W")</f>
        <v>0</v>
      </c>
    </row>
    <row r="85" spans="1:4" x14ac:dyDescent="0.3">
      <c r="A85" s="2">
        <v>42452</v>
      </c>
      <c r="B85" t="str">
        <f t="shared" si="1"/>
        <v>2016-03</v>
      </c>
      <c r="C85">
        <f>SUMIFS(dane!E:E,dane!A:A,A85,dane!C:C,"T5",dane!D:D,"Z")</f>
        <v>0</v>
      </c>
      <c r="D85">
        <f>SUMIFS(dane!E:E,dane!A:A,A85,dane!C:C,"T5",dane!D:D,"W")</f>
        <v>0</v>
      </c>
    </row>
    <row r="86" spans="1:4" x14ac:dyDescent="0.3">
      <c r="A86" s="2">
        <v>42453</v>
      </c>
      <c r="B86" t="str">
        <f t="shared" si="1"/>
        <v>2016-03</v>
      </c>
      <c r="C86">
        <f>SUMIFS(dane!E:E,dane!A:A,A86,dane!C:C,"T5",dane!D:D,"Z")</f>
        <v>0</v>
      </c>
      <c r="D86">
        <f>SUMIFS(dane!E:E,dane!A:A,A86,dane!C:C,"T5",dane!D:D,"W")</f>
        <v>0</v>
      </c>
    </row>
    <row r="87" spans="1:4" x14ac:dyDescent="0.3">
      <c r="A87" s="2">
        <v>42454</v>
      </c>
      <c r="B87" t="str">
        <f t="shared" si="1"/>
        <v>2016-03</v>
      </c>
      <c r="C87">
        <f>SUMIFS(dane!E:E,dane!A:A,A87,dane!C:C,"T5",dane!D:D,"Z")</f>
        <v>0</v>
      </c>
      <c r="D87">
        <f>SUMIFS(dane!E:E,dane!A:A,A87,dane!C:C,"T5",dane!D:D,"W")</f>
        <v>0</v>
      </c>
    </row>
    <row r="88" spans="1:4" x14ac:dyDescent="0.3">
      <c r="A88" s="2">
        <v>42455</v>
      </c>
      <c r="B88" t="str">
        <f t="shared" si="1"/>
        <v>2016-03</v>
      </c>
      <c r="C88">
        <f>SUMIFS(dane!E:E,dane!A:A,A88,dane!C:C,"T5",dane!D:D,"Z")</f>
        <v>0</v>
      </c>
      <c r="D88">
        <f>SUMIFS(dane!E:E,dane!A:A,A88,dane!C:C,"T5",dane!D:D,"W")</f>
        <v>0</v>
      </c>
    </row>
    <row r="89" spans="1:4" x14ac:dyDescent="0.3">
      <c r="A89" s="2">
        <v>42456</v>
      </c>
      <c r="B89" t="str">
        <f t="shared" si="1"/>
        <v>2016-03</v>
      </c>
      <c r="C89">
        <f>SUMIFS(dane!E:E,dane!A:A,A89,dane!C:C,"T5",dane!D:D,"Z")</f>
        <v>0</v>
      </c>
      <c r="D89">
        <f>SUMIFS(dane!E:E,dane!A:A,A89,dane!C:C,"T5",dane!D:D,"W")</f>
        <v>0</v>
      </c>
    </row>
    <row r="90" spans="1:4" x14ac:dyDescent="0.3">
      <c r="A90" s="2">
        <v>42457</v>
      </c>
      <c r="B90" t="str">
        <f t="shared" si="1"/>
        <v>2016-03</v>
      </c>
      <c r="C90">
        <f>SUMIFS(dane!E:E,dane!A:A,A90,dane!C:C,"T5",dane!D:D,"Z")</f>
        <v>0</v>
      </c>
      <c r="D90">
        <f>SUMIFS(dane!E:E,dane!A:A,A90,dane!C:C,"T5",dane!D:D,"W")</f>
        <v>0</v>
      </c>
    </row>
    <row r="91" spans="1:4" x14ac:dyDescent="0.3">
      <c r="A91" s="2">
        <v>42458</v>
      </c>
      <c r="B91" t="str">
        <f t="shared" si="1"/>
        <v>2016-03</v>
      </c>
      <c r="C91">
        <f>SUMIFS(dane!E:E,dane!A:A,A91,dane!C:C,"T5",dane!D:D,"Z")</f>
        <v>0</v>
      </c>
      <c r="D91">
        <f>SUMIFS(dane!E:E,dane!A:A,A91,dane!C:C,"T5",dane!D:D,"W")</f>
        <v>0</v>
      </c>
    </row>
    <row r="92" spans="1:4" x14ac:dyDescent="0.3">
      <c r="A92" s="2">
        <v>42459</v>
      </c>
      <c r="B92" t="str">
        <f t="shared" si="1"/>
        <v>2016-03</v>
      </c>
      <c r="C92">
        <f>SUMIFS(dane!E:E,dane!A:A,A92,dane!C:C,"T5",dane!D:D,"Z")</f>
        <v>0</v>
      </c>
      <c r="D92">
        <f>SUMIFS(dane!E:E,dane!A:A,A92,dane!C:C,"T5",dane!D:D,"W")</f>
        <v>0</v>
      </c>
    </row>
    <row r="93" spans="1:4" x14ac:dyDescent="0.3">
      <c r="A93" s="2">
        <v>42460</v>
      </c>
      <c r="B93" t="str">
        <f t="shared" si="1"/>
        <v>2016-03</v>
      </c>
      <c r="C93">
        <f>SUMIFS(dane!E:E,dane!A:A,A93,dane!C:C,"T5",dane!D:D,"Z")</f>
        <v>0</v>
      </c>
      <c r="D93">
        <f>SUMIFS(dane!E:E,dane!A:A,A93,dane!C:C,"T5",dane!D:D,"W")</f>
        <v>0</v>
      </c>
    </row>
    <row r="94" spans="1:4" x14ac:dyDescent="0.3">
      <c r="A94" s="2">
        <v>42461</v>
      </c>
      <c r="B94" t="str">
        <f t="shared" si="1"/>
        <v>2016-04</v>
      </c>
      <c r="C94">
        <f>SUMIFS(dane!E:E,dane!A:A,A94,dane!C:C,"T5",dane!D:D,"Z")</f>
        <v>0</v>
      </c>
      <c r="D94">
        <f>SUMIFS(dane!E:E,dane!A:A,A94,dane!C:C,"T5",dane!D:D,"W")</f>
        <v>0</v>
      </c>
    </row>
    <row r="95" spans="1:4" x14ac:dyDescent="0.3">
      <c r="A95" s="2">
        <v>42462</v>
      </c>
      <c r="B95" t="str">
        <f t="shared" si="1"/>
        <v>2016-04</v>
      </c>
      <c r="C95">
        <f>SUMIFS(dane!E:E,dane!A:A,A95,dane!C:C,"T5",dane!D:D,"Z")</f>
        <v>0</v>
      </c>
      <c r="D95">
        <f>SUMIFS(dane!E:E,dane!A:A,A95,dane!C:C,"T5",dane!D:D,"W")</f>
        <v>0</v>
      </c>
    </row>
    <row r="96" spans="1:4" x14ac:dyDescent="0.3">
      <c r="A96" s="2">
        <v>42463</v>
      </c>
      <c r="B96" t="str">
        <f t="shared" si="1"/>
        <v>2016-04</v>
      </c>
      <c r="C96">
        <f>SUMIFS(dane!E:E,dane!A:A,A96,dane!C:C,"T5",dane!D:D,"Z")</f>
        <v>0</v>
      </c>
      <c r="D96">
        <f>SUMIFS(dane!E:E,dane!A:A,A96,dane!C:C,"T5",dane!D:D,"W")</f>
        <v>0</v>
      </c>
    </row>
    <row r="97" spans="1:4" x14ac:dyDescent="0.3">
      <c r="A97" s="2">
        <v>42464</v>
      </c>
      <c r="B97" t="str">
        <f t="shared" si="1"/>
        <v>2016-04</v>
      </c>
      <c r="C97">
        <f>SUMIFS(dane!E:E,dane!A:A,A97,dane!C:C,"T5",dane!D:D,"Z")</f>
        <v>33</v>
      </c>
      <c r="D97">
        <f>SUMIFS(dane!E:E,dane!A:A,A97,dane!C:C,"T5",dane!D:D,"W")</f>
        <v>0</v>
      </c>
    </row>
    <row r="98" spans="1:4" x14ac:dyDescent="0.3">
      <c r="A98" s="2">
        <v>42465</v>
      </c>
      <c r="B98" t="str">
        <f t="shared" si="1"/>
        <v>2016-04</v>
      </c>
      <c r="C98">
        <f>SUMIFS(dane!E:E,dane!A:A,A98,dane!C:C,"T5",dane!D:D,"Z")</f>
        <v>0</v>
      </c>
      <c r="D98">
        <f>SUMIFS(dane!E:E,dane!A:A,A98,dane!C:C,"T5",dane!D:D,"W")</f>
        <v>0</v>
      </c>
    </row>
    <row r="99" spans="1:4" x14ac:dyDescent="0.3">
      <c r="A99" s="2">
        <v>42466</v>
      </c>
      <c r="B99" t="str">
        <f t="shared" si="1"/>
        <v>2016-04</v>
      </c>
      <c r="C99">
        <f>SUMIFS(dane!E:E,dane!A:A,A99,dane!C:C,"T5",dane!D:D,"Z")</f>
        <v>0</v>
      </c>
      <c r="D99">
        <f>SUMIFS(dane!E:E,dane!A:A,A99,dane!C:C,"T5",dane!D:D,"W")</f>
        <v>0</v>
      </c>
    </row>
    <row r="100" spans="1:4" x14ac:dyDescent="0.3">
      <c r="A100" s="2">
        <v>42467</v>
      </c>
      <c r="B100" t="str">
        <f t="shared" si="1"/>
        <v>2016-04</v>
      </c>
      <c r="C100">
        <f>SUMIFS(dane!E:E,dane!A:A,A100,dane!C:C,"T5",dane!D:D,"Z")</f>
        <v>0</v>
      </c>
      <c r="D100">
        <f>SUMIFS(dane!E:E,dane!A:A,A100,dane!C:C,"T5",dane!D:D,"W")</f>
        <v>0</v>
      </c>
    </row>
    <row r="101" spans="1:4" x14ac:dyDescent="0.3">
      <c r="A101" s="2">
        <v>42468</v>
      </c>
      <c r="B101" t="str">
        <f t="shared" si="1"/>
        <v>2016-04</v>
      </c>
      <c r="C101">
        <f>SUMIFS(dane!E:E,dane!A:A,A101,dane!C:C,"T5",dane!D:D,"Z")</f>
        <v>0</v>
      </c>
      <c r="D101">
        <f>SUMIFS(dane!E:E,dane!A:A,A101,dane!C:C,"T5",dane!D:D,"W")</f>
        <v>0</v>
      </c>
    </row>
    <row r="102" spans="1:4" x14ac:dyDescent="0.3">
      <c r="A102" s="2">
        <v>42469</v>
      </c>
      <c r="B102" t="str">
        <f t="shared" si="1"/>
        <v>2016-04</v>
      </c>
      <c r="C102">
        <f>SUMIFS(dane!E:E,dane!A:A,A102,dane!C:C,"T5",dane!D:D,"Z")</f>
        <v>0</v>
      </c>
      <c r="D102">
        <f>SUMIFS(dane!E:E,dane!A:A,A102,dane!C:C,"T5",dane!D:D,"W")</f>
        <v>0</v>
      </c>
    </row>
    <row r="103" spans="1:4" x14ac:dyDescent="0.3">
      <c r="A103" s="2">
        <v>42470</v>
      </c>
      <c r="B103" t="str">
        <f t="shared" si="1"/>
        <v>2016-04</v>
      </c>
      <c r="C103">
        <f>SUMIFS(dane!E:E,dane!A:A,A103,dane!C:C,"T5",dane!D:D,"Z")</f>
        <v>0</v>
      </c>
      <c r="D103">
        <f>SUMIFS(dane!E:E,dane!A:A,A103,dane!C:C,"T5",dane!D:D,"W")</f>
        <v>0</v>
      </c>
    </row>
    <row r="104" spans="1:4" x14ac:dyDescent="0.3">
      <c r="A104" s="2">
        <v>42471</v>
      </c>
      <c r="B104" t="str">
        <f t="shared" si="1"/>
        <v>2016-04</v>
      </c>
      <c r="C104">
        <f>SUMIFS(dane!E:E,dane!A:A,A104,dane!C:C,"T5",dane!D:D,"Z")</f>
        <v>0</v>
      </c>
      <c r="D104">
        <f>SUMIFS(dane!E:E,dane!A:A,A104,dane!C:C,"T5",dane!D:D,"W")</f>
        <v>0</v>
      </c>
    </row>
    <row r="105" spans="1:4" x14ac:dyDescent="0.3">
      <c r="A105" s="2">
        <v>42472</v>
      </c>
      <c r="B105" t="str">
        <f t="shared" si="1"/>
        <v>2016-04</v>
      </c>
      <c r="C105">
        <f>SUMIFS(dane!E:E,dane!A:A,A105,dane!C:C,"T5",dane!D:D,"Z")</f>
        <v>0</v>
      </c>
      <c r="D105">
        <f>SUMIFS(dane!E:E,dane!A:A,A105,dane!C:C,"T5",dane!D:D,"W")</f>
        <v>0</v>
      </c>
    </row>
    <row r="106" spans="1:4" x14ac:dyDescent="0.3">
      <c r="A106" s="2">
        <v>42473</v>
      </c>
      <c r="B106" t="str">
        <f t="shared" si="1"/>
        <v>2016-04</v>
      </c>
      <c r="C106">
        <f>SUMIFS(dane!E:E,dane!A:A,A106,dane!C:C,"T5",dane!D:D,"Z")</f>
        <v>0</v>
      </c>
      <c r="D106">
        <f>SUMIFS(dane!E:E,dane!A:A,A106,dane!C:C,"T5",dane!D:D,"W")</f>
        <v>0</v>
      </c>
    </row>
    <row r="107" spans="1:4" x14ac:dyDescent="0.3">
      <c r="A107" s="2">
        <v>42474</v>
      </c>
      <c r="B107" t="str">
        <f t="shared" si="1"/>
        <v>2016-04</v>
      </c>
      <c r="C107">
        <f>SUMIFS(dane!E:E,dane!A:A,A107,dane!C:C,"T5",dane!D:D,"Z")</f>
        <v>0</v>
      </c>
      <c r="D107">
        <f>SUMIFS(dane!E:E,dane!A:A,A107,dane!C:C,"T5",dane!D:D,"W")</f>
        <v>0</v>
      </c>
    </row>
    <row r="108" spans="1:4" x14ac:dyDescent="0.3">
      <c r="A108" s="2">
        <v>42475</v>
      </c>
      <c r="B108" t="str">
        <f t="shared" si="1"/>
        <v>2016-04</v>
      </c>
      <c r="C108">
        <f>SUMIFS(dane!E:E,dane!A:A,A108,dane!C:C,"T5",dane!D:D,"Z")</f>
        <v>0</v>
      </c>
      <c r="D108">
        <f>SUMIFS(dane!E:E,dane!A:A,A108,dane!C:C,"T5",dane!D:D,"W")</f>
        <v>0</v>
      </c>
    </row>
    <row r="109" spans="1:4" x14ac:dyDescent="0.3">
      <c r="A109" s="2">
        <v>42476</v>
      </c>
      <c r="B109" t="str">
        <f t="shared" si="1"/>
        <v>2016-04</v>
      </c>
      <c r="C109">
        <f>SUMIFS(dane!E:E,dane!A:A,A109,dane!C:C,"T5",dane!D:D,"Z")</f>
        <v>0</v>
      </c>
      <c r="D109">
        <f>SUMIFS(dane!E:E,dane!A:A,A109,dane!C:C,"T5",dane!D:D,"W")</f>
        <v>0</v>
      </c>
    </row>
    <row r="110" spans="1:4" x14ac:dyDescent="0.3">
      <c r="A110" s="2">
        <v>42477</v>
      </c>
      <c r="B110" t="str">
        <f t="shared" si="1"/>
        <v>2016-04</v>
      </c>
      <c r="C110">
        <f>SUMIFS(dane!E:E,dane!A:A,A110,dane!C:C,"T5",dane!D:D,"Z")</f>
        <v>0</v>
      </c>
      <c r="D110">
        <f>SUMIFS(dane!E:E,dane!A:A,A110,dane!C:C,"T5",dane!D:D,"W")</f>
        <v>0</v>
      </c>
    </row>
    <row r="111" spans="1:4" x14ac:dyDescent="0.3">
      <c r="A111" s="2">
        <v>42478</v>
      </c>
      <c r="B111" t="str">
        <f t="shared" si="1"/>
        <v>2016-04</v>
      </c>
      <c r="C111">
        <f>SUMIFS(dane!E:E,dane!A:A,A111,dane!C:C,"T5",dane!D:D,"Z")</f>
        <v>0</v>
      </c>
      <c r="D111">
        <f>SUMIFS(dane!E:E,dane!A:A,A111,dane!C:C,"T5",dane!D:D,"W")</f>
        <v>0</v>
      </c>
    </row>
    <row r="112" spans="1:4" x14ac:dyDescent="0.3">
      <c r="A112" s="2">
        <v>42479</v>
      </c>
      <c r="B112" t="str">
        <f t="shared" si="1"/>
        <v>2016-04</v>
      </c>
      <c r="C112">
        <f>SUMIFS(dane!E:E,dane!A:A,A112,dane!C:C,"T5",dane!D:D,"Z")</f>
        <v>0</v>
      </c>
      <c r="D112">
        <f>SUMIFS(dane!E:E,dane!A:A,A112,dane!C:C,"T5",dane!D:D,"W")</f>
        <v>0</v>
      </c>
    </row>
    <row r="113" spans="1:4" x14ac:dyDescent="0.3">
      <c r="A113" s="2">
        <v>42480</v>
      </c>
      <c r="B113" t="str">
        <f t="shared" si="1"/>
        <v>2016-04</v>
      </c>
      <c r="C113">
        <f>SUMIFS(dane!E:E,dane!A:A,A113,dane!C:C,"T5",dane!D:D,"Z")</f>
        <v>0</v>
      </c>
      <c r="D113">
        <f>SUMIFS(dane!E:E,dane!A:A,A113,dane!C:C,"T5",dane!D:D,"W")</f>
        <v>0</v>
      </c>
    </row>
    <row r="114" spans="1:4" x14ac:dyDescent="0.3">
      <c r="A114" s="2">
        <v>42481</v>
      </c>
      <c r="B114" t="str">
        <f t="shared" si="1"/>
        <v>2016-04</v>
      </c>
      <c r="C114">
        <f>SUMIFS(dane!E:E,dane!A:A,A114,dane!C:C,"T5",dane!D:D,"Z")</f>
        <v>0</v>
      </c>
      <c r="D114">
        <f>SUMIFS(dane!E:E,dane!A:A,A114,dane!C:C,"T5",dane!D:D,"W")</f>
        <v>0</v>
      </c>
    </row>
    <row r="115" spans="1:4" x14ac:dyDescent="0.3">
      <c r="A115" s="2">
        <v>42482</v>
      </c>
      <c r="B115" t="str">
        <f t="shared" si="1"/>
        <v>2016-04</v>
      </c>
      <c r="C115">
        <f>SUMIFS(dane!E:E,dane!A:A,A115,dane!C:C,"T5",dane!D:D,"Z")</f>
        <v>35</v>
      </c>
      <c r="D115">
        <f>SUMIFS(dane!E:E,dane!A:A,A115,dane!C:C,"T5",dane!D:D,"W")</f>
        <v>0</v>
      </c>
    </row>
    <row r="116" spans="1:4" x14ac:dyDescent="0.3">
      <c r="A116" s="2">
        <v>42483</v>
      </c>
      <c r="B116" t="str">
        <f t="shared" si="1"/>
        <v>2016-04</v>
      </c>
      <c r="C116">
        <f>SUMIFS(dane!E:E,dane!A:A,A116,dane!C:C,"T5",dane!D:D,"Z")</f>
        <v>0</v>
      </c>
      <c r="D116">
        <f>SUMIFS(dane!E:E,dane!A:A,A116,dane!C:C,"T5",dane!D:D,"W")</f>
        <v>0</v>
      </c>
    </row>
    <row r="117" spans="1:4" x14ac:dyDescent="0.3">
      <c r="A117" s="2">
        <v>42484</v>
      </c>
      <c r="B117" t="str">
        <f t="shared" si="1"/>
        <v>2016-04</v>
      </c>
      <c r="C117">
        <f>SUMIFS(dane!E:E,dane!A:A,A117,dane!C:C,"T5",dane!D:D,"Z")</f>
        <v>0</v>
      </c>
      <c r="D117">
        <f>SUMIFS(dane!E:E,dane!A:A,A117,dane!C:C,"T5",dane!D:D,"W")</f>
        <v>0</v>
      </c>
    </row>
    <row r="118" spans="1:4" x14ac:dyDescent="0.3">
      <c r="A118" s="2">
        <v>42485</v>
      </c>
      <c r="B118" t="str">
        <f t="shared" si="1"/>
        <v>2016-04</v>
      </c>
      <c r="C118">
        <f>SUMIFS(dane!E:E,dane!A:A,A118,dane!C:C,"T5",dane!D:D,"Z")</f>
        <v>0</v>
      </c>
      <c r="D118">
        <f>SUMIFS(dane!E:E,dane!A:A,A118,dane!C:C,"T5",dane!D:D,"W")</f>
        <v>0</v>
      </c>
    </row>
    <row r="119" spans="1:4" x14ac:dyDescent="0.3">
      <c r="A119" s="2">
        <v>42486</v>
      </c>
      <c r="B119" t="str">
        <f t="shared" si="1"/>
        <v>2016-04</v>
      </c>
      <c r="C119">
        <f>SUMIFS(dane!E:E,dane!A:A,A119,dane!C:C,"T5",dane!D:D,"Z")</f>
        <v>0</v>
      </c>
      <c r="D119">
        <f>SUMIFS(dane!E:E,dane!A:A,A119,dane!C:C,"T5",dane!D:D,"W")</f>
        <v>0</v>
      </c>
    </row>
    <row r="120" spans="1:4" x14ac:dyDescent="0.3">
      <c r="A120" s="2">
        <v>42487</v>
      </c>
      <c r="B120" t="str">
        <f t="shared" si="1"/>
        <v>2016-04</v>
      </c>
      <c r="C120">
        <f>SUMIFS(dane!E:E,dane!A:A,A120,dane!C:C,"T5",dane!D:D,"Z")</f>
        <v>0</v>
      </c>
      <c r="D120">
        <f>SUMIFS(dane!E:E,dane!A:A,A120,dane!C:C,"T5",dane!D:D,"W")</f>
        <v>0</v>
      </c>
    </row>
    <row r="121" spans="1:4" x14ac:dyDescent="0.3">
      <c r="A121" s="2">
        <v>42488</v>
      </c>
      <c r="B121" t="str">
        <f t="shared" si="1"/>
        <v>2016-04</v>
      </c>
      <c r="C121">
        <f>SUMIFS(dane!E:E,dane!A:A,A121,dane!C:C,"T5",dane!D:D,"Z")</f>
        <v>0</v>
      </c>
      <c r="D121">
        <f>SUMIFS(dane!E:E,dane!A:A,A121,dane!C:C,"T5",dane!D:D,"W")</f>
        <v>0</v>
      </c>
    </row>
    <row r="122" spans="1:4" x14ac:dyDescent="0.3">
      <c r="A122" s="2">
        <v>42489</v>
      </c>
      <c r="B122" t="str">
        <f t="shared" si="1"/>
        <v>2016-04</v>
      </c>
      <c r="C122">
        <f>SUMIFS(dane!E:E,dane!A:A,A122,dane!C:C,"T5",dane!D:D,"Z")</f>
        <v>0</v>
      </c>
      <c r="D122">
        <f>SUMIFS(dane!E:E,dane!A:A,A122,dane!C:C,"T5",dane!D:D,"W")</f>
        <v>0</v>
      </c>
    </row>
    <row r="123" spans="1:4" x14ac:dyDescent="0.3">
      <c r="A123" s="2">
        <v>42490</v>
      </c>
      <c r="B123" t="str">
        <f t="shared" si="1"/>
        <v>2016-04</v>
      </c>
      <c r="C123">
        <f>SUMIFS(dane!E:E,dane!A:A,A123,dane!C:C,"T5",dane!D:D,"Z")</f>
        <v>0</v>
      </c>
      <c r="D123">
        <f>SUMIFS(dane!E:E,dane!A:A,A123,dane!C:C,"T5",dane!D:D,"W")</f>
        <v>0</v>
      </c>
    </row>
    <row r="124" spans="1:4" x14ac:dyDescent="0.3">
      <c r="A124" s="2">
        <v>42491</v>
      </c>
      <c r="B124" t="str">
        <f t="shared" si="1"/>
        <v>2016-05</v>
      </c>
      <c r="C124">
        <f>SUMIFS(dane!E:E,dane!A:A,A124,dane!C:C,"T5",dane!D:D,"Z")</f>
        <v>0</v>
      </c>
      <c r="D124">
        <f>SUMIFS(dane!E:E,dane!A:A,A124,dane!C:C,"T5",dane!D:D,"W")</f>
        <v>0</v>
      </c>
    </row>
    <row r="125" spans="1:4" x14ac:dyDescent="0.3">
      <c r="A125" s="2">
        <v>42492</v>
      </c>
      <c r="B125" t="str">
        <f t="shared" si="1"/>
        <v>2016-05</v>
      </c>
      <c r="C125">
        <f>SUMIFS(dane!E:E,dane!A:A,A125,dane!C:C,"T5",dane!D:D,"Z")</f>
        <v>0</v>
      </c>
      <c r="D125">
        <f>SUMIFS(dane!E:E,dane!A:A,A125,dane!C:C,"T5",dane!D:D,"W")</f>
        <v>0</v>
      </c>
    </row>
    <row r="126" spans="1:4" x14ac:dyDescent="0.3">
      <c r="A126" s="2">
        <v>42493</v>
      </c>
      <c r="B126" t="str">
        <f t="shared" si="1"/>
        <v>2016-05</v>
      </c>
      <c r="C126">
        <f>SUMIFS(dane!E:E,dane!A:A,A126,dane!C:C,"T5",dane!D:D,"Z")</f>
        <v>0</v>
      </c>
      <c r="D126">
        <f>SUMIFS(dane!E:E,dane!A:A,A126,dane!C:C,"T5",dane!D:D,"W")</f>
        <v>0</v>
      </c>
    </row>
    <row r="127" spans="1:4" x14ac:dyDescent="0.3">
      <c r="A127" s="2">
        <v>42494</v>
      </c>
      <c r="B127" t="str">
        <f t="shared" si="1"/>
        <v>2016-05</v>
      </c>
      <c r="C127">
        <f>SUMIFS(dane!E:E,dane!A:A,A127,dane!C:C,"T5",dane!D:D,"Z")</f>
        <v>0</v>
      </c>
      <c r="D127">
        <f>SUMIFS(dane!E:E,dane!A:A,A127,dane!C:C,"T5",dane!D:D,"W")</f>
        <v>0</v>
      </c>
    </row>
    <row r="128" spans="1:4" x14ac:dyDescent="0.3">
      <c r="A128" s="2">
        <v>42495</v>
      </c>
      <c r="B128" t="str">
        <f t="shared" si="1"/>
        <v>2016-05</v>
      </c>
      <c r="C128">
        <f>SUMIFS(dane!E:E,dane!A:A,A128,dane!C:C,"T5",dane!D:D,"Z")</f>
        <v>0</v>
      </c>
      <c r="D128">
        <f>SUMIFS(dane!E:E,dane!A:A,A128,dane!C:C,"T5",dane!D:D,"W")</f>
        <v>0</v>
      </c>
    </row>
    <row r="129" spans="1:4" x14ac:dyDescent="0.3">
      <c r="A129" s="2">
        <v>42496</v>
      </c>
      <c r="B129" t="str">
        <f t="shared" si="1"/>
        <v>2016-05</v>
      </c>
      <c r="C129">
        <f>SUMIFS(dane!E:E,dane!A:A,A129,dane!C:C,"T5",dane!D:D,"Z")</f>
        <v>0</v>
      </c>
      <c r="D129">
        <f>SUMIFS(dane!E:E,dane!A:A,A129,dane!C:C,"T5",dane!D:D,"W")</f>
        <v>0</v>
      </c>
    </row>
    <row r="130" spans="1:4" x14ac:dyDescent="0.3">
      <c r="A130" s="2">
        <v>42497</v>
      </c>
      <c r="B130" t="str">
        <f t="shared" si="1"/>
        <v>2016-05</v>
      </c>
      <c r="C130">
        <f>SUMIFS(dane!E:E,dane!A:A,A130,dane!C:C,"T5",dane!D:D,"Z")</f>
        <v>0</v>
      </c>
      <c r="D130">
        <f>SUMIFS(dane!E:E,dane!A:A,A130,dane!C:C,"T5",dane!D:D,"W")</f>
        <v>0</v>
      </c>
    </row>
    <row r="131" spans="1:4" x14ac:dyDescent="0.3">
      <c r="A131" s="2">
        <v>42498</v>
      </c>
      <c r="B131" t="str">
        <f t="shared" si="1"/>
        <v>2016-05</v>
      </c>
      <c r="C131">
        <f>SUMIFS(dane!E:E,dane!A:A,A131,dane!C:C,"T5",dane!D:D,"Z")</f>
        <v>0</v>
      </c>
      <c r="D131">
        <f>SUMIFS(dane!E:E,dane!A:A,A131,dane!C:C,"T5",dane!D:D,"W")</f>
        <v>0</v>
      </c>
    </row>
    <row r="132" spans="1:4" x14ac:dyDescent="0.3">
      <c r="A132" s="2">
        <v>42499</v>
      </c>
      <c r="B132" t="str">
        <f t="shared" ref="B132:B195" si="2">TEXT(A132,"rrrr-mm")</f>
        <v>2016-05</v>
      </c>
      <c r="C132">
        <f>SUMIFS(dane!E:E,dane!A:A,A132,dane!C:C,"T5",dane!D:D,"Z")</f>
        <v>0</v>
      </c>
      <c r="D132">
        <f>SUMIFS(dane!E:E,dane!A:A,A132,dane!C:C,"T5",dane!D:D,"W")</f>
        <v>0</v>
      </c>
    </row>
    <row r="133" spans="1:4" x14ac:dyDescent="0.3">
      <c r="A133" s="2">
        <v>42500</v>
      </c>
      <c r="B133" t="str">
        <f t="shared" si="2"/>
        <v>2016-05</v>
      </c>
      <c r="C133">
        <f>SUMIFS(dane!E:E,dane!A:A,A133,dane!C:C,"T5",dane!D:D,"Z")</f>
        <v>0</v>
      </c>
      <c r="D133">
        <f>SUMIFS(dane!E:E,dane!A:A,A133,dane!C:C,"T5",dane!D:D,"W")</f>
        <v>0</v>
      </c>
    </row>
    <row r="134" spans="1:4" x14ac:dyDescent="0.3">
      <c r="A134" s="2">
        <v>42501</v>
      </c>
      <c r="B134" t="str">
        <f t="shared" si="2"/>
        <v>2016-05</v>
      </c>
      <c r="C134">
        <f>SUMIFS(dane!E:E,dane!A:A,A134,dane!C:C,"T5",dane!D:D,"Z")</f>
        <v>0</v>
      </c>
      <c r="D134">
        <f>SUMIFS(dane!E:E,dane!A:A,A134,dane!C:C,"T5",dane!D:D,"W")</f>
        <v>0</v>
      </c>
    </row>
    <row r="135" spans="1:4" x14ac:dyDescent="0.3">
      <c r="A135" s="2">
        <v>42502</v>
      </c>
      <c r="B135" t="str">
        <f t="shared" si="2"/>
        <v>2016-05</v>
      </c>
      <c r="C135">
        <f>SUMIFS(dane!E:E,dane!A:A,A135,dane!C:C,"T5",dane!D:D,"Z")</f>
        <v>0</v>
      </c>
      <c r="D135">
        <f>SUMIFS(dane!E:E,dane!A:A,A135,dane!C:C,"T5",dane!D:D,"W")</f>
        <v>0</v>
      </c>
    </row>
    <row r="136" spans="1:4" x14ac:dyDescent="0.3">
      <c r="A136" s="2">
        <v>42503</v>
      </c>
      <c r="B136" t="str">
        <f t="shared" si="2"/>
        <v>2016-05</v>
      </c>
      <c r="C136">
        <f>SUMIFS(dane!E:E,dane!A:A,A136,dane!C:C,"T5",dane!D:D,"Z")</f>
        <v>0</v>
      </c>
      <c r="D136">
        <f>SUMIFS(dane!E:E,dane!A:A,A136,dane!C:C,"T5",dane!D:D,"W")</f>
        <v>0</v>
      </c>
    </row>
    <row r="137" spans="1:4" x14ac:dyDescent="0.3">
      <c r="A137" s="2">
        <v>42504</v>
      </c>
      <c r="B137" t="str">
        <f t="shared" si="2"/>
        <v>2016-05</v>
      </c>
      <c r="C137">
        <f>SUMIFS(dane!E:E,dane!A:A,A137,dane!C:C,"T5",dane!D:D,"Z")</f>
        <v>0</v>
      </c>
      <c r="D137">
        <f>SUMIFS(dane!E:E,dane!A:A,A137,dane!C:C,"T5",dane!D:D,"W")</f>
        <v>0</v>
      </c>
    </row>
    <row r="138" spans="1:4" x14ac:dyDescent="0.3">
      <c r="A138" s="2">
        <v>42505</v>
      </c>
      <c r="B138" t="str">
        <f t="shared" si="2"/>
        <v>2016-05</v>
      </c>
      <c r="C138">
        <f>SUMIFS(dane!E:E,dane!A:A,A138,dane!C:C,"T5",dane!D:D,"Z")</f>
        <v>0</v>
      </c>
      <c r="D138">
        <f>SUMIFS(dane!E:E,dane!A:A,A138,dane!C:C,"T5",dane!D:D,"W")</f>
        <v>0</v>
      </c>
    </row>
    <row r="139" spans="1:4" x14ac:dyDescent="0.3">
      <c r="A139" s="2">
        <v>42506</v>
      </c>
      <c r="B139" t="str">
        <f t="shared" si="2"/>
        <v>2016-05</v>
      </c>
      <c r="C139">
        <f>SUMIFS(dane!E:E,dane!A:A,A139,dane!C:C,"T5",dane!D:D,"Z")</f>
        <v>0</v>
      </c>
      <c r="D139">
        <f>SUMIFS(dane!E:E,dane!A:A,A139,dane!C:C,"T5",dane!D:D,"W")</f>
        <v>0</v>
      </c>
    </row>
    <row r="140" spans="1:4" x14ac:dyDescent="0.3">
      <c r="A140" s="2">
        <v>42507</v>
      </c>
      <c r="B140" t="str">
        <f t="shared" si="2"/>
        <v>2016-05</v>
      </c>
      <c r="C140">
        <f>SUMIFS(dane!E:E,dane!A:A,A140,dane!C:C,"T5",dane!D:D,"Z")</f>
        <v>0</v>
      </c>
      <c r="D140">
        <f>SUMIFS(dane!E:E,dane!A:A,A140,dane!C:C,"T5",dane!D:D,"W")</f>
        <v>0</v>
      </c>
    </row>
    <row r="141" spans="1:4" x14ac:dyDescent="0.3">
      <c r="A141" s="2">
        <v>42508</v>
      </c>
      <c r="B141" t="str">
        <f t="shared" si="2"/>
        <v>2016-05</v>
      </c>
      <c r="C141">
        <f>SUMIFS(dane!E:E,dane!A:A,A141,dane!C:C,"T5",dane!D:D,"Z")</f>
        <v>0</v>
      </c>
      <c r="D141">
        <f>SUMIFS(dane!E:E,dane!A:A,A141,dane!C:C,"T5",dane!D:D,"W")</f>
        <v>0</v>
      </c>
    </row>
    <row r="142" spans="1:4" x14ac:dyDescent="0.3">
      <c r="A142" s="2">
        <v>42509</v>
      </c>
      <c r="B142" t="str">
        <f t="shared" si="2"/>
        <v>2016-05</v>
      </c>
      <c r="C142">
        <f>SUMIFS(dane!E:E,dane!A:A,A142,dane!C:C,"T5",dane!D:D,"Z")</f>
        <v>0</v>
      </c>
      <c r="D142">
        <f>SUMIFS(dane!E:E,dane!A:A,A142,dane!C:C,"T5",dane!D:D,"W")</f>
        <v>0</v>
      </c>
    </row>
    <row r="143" spans="1:4" x14ac:dyDescent="0.3">
      <c r="A143" s="2">
        <v>42510</v>
      </c>
      <c r="B143" t="str">
        <f t="shared" si="2"/>
        <v>2016-05</v>
      </c>
      <c r="C143">
        <f>SUMIFS(dane!E:E,dane!A:A,A143,dane!C:C,"T5",dane!D:D,"Z")</f>
        <v>0</v>
      </c>
      <c r="D143">
        <f>SUMIFS(dane!E:E,dane!A:A,A143,dane!C:C,"T5",dane!D:D,"W")</f>
        <v>0</v>
      </c>
    </row>
    <row r="144" spans="1:4" x14ac:dyDescent="0.3">
      <c r="A144" s="2">
        <v>42511</v>
      </c>
      <c r="B144" t="str">
        <f t="shared" si="2"/>
        <v>2016-05</v>
      </c>
      <c r="C144">
        <f>SUMIFS(dane!E:E,dane!A:A,A144,dane!C:C,"T5",dane!D:D,"Z")</f>
        <v>0</v>
      </c>
      <c r="D144">
        <f>SUMIFS(dane!E:E,dane!A:A,A144,dane!C:C,"T5",dane!D:D,"W")</f>
        <v>0</v>
      </c>
    </row>
    <row r="145" spans="1:4" x14ac:dyDescent="0.3">
      <c r="A145" s="2">
        <v>42512</v>
      </c>
      <c r="B145" t="str">
        <f t="shared" si="2"/>
        <v>2016-05</v>
      </c>
      <c r="C145">
        <f>SUMIFS(dane!E:E,dane!A:A,A145,dane!C:C,"T5",dane!D:D,"Z")</f>
        <v>0</v>
      </c>
      <c r="D145">
        <f>SUMIFS(dane!E:E,dane!A:A,A145,dane!C:C,"T5",dane!D:D,"W")</f>
        <v>0</v>
      </c>
    </row>
    <row r="146" spans="1:4" x14ac:dyDescent="0.3">
      <c r="A146" s="2">
        <v>42513</v>
      </c>
      <c r="B146" t="str">
        <f t="shared" si="2"/>
        <v>2016-05</v>
      </c>
      <c r="C146">
        <f>SUMIFS(dane!E:E,dane!A:A,A146,dane!C:C,"T5",dane!D:D,"Z")</f>
        <v>0</v>
      </c>
      <c r="D146">
        <f>SUMIFS(dane!E:E,dane!A:A,A146,dane!C:C,"T5",dane!D:D,"W")</f>
        <v>0</v>
      </c>
    </row>
    <row r="147" spans="1:4" x14ac:dyDescent="0.3">
      <c r="A147" s="2">
        <v>42514</v>
      </c>
      <c r="B147" t="str">
        <f t="shared" si="2"/>
        <v>2016-05</v>
      </c>
      <c r="C147">
        <f>SUMIFS(dane!E:E,dane!A:A,A147,dane!C:C,"T5",dane!D:D,"Z")</f>
        <v>0</v>
      </c>
      <c r="D147">
        <f>SUMIFS(dane!E:E,dane!A:A,A147,dane!C:C,"T5",dane!D:D,"W")</f>
        <v>0</v>
      </c>
    </row>
    <row r="148" spans="1:4" x14ac:dyDescent="0.3">
      <c r="A148" s="2">
        <v>42515</v>
      </c>
      <c r="B148" t="str">
        <f t="shared" si="2"/>
        <v>2016-05</v>
      </c>
      <c r="C148">
        <f>SUMIFS(dane!E:E,dane!A:A,A148,dane!C:C,"T5",dane!D:D,"Z")</f>
        <v>0</v>
      </c>
      <c r="D148">
        <f>SUMIFS(dane!E:E,dane!A:A,A148,dane!C:C,"T5",dane!D:D,"W")</f>
        <v>0</v>
      </c>
    </row>
    <row r="149" spans="1:4" x14ac:dyDescent="0.3">
      <c r="A149" s="2">
        <v>42516</v>
      </c>
      <c r="B149" t="str">
        <f t="shared" si="2"/>
        <v>2016-05</v>
      </c>
      <c r="C149">
        <f>SUMIFS(dane!E:E,dane!A:A,A149,dane!C:C,"T5",dane!D:D,"Z")</f>
        <v>0</v>
      </c>
      <c r="D149">
        <f>SUMIFS(dane!E:E,dane!A:A,A149,dane!C:C,"T5",dane!D:D,"W")</f>
        <v>0</v>
      </c>
    </row>
    <row r="150" spans="1:4" x14ac:dyDescent="0.3">
      <c r="A150" s="2">
        <v>42517</v>
      </c>
      <c r="B150" t="str">
        <f t="shared" si="2"/>
        <v>2016-05</v>
      </c>
      <c r="C150">
        <f>SUMIFS(dane!E:E,dane!A:A,A150,dane!C:C,"T5",dane!D:D,"Z")</f>
        <v>0</v>
      </c>
      <c r="D150">
        <f>SUMIFS(dane!E:E,dane!A:A,A150,dane!C:C,"T5",dane!D:D,"W")</f>
        <v>0</v>
      </c>
    </row>
    <row r="151" spans="1:4" x14ac:dyDescent="0.3">
      <c r="A151" s="2">
        <v>42518</v>
      </c>
      <c r="B151" t="str">
        <f t="shared" si="2"/>
        <v>2016-05</v>
      </c>
      <c r="C151">
        <f>SUMIFS(dane!E:E,dane!A:A,A151,dane!C:C,"T5",dane!D:D,"Z")</f>
        <v>0</v>
      </c>
      <c r="D151">
        <f>SUMIFS(dane!E:E,dane!A:A,A151,dane!C:C,"T5",dane!D:D,"W")</f>
        <v>0</v>
      </c>
    </row>
    <row r="152" spans="1:4" x14ac:dyDescent="0.3">
      <c r="A152" s="2">
        <v>42519</v>
      </c>
      <c r="B152" t="str">
        <f t="shared" si="2"/>
        <v>2016-05</v>
      </c>
      <c r="C152">
        <f>SUMIFS(dane!E:E,dane!A:A,A152,dane!C:C,"T5",dane!D:D,"Z")</f>
        <v>0</v>
      </c>
      <c r="D152">
        <f>SUMIFS(dane!E:E,dane!A:A,A152,dane!C:C,"T5",dane!D:D,"W")</f>
        <v>0</v>
      </c>
    </row>
    <row r="153" spans="1:4" x14ac:dyDescent="0.3">
      <c r="A153" s="2">
        <v>42520</v>
      </c>
      <c r="B153" t="str">
        <f t="shared" si="2"/>
        <v>2016-05</v>
      </c>
      <c r="C153">
        <f>SUMIFS(dane!E:E,dane!A:A,A153,dane!C:C,"T5",dane!D:D,"Z")</f>
        <v>0</v>
      </c>
      <c r="D153">
        <f>SUMIFS(dane!E:E,dane!A:A,A153,dane!C:C,"T5",dane!D:D,"W")</f>
        <v>0</v>
      </c>
    </row>
    <row r="154" spans="1:4" x14ac:dyDescent="0.3">
      <c r="A154" s="2">
        <v>42521</v>
      </c>
      <c r="B154" t="str">
        <f t="shared" si="2"/>
        <v>2016-05</v>
      </c>
      <c r="C154">
        <f>SUMIFS(dane!E:E,dane!A:A,A154,dane!C:C,"T5",dane!D:D,"Z")</f>
        <v>0</v>
      </c>
      <c r="D154">
        <f>SUMIFS(dane!E:E,dane!A:A,A154,dane!C:C,"T5",dane!D:D,"W")</f>
        <v>0</v>
      </c>
    </row>
    <row r="155" spans="1:4" x14ac:dyDescent="0.3">
      <c r="A155" s="2">
        <v>42522</v>
      </c>
      <c r="B155" t="str">
        <f t="shared" si="2"/>
        <v>2016-06</v>
      </c>
      <c r="C155">
        <f>SUMIFS(dane!E:E,dane!A:A,A155,dane!C:C,"T5",dane!D:D,"Z")</f>
        <v>0</v>
      </c>
      <c r="D155">
        <f>SUMIFS(dane!E:E,dane!A:A,A155,dane!C:C,"T5",dane!D:D,"W")</f>
        <v>0</v>
      </c>
    </row>
    <row r="156" spans="1:4" x14ac:dyDescent="0.3">
      <c r="A156" s="2">
        <v>42523</v>
      </c>
      <c r="B156" t="str">
        <f t="shared" si="2"/>
        <v>2016-06</v>
      </c>
      <c r="C156">
        <f>SUMIFS(dane!E:E,dane!A:A,A156,dane!C:C,"T5",dane!D:D,"Z")</f>
        <v>0</v>
      </c>
      <c r="D156">
        <f>SUMIFS(dane!E:E,dane!A:A,A156,dane!C:C,"T5",dane!D:D,"W")</f>
        <v>0</v>
      </c>
    </row>
    <row r="157" spans="1:4" x14ac:dyDescent="0.3">
      <c r="A157" s="2">
        <v>42524</v>
      </c>
      <c r="B157" t="str">
        <f t="shared" si="2"/>
        <v>2016-06</v>
      </c>
      <c r="C157">
        <f>SUMIFS(dane!E:E,dane!A:A,A157,dane!C:C,"T5",dane!D:D,"Z")</f>
        <v>0</v>
      </c>
      <c r="D157">
        <f>SUMIFS(dane!E:E,dane!A:A,A157,dane!C:C,"T5",dane!D:D,"W")</f>
        <v>0</v>
      </c>
    </row>
    <row r="158" spans="1:4" x14ac:dyDescent="0.3">
      <c r="A158" s="2">
        <v>42525</v>
      </c>
      <c r="B158" t="str">
        <f t="shared" si="2"/>
        <v>2016-06</v>
      </c>
      <c r="C158">
        <f>SUMIFS(dane!E:E,dane!A:A,A158,dane!C:C,"T5",dane!D:D,"Z")</f>
        <v>0</v>
      </c>
      <c r="D158">
        <f>SUMIFS(dane!E:E,dane!A:A,A158,dane!C:C,"T5",dane!D:D,"W")</f>
        <v>0</v>
      </c>
    </row>
    <row r="159" spans="1:4" x14ac:dyDescent="0.3">
      <c r="A159" s="2">
        <v>42526</v>
      </c>
      <c r="B159" t="str">
        <f t="shared" si="2"/>
        <v>2016-06</v>
      </c>
      <c r="C159">
        <f>SUMIFS(dane!E:E,dane!A:A,A159,dane!C:C,"T5",dane!D:D,"Z")</f>
        <v>0</v>
      </c>
      <c r="D159">
        <f>SUMIFS(dane!E:E,dane!A:A,A159,dane!C:C,"T5",dane!D:D,"W")</f>
        <v>0</v>
      </c>
    </row>
    <row r="160" spans="1:4" x14ac:dyDescent="0.3">
      <c r="A160" s="2">
        <v>42527</v>
      </c>
      <c r="B160" t="str">
        <f t="shared" si="2"/>
        <v>2016-06</v>
      </c>
      <c r="C160">
        <f>SUMIFS(dane!E:E,dane!A:A,A160,dane!C:C,"T5",dane!D:D,"Z")</f>
        <v>0</v>
      </c>
      <c r="D160">
        <f>SUMIFS(dane!E:E,dane!A:A,A160,dane!C:C,"T5",dane!D:D,"W")</f>
        <v>0</v>
      </c>
    </row>
    <row r="161" spans="1:4" x14ac:dyDescent="0.3">
      <c r="A161" s="2">
        <v>42528</v>
      </c>
      <c r="B161" t="str">
        <f t="shared" si="2"/>
        <v>2016-06</v>
      </c>
      <c r="C161">
        <f>SUMIFS(dane!E:E,dane!A:A,A161,dane!C:C,"T5",dane!D:D,"Z")</f>
        <v>0</v>
      </c>
      <c r="D161">
        <f>SUMIFS(dane!E:E,dane!A:A,A161,dane!C:C,"T5",dane!D:D,"W")</f>
        <v>0</v>
      </c>
    </row>
    <row r="162" spans="1:4" x14ac:dyDescent="0.3">
      <c r="A162" s="2">
        <v>42529</v>
      </c>
      <c r="B162" t="str">
        <f t="shared" si="2"/>
        <v>2016-06</v>
      </c>
      <c r="C162">
        <f>SUMIFS(dane!E:E,dane!A:A,A162,dane!C:C,"T5",dane!D:D,"Z")</f>
        <v>0</v>
      </c>
      <c r="D162">
        <f>SUMIFS(dane!E:E,dane!A:A,A162,dane!C:C,"T5",dane!D:D,"W")</f>
        <v>0</v>
      </c>
    </row>
    <row r="163" spans="1:4" x14ac:dyDescent="0.3">
      <c r="A163" s="2">
        <v>42530</v>
      </c>
      <c r="B163" t="str">
        <f t="shared" si="2"/>
        <v>2016-06</v>
      </c>
      <c r="C163">
        <f>SUMIFS(dane!E:E,dane!A:A,A163,dane!C:C,"T5",dane!D:D,"Z")</f>
        <v>0</v>
      </c>
      <c r="D163">
        <f>SUMIFS(dane!E:E,dane!A:A,A163,dane!C:C,"T5",dane!D:D,"W")</f>
        <v>0</v>
      </c>
    </row>
    <row r="164" spans="1:4" x14ac:dyDescent="0.3">
      <c r="A164" s="2">
        <v>42531</v>
      </c>
      <c r="B164" t="str">
        <f t="shared" si="2"/>
        <v>2016-06</v>
      </c>
      <c r="C164">
        <f>SUMIFS(dane!E:E,dane!A:A,A164,dane!C:C,"T5",dane!D:D,"Z")</f>
        <v>0</v>
      </c>
      <c r="D164">
        <f>SUMIFS(dane!E:E,dane!A:A,A164,dane!C:C,"T5",dane!D:D,"W")</f>
        <v>0</v>
      </c>
    </row>
    <row r="165" spans="1:4" x14ac:dyDescent="0.3">
      <c r="A165" s="2">
        <v>42532</v>
      </c>
      <c r="B165" t="str">
        <f t="shared" si="2"/>
        <v>2016-06</v>
      </c>
      <c r="C165">
        <f>SUMIFS(dane!E:E,dane!A:A,A165,dane!C:C,"T5",dane!D:D,"Z")</f>
        <v>0</v>
      </c>
      <c r="D165">
        <f>SUMIFS(dane!E:E,dane!A:A,A165,dane!C:C,"T5",dane!D:D,"W")</f>
        <v>0</v>
      </c>
    </row>
    <row r="166" spans="1:4" x14ac:dyDescent="0.3">
      <c r="A166" s="2">
        <v>42533</v>
      </c>
      <c r="B166" t="str">
        <f t="shared" si="2"/>
        <v>2016-06</v>
      </c>
      <c r="C166">
        <f>SUMIFS(dane!E:E,dane!A:A,A166,dane!C:C,"T5",dane!D:D,"Z")</f>
        <v>0</v>
      </c>
      <c r="D166">
        <f>SUMIFS(dane!E:E,dane!A:A,A166,dane!C:C,"T5",dane!D:D,"W")</f>
        <v>0</v>
      </c>
    </row>
    <row r="167" spans="1:4" x14ac:dyDescent="0.3">
      <c r="A167" s="2">
        <v>42534</v>
      </c>
      <c r="B167" t="str">
        <f t="shared" si="2"/>
        <v>2016-06</v>
      </c>
      <c r="C167">
        <f>SUMIFS(dane!E:E,dane!A:A,A167,dane!C:C,"T5",dane!D:D,"Z")</f>
        <v>0</v>
      </c>
      <c r="D167">
        <f>SUMIFS(dane!E:E,dane!A:A,A167,dane!C:C,"T5",dane!D:D,"W")</f>
        <v>0</v>
      </c>
    </row>
    <row r="168" spans="1:4" x14ac:dyDescent="0.3">
      <c r="A168" s="2">
        <v>42535</v>
      </c>
      <c r="B168" t="str">
        <f t="shared" si="2"/>
        <v>2016-06</v>
      </c>
      <c r="C168">
        <f>SUMIFS(dane!E:E,dane!A:A,A168,dane!C:C,"T5",dane!D:D,"Z")</f>
        <v>0</v>
      </c>
      <c r="D168">
        <f>SUMIFS(dane!E:E,dane!A:A,A168,dane!C:C,"T5",dane!D:D,"W")</f>
        <v>0</v>
      </c>
    </row>
    <row r="169" spans="1:4" x14ac:dyDescent="0.3">
      <c r="A169" s="2">
        <v>42536</v>
      </c>
      <c r="B169" t="str">
        <f t="shared" si="2"/>
        <v>2016-06</v>
      </c>
      <c r="C169">
        <f>SUMIFS(dane!E:E,dane!A:A,A169,dane!C:C,"T5",dane!D:D,"Z")</f>
        <v>0</v>
      </c>
      <c r="D169">
        <f>SUMIFS(dane!E:E,dane!A:A,A169,dane!C:C,"T5",dane!D:D,"W")</f>
        <v>0</v>
      </c>
    </row>
    <row r="170" spans="1:4" x14ac:dyDescent="0.3">
      <c r="A170" s="2">
        <v>42537</v>
      </c>
      <c r="B170" t="str">
        <f t="shared" si="2"/>
        <v>2016-06</v>
      </c>
      <c r="C170">
        <f>SUMIFS(dane!E:E,dane!A:A,A170,dane!C:C,"T5",dane!D:D,"Z")</f>
        <v>0</v>
      </c>
      <c r="D170">
        <f>SUMIFS(dane!E:E,dane!A:A,A170,dane!C:C,"T5",dane!D:D,"W")</f>
        <v>0</v>
      </c>
    </row>
    <row r="171" spans="1:4" x14ac:dyDescent="0.3">
      <c r="A171" s="2">
        <v>42538</v>
      </c>
      <c r="B171" t="str">
        <f t="shared" si="2"/>
        <v>2016-06</v>
      </c>
      <c r="C171">
        <f>SUMIFS(dane!E:E,dane!A:A,A171,dane!C:C,"T5",dane!D:D,"Z")</f>
        <v>0</v>
      </c>
      <c r="D171">
        <f>SUMIFS(dane!E:E,dane!A:A,A171,dane!C:C,"T5",dane!D:D,"W")</f>
        <v>0</v>
      </c>
    </row>
    <row r="172" spans="1:4" x14ac:dyDescent="0.3">
      <c r="A172" s="2">
        <v>42539</v>
      </c>
      <c r="B172" t="str">
        <f t="shared" si="2"/>
        <v>2016-06</v>
      </c>
      <c r="C172">
        <f>SUMIFS(dane!E:E,dane!A:A,A172,dane!C:C,"T5",dane!D:D,"Z")</f>
        <v>0</v>
      </c>
      <c r="D172">
        <f>SUMIFS(dane!E:E,dane!A:A,A172,dane!C:C,"T5",dane!D:D,"W")</f>
        <v>0</v>
      </c>
    </row>
    <row r="173" spans="1:4" x14ac:dyDescent="0.3">
      <c r="A173" s="2">
        <v>42540</v>
      </c>
      <c r="B173" t="str">
        <f t="shared" si="2"/>
        <v>2016-06</v>
      </c>
      <c r="C173">
        <f>SUMIFS(dane!E:E,dane!A:A,A173,dane!C:C,"T5",dane!D:D,"Z")</f>
        <v>0</v>
      </c>
      <c r="D173">
        <f>SUMIFS(dane!E:E,dane!A:A,A173,dane!C:C,"T5",dane!D:D,"W")</f>
        <v>0</v>
      </c>
    </row>
    <row r="174" spans="1:4" x14ac:dyDescent="0.3">
      <c r="A174" s="2">
        <v>42541</v>
      </c>
      <c r="B174" t="str">
        <f t="shared" si="2"/>
        <v>2016-06</v>
      </c>
      <c r="C174">
        <f>SUMIFS(dane!E:E,dane!A:A,A174,dane!C:C,"T5",dane!D:D,"Z")</f>
        <v>0</v>
      </c>
      <c r="D174">
        <f>SUMIFS(dane!E:E,dane!A:A,A174,dane!C:C,"T5",dane!D:D,"W")</f>
        <v>0</v>
      </c>
    </row>
    <row r="175" spans="1:4" x14ac:dyDescent="0.3">
      <c r="A175" s="2">
        <v>42542</v>
      </c>
      <c r="B175" t="str">
        <f t="shared" si="2"/>
        <v>2016-06</v>
      </c>
      <c r="C175">
        <f>SUMIFS(dane!E:E,dane!A:A,A175,dane!C:C,"T5",dane!D:D,"Z")</f>
        <v>42</v>
      </c>
      <c r="D175">
        <f>SUMIFS(dane!E:E,dane!A:A,A175,dane!C:C,"T5",dane!D:D,"W")</f>
        <v>0</v>
      </c>
    </row>
    <row r="176" spans="1:4" x14ac:dyDescent="0.3">
      <c r="A176" s="2">
        <v>42543</v>
      </c>
      <c r="B176" t="str">
        <f t="shared" si="2"/>
        <v>2016-06</v>
      </c>
      <c r="C176">
        <f>SUMIFS(dane!E:E,dane!A:A,A176,dane!C:C,"T5",dane!D:D,"Z")</f>
        <v>0</v>
      </c>
      <c r="D176">
        <f>SUMIFS(dane!E:E,dane!A:A,A176,dane!C:C,"T5",dane!D:D,"W")</f>
        <v>0</v>
      </c>
    </row>
    <row r="177" spans="1:4" x14ac:dyDescent="0.3">
      <c r="A177" s="2">
        <v>42544</v>
      </c>
      <c r="B177" t="str">
        <f t="shared" si="2"/>
        <v>2016-06</v>
      </c>
      <c r="C177">
        <f>SUMIFS(dane!E:E,dane!A:A,A177,dane!C:C,"T5",dane!D:D,"Z")</f>
        <v>0</v>
      </c>
      <c r="D177">
        <f>SUMIFS(dane!E:E,dane!A:A,A177,dane!C:C,"T5",dane!D:D,"W")</f>
        <v>0</v>
      </c>
    </row>
    <row r="178" spans="1:4" x14ac:dyDescent="0.3">
      <c r="A178" s="2">
        <v>42545</v>
      </c>
      <c r="B178" t="str">
        <f t="shared" si="2"/>
        <v>2016-06</v>
      </c>
      <c r="C178">
        <f>SUMIFS(dane!E:E,dane!A:A,A178,dane!C:C,"T5",dane!D:D,"Z")</f>
        <v>0</v>
      </c>
      <c r="D178">
        <f>SUMIFS(dane!E:E,dane!A:A,A178,dane!C:C,"T5",dane!D:D,"W")</f>
        <v>0</v>
      </c>
    </row>
    <row r="179" spans="1:4" x14ac:dyDescent="0.3">
      <c r="A179" s="2">
        <v>42546</v>
      </c>
      <c r="B179" t="str">
        <f t="shared" si="2"/>
        <v>2016-06</v>
      </c>
      <c r="C179">
        <f>SUMIFS(dane!E:E,dane!A:A,A179,dane!C:C,"T5",dane!D:D,"Z")</f>
        <v>0</v>
      </c>
      <c r="D179">
        <f>SUMIFS(dane!E:E,dane!A:A,A179,dane!C:C,"T5",dane!D:D,"W")</f>
        <v>0</v>
      </c>
    </row>
    <row r="180" spans="1:4" x14ac:dyDescent="0.3">
      <c r="A180" s="2">
        <v>42547</v>
      </c>
      <c r="B180" t="str">
        <f t="shared" si="2"/>
        <v>2016-06</v>
      </c>
      <c r="C180">
        <f>SUMIFS(dane!E:E,dane!A:A,A180,dane!C:C,"T5",dane!D:D,"Z")</f>
        <v>0</v>
      </c>
      <c r="D180">
        <f>SUMIFS(dane!E:E,dane!A:A,A180,dane!C:C,"T5",dane!D:D,"W")</f>
        <v>0</v>
      </c>
    </row>
    <row r="181" spans="1:4" x14ac:dyDescent="0.3">
      <c r="A181" s="2">
        <v>42548</v>
      </c>
      <c r="B181" t="str">
        <f t="shared" si="2"/>
        <v>2016-06</v>
      </c>
      <c r="C181">
        <f>SUMIFS(dane!E:E,dane!A:A,A181,dane!C:C,"T5",dane!D:D,"Z")</f>
        <v>0</v>
      </c>
      <c r="D181">
        <f>SUMIFS(dane!E:E,dane!A:A,A181,dane!C:C,"T5",dane!D:D,"W")</f>
        <v>0</v>
      </c>
    </row>
    <row r="182" spans="1:4" x14ac:dyDescent="0.3">
      <c r="A182" s="2">
        <v>42549</v>
      </c>
      <c r="B182" t="str">
        <f t="shared" si="2"/>
        <v>2016-06</v>
      </c>
      <c r="C182">
        <f>SUMIFS(dane!E:E,dane!A:A,A182,dane!C:C,"T5",dane!D:D,"Z")</f>
        <v>0</v>
      </c>
      <c r="D182">
        <f>SUMIFS(dane!E:E,dane!A:A,A182,dane!C:C,"T5",dane!D:D,"W")</f>
        <v>0</v>
      </c>
    </row>
    <row r="183" spans="1:4" x14ac:dyDescent="0.3">
      <c r="A183" s="2">
        <v>42550</v>
      </c>
      <c r="B183" t="str">
        <f t="shared" si="2"/>
        <v>2016-06</v>
      </c>
      <c r="C183">
        <f>SUMIFS(dane!E:E,dane!A:A,A183,dane!C:C,"T5",dane!D:D,"Z")</f>
        <v>0</v>
      </c>
      <c r="D183">
        <f>SUMIFS(dane!E:E,dane!A:A,A183,dane!C:C,"T5",dane!D:D,"W")</f>
        <v>0</v>
      </c>
    </row>
    <row r="184" spans="1:4" x14ac:dyDescent="0.3">
      <c r="A184" s="2">
        <v>42551</v>
      </c>
      <c r="B184" t="str">
        <f t="shared" si="2"/>
        <v>2016-06</v>
      </c>
      <c r="C184">
        <f>SUMIFS(dane!E:E,dane!A:A,A184,dane!C:C,"T5",dane!D:D,"Z")</f>
        <v>0</v>
      </c>
      <c r="D184">
        <f>SUMIFS(dane!E:E,dane!A:A,A184,dane!C:C,"T5",dane!D:D,"W")</f>
        <v>0</v>
      </c>
    </row>
    <row r="185" spans="1:4" x14ac:dyDescent="0.3">
      <c r="A185" s="2">
        <v>42552</v>
      </c>
      <c r="B185" t="str">
        <f t="shared" si="2"/>
        <v>2016-07</v>
      </c>
      <c r="C185">
        <f>SUMIFS(dane!E:E,dane!A:A,A185,dane!C:C,"T5",dane!D:D,"Z")</f>
        <v>0</v>
      </c>
      <c r="D185">
        <f>SUMIFS(dane!E:E,dane!A:A,A185,dane!C:C,"T5",dane!D:D,"W")</f>
        <v>0</v>
      </c>
    </row>
    <row r="186" spans="1:4" x14ac:dyDescent="0.3">
      <c r="A186" s="2">
        <v>42553</v>
      </c>
      <c r="B186" t="str">
        <f t="shared" si="2"/>
        <v>2016-07</v>
      </c>
      <c r="C186">
        <f>SUMIFS(dane!E:E,dane!A:A,A186,dane!C:C,"T5",dane!D:D,"Z")</f>
        <v>0</v>
      </c>
      <c r="D186">
        <f>SUMIFS(dane!E:E,dane!A:A,A186,dane!C:C,"T5",dane!D:D,"W")</f>
        <v>0</v>
      </c>
    </row>
    <row r="187" spans="1:4" x14ac:dyDescent="0.3">
      <c r="A187" s="2">
        <v>42554</v>
      </c>
      <c r="B187" t="str">
        <f t="shared" si="2"/>
        <v>2016-07</v>
      </c>
      <c r="C187">
        <f>SUMIFS(dane!E:E,dane!A:A,A187,dane!C:C,"T5",dane!D:D,"Z")</f>
        <v>0</v>
      </c>
      <c r="D187">
        <f>SUMIFS(dane!E:E,dane!A:A,A187,dane!C:C,"T5",dane!D:D,"W")</f>
        <v>0</v>
      </c>
    </row>
    <row r="188" spans="1:4" x14ac:dyDescent="0.3">
      <c r="A188" s="2">
        <v>42555</v>
      </c>
      <c r="B188" t="str">
        <f t="shared" si="2"/>
        <v>2016-07</v>
      </c>
      <c r="C188">
        <f>SUMIFS(dane!E:E,dane!A:A,A188,dane!C:C,"T5",dane!D:D,"Z")</f>
        <v>0</v>
      </c>
      <c r="D188">
        <f>SUMIFS(dane!E:E,dane!A:A,A188,dane!C:C,"T5",dane!D:D,"W")</f>
        <v>0</v>
      </c>
    </row>
    <row r="189" spans="1:4" x14ac:dyDescent="0.3">
      <c r="A189" s="2">
        <v>42556</v>
      </c>
      <c r="B189" t="str">
        <f t="shared" si="2"/>
        <v>2016-07</v>
      </c>
      <c r="C189">
        <f>SUMIFS(dane!E:E,dane!A:A,A189,dane!C:C,"T5",dane!D:D,"Z")</f>
        <v>0</v>
      </c>
      <c r="D189">
        <f>SUMIFS(dane!E:E,dane!A:A,A189,dane!C:C,"T5",dane!D:D,"W")</f>
        <v>0</v>
      </c>
    </row>
    <row r="190" spans="1:4" x14ac:dyDescent="0.3">
      <c r="A190" s="2">
        <v>42557</v>
      </c>
      <c r="B190" t="str">
        <f t="shared" si="2"/>
        <v>2016-07</v>
      </c>
      <c r="C190">
        <f>SUMIFS(dane!E:E,dane!A:A,A190,dane!C:C,"T5",dane!D:D,"Z")</f>
        <v>0</v>
      </c>
      <c r="D190">
        <f>SUMIFS(dane!E:E,dane!A:A,A190,dane!C:C,"T5",dane!D:D,"W")</f>
        <v>0</v>
      </c>
    </row>
    <row r="191" spans="1:4" x14ac:dyDescent="0.3">
      <c r="A191" s="2">
        <v>42558</v>
      </c>
      <c r="B191" t="str">
        <f t="shared" si="2"/>
        <v>2016-07</v>
      </c>
      <c r="C191">
        <f>SUMIFS(dane!E:E,dane!A:A,A191,dane!C:C,"T5",dane!D:D,"Z")</f>
        <v>0</v>
      </c>
      <c r="D191">
        <f>SUMIFS(dane!E:E,dane!A:A,A191,dane!C:C,"T5",dane!D:D,"W")</f>
        <v>0</v>
      </c>
    </row>
    <row r="192" spans="1:4" x14ac:dyDescent="0.3">
      <c r="A192" s="2">
        <v>42559</v>
      </c>
      <c r="B192" t="str">
        <f t="shared" si="2"/>
        <v>2016-07</v>
      </c>
      <c r="C192">
        <f>SUMIFS(dane!E:E,dane!A:A,A192,dane!C:C,"T5",dane!D:D,"Z")</f>
        <v>35</v>
      </c>
      <c r="D192">
        <f>SUMIFS(dane!E:E,dane!A:A,A192,dane!C:C,"T5",dane!D:D,"W")</f>
        <v>0</v>
      </c>
    </row>
    <row r="193" spans="1:4" x14ac:dyDescent="0.3">
      <c r="A193" s="2">
        <v>42560</v>
      </c>
      <c r="B193" t="str">
        <f t="shared" si="2"/>
        <v>2016-07</v>
      </c>
      <c r="C193">
        <f>SUMIFS(dane!E:E,dane!A:A,A193,dane!C:C,"T5",dane!D:D,"Z")</f>
        <v>0</v>
      </c>
      <c r="D193">
        <f>SUMIFS(dane!E:E,dane!A:A,A193,dane!C:C,"T5",dane!D:D,"W")</f>
        <v>0</v>
      </c>
    </row>
    <row r="194" spans="1:4" x14ac:dyDescent="0.3">
      <c r="A194" s="2">
        <v>42561</v>
      </c>
      <c r="B194" t="str">
        <f t="shared" si="2"/>
        <v>2016-07</v>
      </c>
      <c r="C194">
        <f>SUMIFS(dane!E:E,dane!A:A,A194,dane!C:C,"T5",dane!D:D,"Z")</f>
        <v>0</v>
      </c>
      <c r="D194">
        <f>SUMIFS(dane!E:E,dane!A:A,A194,dane!C:C,"T5",dane!D:D,"W")</f>
        <v>0</v>
      </c>
    </row>
    <row r="195" spans="1:4" x14ac:dyDescent="0.3">
      <c r="A195" s="2">
        <v>42562</v>
      </c>
      <c r="B195" t="str">
        <f t="shared" si="2"/>
        <v>2016-07</v>
      </c>
      <c r="C195">
        <f>SUMIFS(dane!E:E,dane!A:A,A195,dane!C:C,"T5",dane!D:D,"Z")</f>
        <v>0</v>
      </c>
      <c r="D195">
        <f>SUMIFS(dane!E:E,dane!A:A,A195,dane!C:C,"T5",dane!D:D,"W")</f>
        <v>0</v>
      </c>
    </row>
    <row r="196" spans="1:4" x14ac:dyDescent="0.3">
      <c r="A196" s="2">
        <v>42563</v>
      </c>
      <c r="B196" t="str">
        <f t="shared" ref="B196:B259" si="3">TEXT(A196,"rrrr-mm")</f>
        <v>2016-07</v>
      </c>
      <c r="C196">
        <f>SUMIFS(dane!E:E,dane!A:A,A196,dane!C:C,"T5",dane!D:D,"Z")</f>
        <v>0</v>
      </c>
      <c r="D196">
        <f>SUMIFS(dane!E:E,dane!A:A,A196,dane!C:C,"T5",dane!D:D,"W")</f>
        <v>0</v>
      </c>
    </row>
    <row r="197" spans="1:4" x14ac:dyDescent="0.3">
      <c r="A197" s="2">
        <v>42564</v>
      </c>
      <c r="B197" t="str">
        <f t="shared" si="3"/>
        <v>2016-07</v>
      </c>
      <c r="C197">
        <f>SUMIFS(dane!E:E,dane!A:A,A197,dane!C:C,"T5",dane!D:D,"Z")</f>
        <v>0</v>
      </c>
      <c r="D197">
        <f>SUMIFS(dane!E:E,dane!A:A,A197,dane!C:C,"T5",dane!D:D,"W")</f>
        <v>0</v>
      </c>
    </row>
    <row r="198" spans="1:4" x14ac:dyDescent="0.3">
      <c r="A198" s="2">
        <v>42565</v>
      </c>
      <c r="B198" t="str">
        <f t="shared" si="3"/>
        <v>2016-07</v>
      </c>
      <c r="C198">
        <f>SUMIFS(dane!E:E,dane!A:A,A198,dane!C:C,"T5",dane!D:D,"Z")</f>
        <v>0</v>
      </c>
      <c r="D198">
        <f>SUMIFS(dane!E:E,dane!A:A,A198,dane!C:C,"T5",dane!D:D,"W")</f>
        <v>0</v>
      </c>
    </row>
    <row r="199" spans="1:4" x14ac:dyDescent="0.3">
      <c r="A199" s="2">
        <v>42566</v>
      </c>
      <c r="B199" t="str">
        <f t="shared" si="3"/>
        <v>2016-07</v>
      </c>
      <c r="C199">
        <f>SUMIFS(dane!E:E,dane!A:A,A199,dane!C:C,"T5",dane!D:D,"Z")</f>
        <v>0</v>
      </c>
      <c r="D199">
        <f>SUMIFS(dane!E:E,dane!A:A,A199,dane!C:C,"T5",dane!D:D,"W")</f>
        <v>0</v>
      </c>
    </row>
    <row r="200" spans="1:4" x14ac:dyDescent="0.3">
      <c r="A200" s="2">
        <v>42567</v>
      </c>
      <c r="B200" t="str">
        <f t="shared" si="3"/>
        <v>2016-07</v>
      </c>
      <c r="C200">
        <f>SUMIFS(dane!E:E,dane!A:A,A200,dane!C:C,"T5",dane!D:D,"Z")</f>
        <v>0</v>
      </c>
      <c r="D200">
        <f>SUMIFS(dane!E:E,dane!A:A,A200,dane!C:C,"T5",dane!D:D,"W")</f>
        <v>0</v>
      </c>
    </row>
    <row r="201" spans="1:4" x14ac:dyDescent="0.3">
      <c r="A201" s="2">
        <v>42568</v>
      </c>
      <c r="B201" t="str">
        <f t="shared" si="3"/>
        <v>2016-07</v>
      </c>
      <c r="C201">
        <f>SUMIFS(dane!E:E,dane!A:A,A201,dane!C:C,"T5",dane!D:D,"Z")</f>
        <v>0</v>
      </c>
      <c r="D201">
        <f>SUMIFS(dane!E:E,dane!A:A,A201,dane!C:C,"T5",dane!D:D,"W")</f>
        <v>0</v>
      </c>
    </row>
    <row r="202" spans="1:4" x14ac:dyDescent="0.3">
      <c r="A202" s="2">
        <v>42569</v>
      </c>
      <c r="B202" t="str">
        <f t="shared" si="3"/>
        <v>2016-07</v>
      </c>
      <c r="C202">
        <f>SUMIFS(dane!E:E,dane!A:A,A202,dane!C:C,"T5",dane!D:D,"Z")</f>
        <v>0</v>
      </c>
      <c r="D202">
        <f>SUMIFS(dane!E:E,dane!A:A,A202,dane!C:C,"T5",dane!D:D,"W")</f>
        <v>0</v>
      </c>
    </row>
    <row r="203" spans="1:4" x14ac:dyDescent="0.3">
      <c r="A203" s="2">
        <v>42570</v>
      </c>
      <c r="B203" t="str">
        <f t="shared" si="3"/>
        <v>2016-07</v>
      </c>
      <c r="C203">
        <f>SUMIFS(dane!E:E,dane!A:A,A203,dane!C:C,"T5",dane!D:D,"Z")</f>
        <v>0</v>
      </c>
      <c r="D203">
        <f>SUMIFS(dane!E:E,dane!A:A,A203,dane!C:C,"T5",dane!D:D,"W")</f>
        <v>0</v>
      </c>
    </row>
    <row r="204" spans="1:4" x14ac:dyDescent="0.3">
      <c r="A204" s="2">
        <v>42571</v>
      </c>
      <c r="B204" t="str">
        <f t="shared" si="3"/>
        <v>2016-07</v>
      </c>
      <c r="C204">
        <f>SUMIFS(dane!E:E,dane!A:A,A204,dane!C:C,"T5",dane!D:D,"Z")</f>
        <v>0</v>
      </c>
      <c r="D204">
        <f>SUMIFS(dane!E:E,dane!A:A,A204,dane!C:C,"T5",dane!D:D,"W")</f>
        <v>0</v>
      </c>
    </row>
    <row r="205" spans="1:4" x14ac:dyDescent="0.3">
      <c r="A205" s="2">
        <v>42572</v>
      </c>
      <c r="B205" t="str">
        <f t="shared" si="3"/>
        <v>2016-07</v>
      </c>
      <c r="C205">
        <f>SUMIFS(dane!E:E,dane!A:A,A205,dane!C:C,"T5",dane!D:D,"Z")</f>
        <v>0</v>
      </c>
      <c r="D205">
        <f>SUMIFS(dane!E:E,dane!A:A,A205,dane!C:C,"T5",dane!D:D,"W")</f>
        <v>0</v>
      </c>
    </row>
    <row r="206" spans="1:4" x14ac:dyDescent="0.3">
      <c r="A206" s="2">
        <v>42573</v>
      </c>
      <c r="B206" t="str">
        <f t="shared" si="3"/>
        <v>2016-07</v>
      </c>
      <c r="C206">
        <f>SUMIFS(dane!E:E,dane!A:A,A206,dane!C:C,"T5",dane!D:D,"Z")</f>
        <v>0</v>
      </c>
      <c r="D206">
        <f>SUMIFS(dane!E:E,dane!A:A,A206,dane!C:C,"T5",dane!D:D,"W")</f>
        <v>0</v>
      </c>
    </row>
    <row r="207" spans="1:4" x14ac:dyDescent="0.3">
      <c r="A207" s="2">
        <v>42574</v>
      </c>
      <c r="B207" t="str">
        <f t="shared" si="3"/>
        <v>2016-07</v>
      </c>
      <c r="C207">
        <f>SUMIFS(dane!E:E,dane!A:A,A207,dane!C:C,"T5",dane!D:D,"Z")</f>
        <v>48</v>
      </c>
      <c r="D207">
        <f>SUMIFS(dane!E:E,dane!A:A,A207,dane!C:C,"T5",dane!D:D,"W")</f>
        <v>0</v>
      </c>
    </row>
    <row r="208" spans="1:4" x14ac:dyDescent="0.3">
      <c r="A208" s="2">
        <v>42575</v>
      </c>
      <c r="B208" t="str">
        <f t="shared" si="3"/>
        <v>2016-07</v>
      </c>
      <c r="C208">
        <f>SUMIFS(dane!E:E,dane!A:A,A208,dane!C:C,"T5",dane!D:D,"Z")</f>
        <v>0</v>
      </c>
      <c r="D208">
        <f>SUMIFS(dane!E:E,dane!A:A,A208,dane!C:C,"T5",dane!D:D,"W")</f>
        <v>0</v>
      </c>
    </row>
    <row r="209" spans="1:4" x14ac:dyDescent="0.3">
      <c r="A209" s="2">
        <v>42576</v>
      </c>
      <c r="B209" t="str">
        <f t="shared" si="3"/>
        <v>2016-07</v>
      </c>
      <c r="C209">
        <f>SUMIFS(dane!E:E,dane!A:A,A209,dane!C:C,"T5",dane!D:D,"Z")</f>
        <v>0</v>
      </c>
      <c r="D209">
        <f>SUMIFS(dane!E:E,dane!A:A,A209,dane!C:C,"T5",dane!D:D,"W")</f>
        <v>0</v>
      </c>
    </row>
    <row r="210" spans="1:4" x14ac:dyDescent="0.3">
      <c r="A210" s="2">
        <v>42577</v>
      </c>
      <c r="B210" t="str">
        <f t="shared" si="3"/>
        <v>2016-07</v>
      </c>
      <c r="C210">
        <f>SUMIFS(dane!E:E,dane!A:A,A210,dane!C:C,"T5",dane!D:D,"Z")</f>
        <v>0</v>
      </c>
      <c r="D210">
        <f>SUMIFS(dane!E:E,dane!A:A,A210,dane!C:C,"T5",dane!D:D,"W")</f>
        <v>0</v>
      </c>
    </row>
    <row r="211" spans="1:4" x14ac:dyDescent="0.3">
      <c r="A211" s="2">
        <v>42578</v>
      </c>
      <c r="B211" t="str">
        <f t="shared" si="3"/>
        <v>2016-07</v>
      </c>
      <c r="C211">
        <f>SUMIFS(dane!E:E,dane!A:A,A211,dane!C:C,"T5",dane!D:D,"Z")</f>
        <v>0</v>
      </c>
      <c r="D211">
        <f>SUMIFS(dane!E:E,dane!A:A,A211,dane!C:C,"T5",dane!D:D,"W")</f>
        <v>0</v>
      </c>
    </row>
    <row r="212" spans="1:4" x14ac:dyDescent="0.3">
      <c r="A212" s="2">
        <v>42579</v>
      </c>
      <c r="B212" t="str">
        <f t="shared" si="3"/>
        <v>2016-07</v>
      </c>
      <c r="C212">
        <f>SUMIFS(dane!E:E,dane!A:A,A212,dane!C:C,"T5",dane!D:D,"Z")</f>
        <v>0</v>
      </c>
      <c r="D212">
        <f>SUMIFS(dane!E:E,dane!A:A,A212,dane!C:C,"T5",dane!D:D,"W")</f>
        <v>0</v>
      </c>
    </row>
    <row r="213" spans="1:4" x14ac:dyDescent="0.3">
      <c r="A213" s="2">
        <v>42580</v>
      </c>
      <c r="B213" t="str">
        <f t="shared" si="3"/>
        <v>2016-07</v>
      </c>
      <c r="C213">
        <f>SUMIFS(dane!E:E,dane!A:A,A213,dane!C:C,"T5",dane!D:D,"Z")</f>
        <v>0</v>
      </c>
      <c r="D213">
        <f>SUMIFS(dane!E:E,dane!A:A,A213,dane!C:C,"T5",dane!D:D,"W")</f>
        <v>0</v>
      </c>
    </row>
    <row r="214" spans="1:4" x14ac:dyDescent="0.3">
      <c r="A214" s="2">
        <v>42581</v>
      </c>
      <c r="B214" t="str">
        <f t="shared" si="3"/>
        <v>2016-07</v>
      </c>
      <c r="C214">
        <f>SUMIFS(dane!E:E,dane!A:A,A214,dane!C:C,"T5",dane!D:D,"Z")</f>
        <v>0</v>
      </c>
      <c r="D214">
        <f>SUMIFS(dane!E:E,dane!A:A,A214,dane!C:C,"T5",dane!D:D,"W")</f>
        <v>0</v>
      </c>
    </row>
    <row r="215" spans="1:4" x14ac:dyDescent="0.3">
      <c r="A215" s="2">
        <v>42582</v>
      </c>
      <c r="B215" t="str">
        <f t="shared" si="3"/>
        <v>2016-07</v>
      </c>
      <c r="C215">
        <f>SUMIFS(dane!E:E,dane!A:A,A215,dane!C:C,"T5",dane!D:D,"Z")</f>
        <v>0</v>
      </c>
      <c r="D215">
        <f>SUMIFS(dane!E:E,dane!A:A,A215,dane!C:C,"T5",dane!D:D,"W")</f>
        <v>0</v>
      </c>
    </row>
    <row r="216" spans="1:4" x14ac:dyDescent="0.3">
      <c r="A216" s="2">
        <v>42583</v>
      </c>
      <c r="B216" t="str">
        <f t="shared" si="3"/>
        <v>2016-08</v>
      </c>
      <c r="C216">
        <f>SUMIFS(dane!E:E,dane!A:A,A216,dane!C:C,"T5",dane!D:D,"Z")</f>
        <v>0</v>
      </c>
      <c r="D216">
        <f>SUMIFS(dane!E:E,dane!A:A,A216,dane!C:C,"T5",dane!D:D,"W")</f>
        <v>0</v>
      </c>
    </row>
    <row r="217" spans="1:4" x14ac:dyDescent="0.3">
      <c r="A217" s="2">
        <v>42584</v>
      </c>
      <c r="B217" t="str">
        <f t="shared" si="3"/>
        <v>2016-08</v>
      </c>
      <c r="C217">
        <f>SUMIFS(dane!E:E,dane!A:A,A217,dane!C:C,"T5",dane!D:D,"Z")</f>
        <v>0</v>
      </c>
      <c r="D217">
        <f>SUMIFS(dane!E:E,dane!A:A,A217,dane!C:C,"T5",dane!D:D,"W")</f>
        <v>0</v>
      </c>
    </row>
    <row r="218" spans="1:4" x14ac:dyDescent="0.3">
      <c r="A218" s="2">
        <v>42585</v>
      </c>
      <c r="B218" t="str">
        <f t="shared" si="3"/>
        <v>2016-08</v>
      </c>
      <c r="C218">
        <f>SUMIFS(dane!E:E,dane!A:A,A218,dane!C:C,"T5",dane!D:D,"Z")</f>
        <v>0</v>
      </c>
      <c r="D218">
        <f>SUMIFS(dane!E:E,dane!A:A,A218,dane!C:C,"T5",dane!D:D,"W")</f>
        <v>0</v>
      </c>
    </row>
    <row r="219" spans="1:4" x14ac:dyDescent="0.3">
      <c r="A219" s="2">
        <v>42586</v>
      </c>
      <c r="B219" t="str">
        <f t="shared" si="3"/>
        <v>2016-08</v>
      </c>
      <c r="C219">
        <f>SUMIFS(dane!E:E,dane!A:A,A219,dane!C:C,"T5",dane!D:D,"Z")</f>
        <v>0</v>
      </c>
      <c r="D219">
        <f>SUMIFS(dane!E:E,dane!A:A,A219,dane!C:C,"T5",dane!D:D,"W")</f>
        <v>0</v>
      </c>
    </row>
    <row r="220" spans="1:4" x14ac:dyDescent="0.3">
      <c r="A220" s="2">
        <v>42587</v>
      </c>
      <c r="B220" t="str">
        <f t="shared" si="3"/>
        <v>2016-08</v>
      </c>
      <c r="C220">
        <f>SUMIFS(dane!E:E,dane!A:A,A220,dane!C:C,"T5",dane!D:D,"Z")</f>
        <v>0</v>
      </c>
      <c r="D220">
        <f>SUMIFS(dane!E:E,dane!A:A,A220,dane!C:C,"T5",dane!D:D,"W")</f>
        <v>0</v>
      </c>
    </row>
    <row r="221" spans="1:4" x14ac:dyDescent="0.3">
      <c r="A221" s="2">
        <v>42588</v>
      </c>
      <c r="B221" t="str">
        <f t="shared" si="3"/>
        <v>2016-08</v>
      </c>
      <c r="C221">
        <f>SUMIFS(dane!E:E,dane!A:A,A221,dane!C:C,"T5",dane!D:D,"Z")</f>
        <v>0</v>
      </c>
      <c r="D221">
        <f>SUMIFS(dane!E:E,dane!A:A,A221,dane!C:C,"T5",dane!D:D,"W")</f>
        <v>0</v>
      </c>
    </row>
    <row r="222" spans="1:4" x14ac:dyDescent="0.3">
      <c r="A222" s="2">
        <v>42589</v>
      </c>
      <c r="B222" t="str">
        <f t="shared" si="3"/>
        <v>2016-08</v>
      </c>
      <c r="C222">
        <f>SUMIFS(dane!E:E,dane!A:A,A222,dane!C:C,"T5",dane!D:D,"Z")</f>
        <v>0</v>
      </c>
      <c r="D222">
        <f>SUMIFS(dane!E:E,dane!A:A,A222,dane!C:C,"T5",dane!D:D,"W")</f>
        <v>0</v>
      </c>
    </row>
    <row r="223" spans="1:4" x14ac:dyDescent="0.3">
      <c r="A223" s="2">
        <v>42590</v>
      </c>
      <c r="B223" t="str">
        <f t="shared" si="3"/>
        <v>2016-08</v>
      </c>
      <c r="C223">
        <f>SUMIFS(dane!E:E,dane!A:A,A223,dane!C:C,"T5",dane!D:D,"Z")</f>
        <v>0</v>
      </c>
      <c r="D223">
        <f>SUMIFS(dane!E:E,dane!A:A,A223,dane!C:C,"T5",dane!D:D,"W")</f>
        <v>0</v>
      </c>
    </row>
    <row r="224" spans="1:4" x14ac:dyDescent="0.3">
      <c r="A224" s="2">
        <v>42591</v>
      </c>
      <c r="B224" t="str">
        <f t="shared" si="3"/>
        <v>2016-08</v>
      </c>
      <c r="C224">
        <f>SUMIFS(dane!E:E,dane!A:A,A224,dane!C:C,"T5",dane!D:D,"Z")</f>
        <v>0</v>
      </c>
      <c r="D224">
        <f>SUMIFS(dane!E:E,dane!A:A,A224,dane!C:C,"T5",dane!D:D,"W")</f>
        <v>0</v>
      </c>
    </row>
    <row r="225" spans="1:4" x14ac:dyDescent="0.3">
      <c r="A225" s="2">
        <v>42592</v>
      </c>
      <c r="B225" t="str">
        <f t="shared" si="3"/>
        <v>2016-08</v>
      </c>
      <c r="C225">
        <f>SUMIFS(dane!E:E,dane!A:A,A225,dane!C:C,"T5",dane!D:D,"Z")</f>
        <v>0</v>
      </c>
      <c r="D225">
        <f>SUMIFS(dane!E:E,dane!A:A,A225,dane!C:C,"T5",dane!D:D,"W")</f>
        <v>0</v>
      </c>
    </row>
    <row r="226" spans="1:4" x14ac:dyDescent="0.3">
      <c r="A226" s="2">
        <v>42593</v>
      </c>
      <c r="B226" t="str">
        <f t="shared" si="3"/>
        <v>2016-08</v>
      </c>
      <c r="C226">
        <f>SUMIFS(dane!E:E,dane!A:A,A226,dane!C:C,"T5",dane!D:D,"Z")</f>
        <v>0</v>
      </c>
      <c r="D226">
        <f>SUMIFS(dane!E:E,dane!A:A,A226,dane!C:C,"T5",dane!D:D,"W")</f>
        <v>191</v>
      </c>
    </row>
    <row r="227" spans="1:4" x14ac:dyDescent="0.3">
      <c r="A227" s="2">
        <v>42594</v>
      </c>
      <c r="B227" t="str">
        <f t="shared" si="3"/>
        <v>2016-08</v>
      </c>
      <c r="C227">
        <f>SUMIFS(dane!E:E,dane!A:A,A227,dane!C:C,"T5",dane!D:D,"Z")</f>
        <v>0</v>
      </c>
      <c r="D227">
        <f>SUMIFS(dane!E:E,dane!A:A,A227,dane!C:C,"T5",dane!D:D,"W")</f>
        <v>0</v>
      </c>
    </row>
    <row r="228" spans="1:4" x14ac:dyDescent="0.3">
      <c r="A228" s="2">
        <v>42595</v>
      </c>
      <c r="B228" t="str">
        <f t="shared" si="3"/>
        <v>2016-08</v>
      </c>
      <c r="C228">
        <f>SUMIFS(dane!E:E,dane!A:A,A228,dane!C:C,"T5",dane!D:D,"Z")</f>
        <v>0</v>
      </c>
      <c r="D228">
        <f>SUMIFS(dane!E:E,dane!A:A,A228,dane!C:C,"T5",dane!D:D,"W")</f>
        <v>0</v>
      </c>
    </row>
    <row r="229" spans="1:4" x14ac:dyDescent="0.3">
      <c r="A229" s="2">
        <v>42596</v>
      </c>
      <c r="B229" t="str">
        <f t="shared" si="3"/>
        <v>2016-08</v>
      </c>
      <c r="C229">
        <f>SUMIFS(dane!E:E,dane!A:A,A229,dane!C:C,"T5",dane!D:D,"Z")</f>
        <v>0</v>
      </c>
      <c r="D229">
        <f>SUMIFS(dane!E:E,dane!A:A,A229,dane!C:C,"T5",dane!D:D,"W")</f>
        <v>0</v>
      </c>
    </row>
    <row r="230" spans="1:4" x14ac:dyDescent="0.3">
      <c r="A230" s="2">
        <v>42597</v>
      </c>
      <c r="B230" t="str">
        <f t="shared" si="3"/>
        <v>2016-08</v>
      </c>
      <c r="C230">
        <f>SUMIFS(dane!E:E,dane!A:A,A230,dane!C:C,"T5",dane!D:D,"Z")</f>
        <v>0</v>
      </c>
      <c r="D230">
        <f>SUMIFS(dane!E:E,dane!A:A,A230,dane!C:C,"T5",dane!D:D,"W")</f>
        <v>0</v>
      </c>
    </row>
    <row r="231" spans="1:4" x14ac:dyDescent="0.3">
      <c r="A231" s="2">
        <v>42598</v>
      </c>
      <c r="B231" t="str">
        <f t="shared" si="3"/>
        <v>2016-08</v>
      </c>
      <c r="C231">
        <f>SUMIFS(dane!E:E,dane!A:A,A231,dane!C:C,"T5",dane!D:D,"Z")</f>
        <v>0</v>
      </c>
      <c r="D231">
        <f>SUMIFS(dane!E:E,dane!A:A,A231,dane!C:C,"T5",dane!D:D,"W")</f>
        <v>0</v>
      </c>
    </row>
    <row r="232" spans="1:4" x14ac:dyDescent="0.3">
      <c r="A232" s="2">
        <v>42599</v>
      </c>
      <c r="B232" t="str">
        <f t="shared" si="3"/>
        <v>2016-08</v>
      </c>
      <c r="C232">
        <f>SUMIFS(dane!E:E,dane!A:A,A232,dane!C:C,"T5",dane!D:D,"Z")</f>
        <v>0</v>
      </c>
      <c r="D232">
        <f>SUMIFS(dane!E:E,dane!A:A,A232,dane!C:C,"T5",dane!D:D,"W")</f>
        <v>0</v>
      </c>
    </row>
    <row r="233" spans="1:4" x14ac:dyDescent="0.3">
      <c r="A233" s="2">
        <v>42600</v>
      </c>
      <c r="B233" t="str">
        <f t="shared" si="3"/>
        <v>2016-08</v>
      </c>
      <c r="C233">
        <f>SUMIFS(dane!E:E,dane!A:A,A233,dane!C:C,"T5",dane!D:D,"Z")</f>
        <v>0</v>
      </c>
      <c r="D233">
        <f>SUMIFS(dane!E:E,dane!A:A,A233,dane!C:C,"T5",dane!D:D,"W")</f>
        <v>0</v>
      </c>
    </row>
    <row r="234" spans="1:4" x14ac:dyDescent="0.3">
      <c r="A234" s="2">
        <v>42601</v>
      </c>
      <c r="B234" t="str">
        <f t="shared" si="3"/>
        <v>2016-08</v>
      </c>
      <c r="C234">
        <f>SUMIFS(dane!E:E,dane!A:A,A234,dane!C:C,"T5",dane!D:D,"Z")</f>
        <v>0</v>
      </c>
      <c r="D234">
        <f>SUMIFS(dane!E:E,dane!A:A,A234,dane!C:C,"T5",dane!D:D,"W")</f>
        <v>0</v>
      </c>
    </row>
    <row r="235" spans="1:4" x14ac:dyDescent="0.3">
      <c r="A235" s="2">
        <v>42602</v>
      </c>
      <c r="B235" t="str">
        <f t="shared" si="3"/>
        <v>2016-08</v>
      </c>
      <c r="C235">
        <f>SUMIFS(dane!E:E,dane!A:A,A235,dane!C:C,"T5",dane!D:D,"Z")</f>
        <v>0</v>
      </c>
      <c r="D235">
        <f>SUMIFS(dane!E:E,dane!A:A,A235,dane!C:C,"T5",dane!D:D,"W")</f>
        <v>0</v>
      </c>
    </row>
    <row r="236" spans="1:4" x14ac:dyDescent="0.3">
      <c r="A236" s="2">
        <v>42603</v>
      </c>
      <c r="B236" t="str">
        <f t="shared" si="3"/>
        <v>2016-08</v>
      </c>
      <c r="C236">
        <f>SUMIFS(dane!E:E,dane!A:A,A236,dane!C:C,"T5",dane!D:D,"Z")</f>
        <v>0</v>
      </c>
      <c r="D236">
        <f>SUMIFS(dane!E:E,dane!A:A,A236,dane!C:C,"T5",dane!D:D,"W")</f>
        <v>0</v>
      </c>
    </row>
    <row r="237" spans="1:4" x14ac:dyDescent="0.3">
      <c r="A237" s="2">
        <v>42604</v>
      </c>
      <c r="B237" t="str">
        <f t="shared" si="3"/>
        <v>2016-08</v>
      </c>
      <c r="C237">
        <f>SUMIFS(dane!E:E,dane!A:A,A237,dane!C:C,"T5",dane!D:D,"Z")</f>
        <v>0</v>
      </c>
      <c r="D237">
        <f>SUMIFS(dane!E:E,dane!A:A,A237,dane!C:C,"T5",dane!D:D,"W")</f>
        <v>0</v>
      </c>
    </row>
    <row r="238" spans="1:4" x14ac:dyDescent="0.3">
      <c r="A238" s="2">
        <v>42605</v>
      </c>
      <c r="B238" t="str">
        <f t="shared" si="3"/>
        <v>2016-08</v>
      </c>
      <c r="C238">
        <f>SUMIFS(dane!E:E,dane!A:A,A238,dane!C:C,"T5",dane!D:D,"Z")</f>
        <v>0</v>
      </c>
      <c r="D238">
        <f>SUMIFS(dane!E:E,dane!A:A,A238,dane!C:C,"T5",dane!D:D,"W")</f>
        <v>0</v>
      </c>
    </row>
    <row r="239" spans="1:4" x14ac:dyDescent="0.3">
      <c r="A239" s="2">
        <v>42606</v>
      </c>
      <c r="B239" t="str">
        <f t="shared" si="3"/>
        <v>2016-08</v>
      </c>
      <c r="C239">
        <f>SUMIFS(dane!E:E,dane!A:A,A239,dane!C:C,"T5",dane!D:D,"Z")</f>
        <v>0</v>
      </c>
      <c r="D239">
        <f>SUMIFS(dane!E:E,dane!A:A,A239,dane!C:C,"T5",dane!D:D,"W")</f>
        <v>0</v>
      </c>
    </row>
    <row r="240" spans="1:4" x14ac:dyDescent="0.3">
      <c r="A240" s="2">
        <v>42607</v>
      </c>
      <c r="B240" t="str">
        <f t="shared" si="3"/>
        <v>2016-08</v>
      </c>
      <c r="C240">
        <f>SUMIFS(dane!E:E,dane!A:A,A240,dane!C:C,"T5",dane!D:D,"Z")</f>
        <v>0</v>
      </c>
      <c r="D240">
        <f>SUMIFS(dane!E:E,dane!A:A,A240,dane!C:C,"T5",dane!D:D,"W")</f>
        <v>0</v>
      </c>
    </row>
    <row r="241" spans="1:4" x14ac:dyDescent="0.3">
      <c r="A241" s="2">
        <v>42608</v>
      </c>
      <c r="B241" t="str">
        <f t="shared" si="3"/>
        <v>2016-08</v>
      </c>
      <c r="C241">
        <f>SUMIFS(dane!E:E,dane!A:A,A241,dane!C:C,"T5",dane!D:D,"Z")</f>
        <v>0</v>
      </c>
      <c r="D241">
        <f>SUMIFS(dane!E:E,dane!A:A,A241,dane!C:C,"T5",dane!D:D,"W")</f>
        <v>0</v>
      </c>
    </row>
    <row r="242" spans="1:4" x14ac:dyDescent="0.3">
      <c r="A242" s="2">
        <v>42609</v>
      </c>
      <c r="B242" t="str">
        <f t="shared" si="3"/>
        <v>2016-08</v>
      </c>
      <c r="C242">
        <f>SUMIFS(dane!E:E,dane!A:A,A242,dane!C:C,"T5",dane!D:D,"Z")</f>
        <v>0</v>
      </c>
      <c r="D242">
        <f>SUMIFS(dane!E:E,dane!A:A,A242,dane!C:C,"T5",dane!D:D,"W")</f>
        <v>0</v>
      </c>
    </row>
    <row r="243" spans="1:4" x14ac:dyDescent="0.3">
      <c r="A243" s="2">
        <v>42610</v>
      </c>
      <c r="B243" t="str">
        <f t="shared" si="3"/>
        <v>2016-08</v>
      </c>
      <c r="C243">
        <f>SUMIFS(dane!E:E,dane!A:A,A243,dane!C:C,"T5",dane!D:D,"Z")</f>
        <v>0</v>
      </c>
      <c r="D243">
        <f>SUMIFS(dane!E:E,dane!A:A,A243,dane!C:C,"T5",dane!D:D,"W")</f>
        <v>0</v>
      </c>
    </row>
    <row r="244" spans="1:4" x14ac:dyDescent="0.3">
      <c r="A244" s="2">
        <v>42611</v>
      </c>
      <c r="B244" t="str">
        <f t="shared" si="3"/>
        <v>2016-08</v>
      </c>
      <c r="C244">
        <f>SUMIFS(dane!E:E,dane!A:A,A244,dane!C:C,"T5",dane!D:D,"Z")</f>
        <v>0</v>
      </c>
      <c r="D244">
        <f>SUMIFS(dane!E:E,dane!A:A,A244,dane!C:C,"T5",dane!D:D,"W")</f>
        <v>0</v>
      </c>
    </row>
    <row r="245" spans="1:4" x14ac:dyDescent="0.3">
      <c r="A245" s="2">
        <v>42612</v>
      </c>
      <c r="B245" t="str">
        <f t="shared" si="3"/>
        <v>2016-08</v>
      </c>
      <c r="C245">
        <f>SUMIFS(dane!E:E,dane!A:A,A245,dane!C:C,"T5",dane!D:D,"Z")</f>
        <v>0</v>
      </c>
      <c r="D245">
        <f>SUMIFS(dane!E:E,dane!A:A,A245,dane!C:C,"T5",dane!D:D,"W")</f>
        <v>0</v>
      </c>
    </row>
    <row r="246" spans="1:4" x14ac:dyDescent="0.3">
      <c r="A246" s="2">
        <v>42613</v>
      </c>
      <c r="B246" t="str">
        <f t="shared" si="3"/>
        <v>2016-08</v>
      </c>
      <c r="C246">
        <f>SUMIFS(dane!E:E,dane!A:A,A246,dane!C:C,"T5",dane!D:D,"Z")</f>
        <v>0</v>
      </c>
      <c r="D246">
        <f>SUMIFS(dane!E:E,dane!A:A,A246,dane!C:C,"T5",dane!D:D,"W")</f>
        <v>0</v>
      </c>
    </row>
    <row r="247" spans="1:4" x14ac:dyDescent="0.3">
      <c r="A247" s="2">
        <v>42614</v>
      </c>
      <c r="B247" t="str">
        <f t="shared" si="3"/>
        <v>2016-09</v>
      </c>
      <c r="C247">
        <f>SUMIFS(dane!E:E,dane!A:A,A247,dane!C:C,"T5",dane!D:D,"Z")</f>
        <v>0</v>
      </c>
      <c r="D247">
        <f>SUMIFS(dane!E:E,dane!A:A,A247,dane!C:C,"T5",dane!D:D,"W")</f>
        <v>0</v>
      </c>
    </row>
    <row r="248" spans="1:4" x14ac:dyDescent="0.3">
      <c r="A248" s="2">
        <v>42615</v>
      </c>
      <c r="B248" t="str">
        <f t="shared" si="3"/>
        <v>2016-09</v>
      </c>
      <c r="C248">
        <f>SUMIFS(dane!E:E,dane!A:A,A248,dane!C:C,"T5",dane!D:D,"Z")</f>
        <v>0</v>
      </c>
      <c r="D248">
        <f>SUMIFS(dane!E:E,dane!A:A,A248,dane!C:C,"T5",dane!D:D,"W")</f>
        <v>0</v>
      </c>
    </row>
    <row r="249" spans="1:4" x14ac:dyDescent="0.3">
      <c r="A249" s="2">
        <v>42616</v>
      </c>
      <c r="B249" t="str">
        <f t="shared" si="3"/>
        <v>2016-09</v>
      </c>
      <c r="C249">
        <f>SUMIFS(dane!E:E,dane!A:A,A249,dane!C:C,"T5",dane!D:D,"Z")</f>
        <v>0</v>
      </c>
      <c r="D249">
        <f>SUMIFS(dane!E:E,dane!A:A,A249,dane!C:C,"T5",dane!D:D,"W")</f>
        <v>0</v>
      </c>
    </row>
    <row r="250" spans="1:4" x14ac:dyDescent="0.3">
      <c r="A250" s="2">
        <v>42617</v>
      </c>
      <c r="B250" t="str">
        <f t="shared" si="3"/>
        <v>2016-09</v>
      </c>
      <c r="C250">
        <f>SUMIFS(dane!E:E,dane!A:A,A250,dane!C:C,"T5",dane!D:D,"Z")</f>
        <v>0</v>
      </c>
      <c r="D250">
        <f>SUMIFS(dane!E:E,dane!A:A,A250,dane!C:C,"T5",dane!D:D,"W")</f>
        <v>0</v>
      </c>
    </row>
    <row r="251" spans="1:4" x14ac:dyDescent="0.3">
      <c r="A251" s="2">
        <v>42618</v>
      </c>
      <c r="B251" t="str">
        <f t="shared" si="3"/>
        <v>2016-09</v>
      </c>
      <c r="C251">
        <f>SUMIFS(dane!E:E,dane!A:A,A251,dane!C:C,"T5",dane!D:D,"Z")</f>
        <v>0</v>
      </c>
      <c r="D251">
        <f>SUMIFS(dane!E:E,dane!A:A,A251,dane!C:C,"T5",dane!D:D,"W")</f>
        <v>0</v>
      </c>
    </row>
    <row r="252" spans="1:4" x14ac:dyDescent="0.3">
      <c r="A252" s="2">
        <v>42619</v>
      </c>
      <c r="B252" t="str">
        <f t="shared" si="3"/>
        <v>2016-09</v>
      </c>
      <c r="C252">
        <f>SUMIFS(dane!E:E,dane!A:A,A252,dane!C:C,"T5",dane!D:D,"Z")</f>
        <v>0</v>
      </c>
      <c r="D252">
        <f>SUMIFS(dane!E:E,dane!A:A,A252,dane!C:C,"T5",dane!D:D,"W")</f>
        <v>4</v>
      </c>
    </row>
    <row r="253" spans="1:4" x14ac:dyDescent="0.3">
      <c r="A253" s="2">
        <v>42620</v>
      </c>
      <c r="B253" t="str">
        <f t="shared" si="3"/>
        <v>2016-09</v>
      </c>
      <c r="C253">
        <f>SUMIFS(dane!E:E,dane!A:A,A253,dane!C:C,"T5",dane!D:D,"Z")</f>
        <v>0</v>
      </c>
      <c r="D253">
        <f>SUMIFS(dane!E:E,dane!A:A,A253,dane!C:C,"T5",dane!D:D,"W")</f>
        <v>0</v>
      </c>
    </row>
    <row r="254" spans="1:4" x14ac:dyDescent="0.3">
      <c r="A254" s="2">
        <v>42621</v>
      </c>
      <c r="B254" t="str">
        <f t="shared" si="3"/>
        <v>2016-09</v>
      </c>
      <c r="C254">
        <f>SUMIFS(dane!E:E,dane!A:A,A254,dane!C:C,"T5",dane!D:D,"Z")</f>
        <v>0</v>
      </c>
      <c r="D254">
        <f>SUMIFS(dane!E:E,dane!A:A,A254,dane!C:C,"T5",dane!D:D,"W")</f>
        <v>0</v>
      </c>
    </row>
    <row r="255" spans="1:4" x14ac:dyDescent="0.3">
      <c r="A255" s="2">
        <v>42622</v>
      </c>
      <c r="B255" t="str">
        <f t="shared" si="3"/>
        <v>2016-09</v>
      </c>
      <c r="C255">
        <f>SUMIFS(dane!E:E,dane!A:A,A255,dane!C:C,"T5",dane!D:D,"Z")</f>
        <v>0</v>
      </c>
      <c r="D255">
        <f>SUMIFS(dane!E:E,dane!A:A,A255,dane!C:C,"T5",dane!D:D,"W")</f>
        <v>0</v>
      </c>
    </row>
    <row r="256" spans="1:4" x14ac:dyDescent="0.3">
      <c r="A256" s="2">
        <v>42623</v>
      </c>
      <c r="B256" t="str">
        <f t="shared" si="3"/>
        <v>2016-09</v>
      </c>
      <c r="C256">
        <f>SUMIFS(dane!E:E,dane!A:A,A256,dane!C:C,"T5",dane!D:D,"Z")</f>
        <v>0</v>
      </c>
      <c r="D256">
        <f>SUMIFS(dane!E:E,dane!A:A,A256,dane!C:C,"T5",dane!D:D,"W")</f>
        <v>0</v>
      </c>
    </row>
    <row r="257" spans="1:4" x14ac:dyDescent="0.3">
      <c r="A257" s="2">
        <v>42624</v>
      </c>
      <c r="B257" t="str">
        <f t="shared" si="3"/>
        <v>2016-09</v>
      </c>
      <c r="C257">
        <f>SUMIFS(dane!E:E,dane!A:A,A257,dane!C:C,"T5",dane!D:D,"Z")</f>
        <v>0</v>
      </c>
      <c r="D257">
        <f>SUMIFS(dane!E:E,dane!A:A,A257,dane!C:C,"T5",dane!D:D,"W")</f>
        <v>0</v>
      </c>
    </row>
    <row r="258" spans="1:4" x14ac:dyDescent="0.3">
      <c r="A258" s="2">
        <v>42625</v>
      </c>
      <c r="B258" t="str">
        <f t="shared" si="3"/>
        <v>2016-09</v>
      </c>
      <c r="C258">
        <f>SUMIFS(dane!E:E,dane!A:A,A258,dane!C:C,"T5",dane!D:D,"Z")</f>
        <v>0</v>
      </c>
      <c r="D258">
        <f>SUMIFS(dane!E:E,dane!A:A,A258,dane!C:C,"T5",dane!D:D,"W")</f>
        <v>0</v>
      </c>
    </row>
    <row r="259" spans="1:4" x14ac:dyDescent="0.3">
      <c r="A259" s="2">
        <v>42626</v>
      </c>
      <c r="B259" t="str">
        <f t="shared" si="3"/>
        <v>2016-09</v>
      </c>
      <c r="C259">
        <f>SUMIFS(dane!E:E,dane!A:A,A259,dane!C:C,"T5",dane!D:D,"Z")</f>
        <v>0</v>
      </c>
      <c r="D259">
        <f>SUMIFS(dane!E:E,dane!A:A,A259,dane!C:C,"T5",dane!D:D,"W")</f>
        <v>0</v>
      </c>
    </row>
    <row r="260" spans="1:4" x14ac:dyDescent="0.3">
      <c r="A260" s="2">
        <v>42627</v>
      </c>
      <c r="B260" t="str">
        <f t="shared" ref="B260:B323" si="4">TEXT(A260,"rrrr-mm")</f>
        <v>2016-09</v>
      </c>
      <c r="C260">
        <f>SUMIFS(dane!E:E,dane!A:A,A260,dane!C:C,"T5",dane!D:D,"Z")</f>
        <v>0</v>
      </c>
      <c r="D260">
        <f>SUMIFS(dane!E:E,dane!A:A,A260,dane!C:C,"T5",dane!D:D,"W")</f>
        <v>0</v>
      </c>
    </row>
    <row r="261" spans="1:4" x14ac:dyDescent="0.3">
      <c r="A261" s="2">
        <v>42628</v>
      </c>
      <c r="B261" t="str">
        <f t="shared" si="4"/>
        <v>2016-09</v>
      </c>
      <c r="C261">
        <f>SUMIFS(dane!E:E,dane!A:A,A261,dane!C:C,"T5",dane!D:D,"Z")</f>
        <v>0</v>
      </c>
      <c r="D261">
        <f>SUMIFS(dane!E:E,dane!A:A,A261,dane!C:C,"T5",dane!D:D,"W")</f>
        <v>0</v>
      </c>
    </row>
    <row r="262" spans="1:4" x14ac:dyDescent="0.3">
      <c r="A262" s="2">
        <v>42629</v>
      </c>
      <c r="B262" t="str">
        <f t="shared" si="4"/>
        <v>2016-09</v>
      </c>
      <c r="C262">
        <f>SUMIFS(dane!E:E,dane!A:A,A262,dane!C:C,"T5",dane!D:D,"Z")</f>
        <v>0</v>
      </c>
      <c r="D262">
        <f>SUMIFS(dane!E:E,dane!A:A,A262,dane!C:C,"T5",dane!D:D,"W")</f>
        <v>0</v>
      </c>
    </row>
    <row r="263" spans="1:4" x14ac:dyDescent="0.3">
      <c r="A263" s="2">
        <v>42630</v>
      </c>
      <c r="B263" t="str">
        <f t="shared" si="4"/>
        <v>2016-09</v>
      </c>
      <c r="C263">
        <f>SUMIFS(dane!E:E,dane!A:A,A263,dane!C:C,"T5",dane!D:D,"Z")</f>
        <v>0</v>
      </c>
      <c r="D263">
        <f>SUMIFS(dane!E:E,dane!A:A,A263,dane!C:C,"T5",dane!D:D,"W")</f>
        <v>0</v>
      </c>
    </row>
    <row r="264" spans="1:4" x14ac:dyDescent="0.3">
      <c r="A264" s="2">
        <v>42631</v>
      </c>
      <c r="B264" t="str">
        <f t="shared" si="4"/>
        <v>2016-09</v>
      </c>
      <c r="C264">
        <f>SUMIFS(dane!E:E,dane!A:A,A264,dane!C:C,"T5",dane!D:D,"Z")</f>
        <v>0</v>
      </c>
      <c r="D264">
        <f>SUMIFS(dane!E:E,dane!A:A,A264,dane!C:C,"T5",dane!D:D,"W")</f>
        <v>0</v>
      </c>
    </row>
    <row r="265" spans="1:4" x14ac:dyDescent="0.3">
      <c r="A265" s="2">
        <v>42632</v>
      </c>
      <c r="B265" t="str">
        <f t="shared" si="4"/>
        <v>2016-09</v>
      </c>
      <c r="C265">
        <f>SUMIFS(dane!E:E,dane!A:A,A265,dane!C:C,"T5",dane!D:D,"Z")</f>
        <v>0</v>
      </c>
      <c r="D265">
        <f>SUMIFS(dane!E:E,dane!A:A,A265,dane!C:C,"T5",dane!D:D,"W")</f>
        <v>0</v>
      </c>
    </row>
    <row r="266" spans="1:4" x14ac:dyDescent="0.3">
      <c r="A266" s="2">
        <v>42633</v>
      </c>
      <c r="B266" t="str">
        <f t="shared" si="4"/>
        <v>2016-09</v>
      </c>
      <c r="C266">
        <f>SUMIFS(dane!E:E,dane!A:A,A266,dane!C:C,"T5",dane!D:D,"Z")</f>
        <v>0</v>
      </c>
      <c r="D266">
        <f>SUMIFS(dane!E:E,dane!A:A,A266,dane!C:C,"T5",dane!D:D,"W")</f>
        <v>0</v>
      </c>
    </row>
    <row r="267" spans="1:4" x14ac:dyDescent="0.3">
      <c r="A267" s="2">
        <v>42634</v>
      </c>
      <c r="B267" t="str">
        <f t="shared" si="4"/>
        <v>2016-09</v>
      </c>
      <c r="C267">
        <f>SUMIFS(dane!E:E,dane!A:A,A267,dane!C:C,"T5",dane!D:D,"Z")</f>
        <v>0</v>
      </c>
      <c r="D267">
        <f>SUMIFS(dane!E:E,dane!A:A,A267,dane!C:C,"T5",dane!D:D,"W")</f>
        <v>0</v>
      </c>
    </row>
    <row r="268" spans="1:4" x14ac:dyDescent="0.3">
      <c r="A268" s="2">
        <v>42635</v>
      </c>
      <c r="B268" t="str">
        <f t="shared" si="4"/>
        <v>2016-09</v>
      </c>
      <c r="C268">
        <f>SUMIFS(dane!E:E,dane!A:A,A268,dane!C:C,"T5",dane!D:D,"Z")</f>
        <v>0</v>
      </c>
      <c r="D268">
        <f>SUMIFS(dane!E:E,dane!A:A,A268,dane!C:C,"T5",dane!D:D,"W")</f>
        <v>0</v>
      </c>
    </row>
    <row r="269" spans="1:4" x14ac:dyDescent="0.3">
      <c r="A269" s="2">
        <v>42636</v>
      </c>
      <c r="B269" t="str">
        <f t="shared" si="4"/>
        <v>2016-09</v>
      </c>
      <c r="C269">
        <f>SUMIFS(dane!E:E,dane!A:A,A269,dane!C:C,"T5",dane!D:D,"Z")</f>
        <v>0</v>
      </c>
      <c r="D269">
        <f>SUMIFS(dane!E:E,dane!A:A,A269,dane!C:C,"T5",dane!D:D,"W")</f>
        <v>0</v>
      </c>
    </row>
    <row r="270" spans="1:4" x14ac:dyDescent="0.3">
      <c r="A270" s="2">
        <v>42637</v>
      </c>
      <c r="B270" t="str">
        <f t="shared" si="4"/>
        <v>2016-09</v>
      </c>
      <c r="C270">
        <f>SUMIFS(dane!E:E,dane!A:A,A270,dane!C:C,"T5",dane!D:D,"Z")</f>
        <v>0</v>
      </c>
      <c r="D270">
        <f>SUMIFS(dane!E:E,dane!A:A,A270,dane!C:C,"T5",dane!D:D,"W")</f>
        <v>0</v>
      </c>
    </row>
    <row r="271" spans="1:4" x14ac:dyDescent="0.3">
      <c r="A271" s="2">
        <v>42638</v>
      </c>
      <c r="B271" t="str">
        <f t="shared" si="4"/>
        <v>2016-09</v>
      </c>
      <c r="C271">
        <f>SUMIFS(dane!E:E,dane!A:A,A271,dane!C:C,"T5",dane!D:D,"Z")</f>
        <v>0</v>
      </c>
      <c r="D271">
        <f>SUMIFS(dane!E:E,dane!A:A,A271,dane!C:C,"T5",dane!D:D,"W")</f>
        <v>0</v>
      </c>
    </row>
    <row r="272" spans="1:4" x14ac:dyDescent="0.3">
      <c r="A272" s="2">
        <v>42639</v>
      </c>
      <c r="B272" t="str">
        <f t="shared" si="4"/>
        <v>2016-09</v>
      </c>
      <c r="C272">
        <f>SUMIFS(dane!E:E,dane!A:A,A272,dane!C:C,"T5",dane!D:D,"Z")</f>
        <v>0</v>
      </c>
      <c r="D272">
        <f>SUMIFS(dane!E:E,dane!A:A,A272,dane!C:C,"T5",dane!D:D,"W")</f>
        <v>0</v>
      </c>
    </row>
    <row r="273" spans="1:4" x14ac:dyDescent="0.3">
      <c r="A273" s="2">
        <v>42640</v>
      </c>
      <c r="B273" t="str">
        <f t="shared" si="4"/>
        <v>2016-09</v>
      </c>
      <c r="C273">
        <f>SUMIFS(dane!E:E,dane!A:A,A273,dane!C:C,"T5",dane!D:D,"Z")</f>
        <v>44</v>
      </c>
      <c r="D273">
        <f>SUMIFS(dane!E:E,dane!A:A,A273,dane!C:C,"T5",dane!D:D,"W")</f>
        <v>0</v>
      </c>
    </row>
    <row r="274" spans="1:4" x14ac:dyDescent="0.3">
      <c r="A274" s="2">
        <v>42641</v>
      </c>
      <c r="B274" t="str">
        <f t="shared" si="4"/>
        <v>2016-09</v>
      </c>
      <c r="C274">
        <f>SUMIFS(dane!E:E,dane!A:A,A274,dane!C:C,"T5",dane!D:D,"Z")</f>
        <v>0</v>
      </c>
      <c r="D274">
        <f>SUMIFS(dane!E:E,dane!A:A,A274,dane!C:C,"T5",dane!D:D,"W")</f>
        <v>0</v>
      </c>
    </row>
    <row r="275" spans="1:4" x14ac:dyDescent="0.3">
      <c r="A275" s="2">
        <v>42642</v>
      </c>
      <c r="B275" t="str">
        <f t="shared" si="4"/>
        <v>2016-09</v>
      </c>
      <c r="C275">
        <f>SUMIFS(dane!E:E,dane!A:A,A275,dane!C:C,"T5",dane!D:D,"Z")</f>
        <v>0</v>
      </c>
      <c r="D275">
        <f>SUMIFS(dane!E:E,dane!A:A,A275,dane!C:C,"T5",dane!D:D,"W")</f>
        <v>0</v>
      </c>
    </row>
    <row r="276" spans="1:4" x14ac:dyDescent="0.3">
      <c r="A276" s="2">
        <v>42643</v>
      </c>
      <c r="B276" t="str">
        <f t="shared" si="4"/>
        <v>2016-09</v>
      </c>
      <c r="C276">
        <f>SUMIFS(dane!E:E,dane!A:A,A276,dane!C:C,"T5",dane!D:D,"Z")</f>
        <v>0</v>
      </c>
      <c r="D276">
        <f>SUMIFS(dane!E:E,dane!A:A,A276,dane!C:C,"T5",dane!D:D,"W")</f>
        <v>0</v>
      </c>
    </row>
    <row r="277" spans="1:4" x14ac:dyDescent="0.3">
      <c r="A277" s="2">
        <v>42644</v>
      </c>
      <c r="B277" t="str">
        <f t="shared" si="4"/>
        <v>2016-10</v>
      </c>
      <c r="C277">
        <f>SUMIFS(dane!E:E,dane!A:A,A277,dane!C:C,"T5",dane!D:D,"Z")</f>
        <v>0</v>
      </c>
      <c r="D277">
        <f>SUMIFS(dane!E:E,dane!A:A,A277,dane!C:C,"T5",dane!D:D,"W")</f>
        <v>0</v>
      </c>
    </row>
    <row r="278" spans="1:4" x14ac:dyDescent="0.3">
      <c r="A278" s="2">
        <v>42645</v>
      </c>
      <c r="B278" t="str">
        <f t="shared" si="4"/>
        <v>2016-10</v>
      </c>
      <c r="C278">
        <f>SUMIFS(dane!E:E,dane!A:A,A278,dane!C:C,"T5",dane!D:D,"Z")</f>
        <v>0</v>
      </c>
      <c r="D278">
        <f>SUMIFS(dane!E:E,dane!A:A,A278,dane!C:C,"T5",dane!D:D,"W")</f>
        <v>0</v>
      </c>
    </row>
    <row r="279" spans="1:4" x14ac:dyDescent="0.3">
      <c r="A279" s="2">
        <v>42646</v>
      </c>
      <c r="B279" t="str">
        <f t="shared" si="4"/>
        <v>2016-10</v>
      </c>
      <c r="C279">
        <f>SUMIFS(dane!E:E,dane!A:A,A279,dane!C:C,"T5",dane!D:D,"Z")</f>
        <v>0</v>
      </c>
      <c r="D279">
        <f>SUMIFS(dane!E:E,dane!A:A,A279,dane!C:C,"T5",dane!D:D,"W")</f>
        <v>0</v>
      </c>
    </row>
    <row r="280" spans="1:4" x14ac:dyDescent="0.3">
      <c r="A280" s="2">
        <v>42647</v>
      </c>
      <c r="B280" t="str">
        <f t="shared" si="4"/>
        <v>2016-10</v>
      </c>
      <c r="C280">
        <f>SUMIFS(dane!E:E,dane!A:A,A280,dane!C:C,"T5",dane!D:D,"Z")</f>
        <v>0</v>
      </c>
      <c r="D280">
        <f>SUMIFS(dane!E:E,dane!A:A,A280,dane!C:C,"T5",dane!D:D,"W")</f>
        <v>0</v>
      </c>
    </row>
    <row r="281" spans="1:4" x14ac:dyDescent="0.3">
      <c r="A281" s="2">
        <v>42648</v>
      </c>
      <c r="B281" t="str">
        <f t="shared" si="4"/>
        <v>2016-10</v>
      </c>
      <c r="C281">
        <f>SUMIFS(dane!E:E,dane!A:A,A281,dane!C:C,"T5",dane!D:D,"Z")</f>
        <v>0</v>
      </c>
      <c r="D281">
        <f>SUMIFS(dane!E:E,dane!A:A,A281,dane!C:C,"T5",dane!D:D,"W")</f>
        <v>0</v>
      </c>
    </row>
    <row r="282" spans="1:4" x14ac:dyDescent="0.3">
      <c r="A282" s="2">
        <v>42649</v>
      </c>
      <c r="B282" t="str">
        <f t="shared" si="4"/>
        <v>2016-10</v>
      </c>
      <c r="C282">
        <f>SUMIFS(dane!E:E,dane!A:A,A282,dane!C:C,"T5",dane!D:D,"Z")</f>
        <v>0</v>
      </c>
      <c r="D282">
        <f>SUMIFS(dane!E:E,dane!A:A,A282,dane!C:C,"T5",dane!D:D,"W")</f>
        <v>0</v>
      </c>
    </row>
    <row r="283" spans="1:4" x14ac:dyDescent="0.3">
      <c r="A283" s="2">
        <v>42650</v>
      </c>
      <c r="B283" t="str">
        <f t="shared" si="4"/>
        <v>2016-10</v>
      </c>
      <c r="C283">
        <f>SUMIFS(dane!E:E,dane!A:A,A283,dane!C:C,"T5",dane!D:D,"Z")</f>
        <v>0</v>
      </c>
      <c r="D283">
        <f>SUMIFS(dane!E:E,dane!A:A,A283,dane!C:C,"T5",dane!D:D,"W")</f>
        <v>0</v>
      </c>
    </row>
    <row r="284" spans="1:4" x14ac:dyDescent="0.3">
      <c r="A284" s="2">
        <v>42651</v>
      </c>
      <c r="B284" t="str">
        <f t="shared" si="4"/>
        <v>2016-10</v>
      </c>
      <c r="C284">
        <f>SUMIFS(dane!E:E,dane!A:A,A284,dane!C:C,"T5",dane!D:D,"Z")</f>
        <v>0</v>
      </c>
      <c r="D284">
        <f>SUMIFS(dane!E:E,dane!A:A,A284,dane!C:C,"T5",dane!D:D,"W")</f>
        <v>0</v>
      </c>
    </row>
    <row r="285" spans="1:4" x14ac:dyDescent="0.3">
      <c r="A285" s="2">
        <v>42652</v>
      </c>
      <c r="B285" t="str">
        <f t="shared" si="4"/>
        <v>2016-10</v>
      </c>
      <c r="C285">
        <f>SUMIFS(dane!E:E,dane!A:A,A285,dane!C:C,"T5",dane!D:D,"Z")</f>
        <v>0</v>
      </c>
      <c r="D285">
        <f>SUMIFS(dane!E:E,dane!A:A,A285,dane!C:C,"T5",dane!D:D,"W")</f>
        <v>0</v>
      </c>
    </row>
    <row r="286" spans="1:4" x14ac:dyDescent="0.3">
      <c r="A286" s="2">
        <v>42653</v>
      </c>
      <c r="B286" t="str">
        <f t="shared" si="4"/>
        <v>2016-10</v>
      </c>
      <c r="C286">
        <f>SUMIFS(dane!E:E,dane!A:A,A286,dane!C:C,"T5",dane!D:D,"Z")</f>
        <v>0</v>
      </c>
      <c r="D286">
        <f>SUMIFS(dane!E:E,dane!A:A,A286,dane!C:C,"T5",dane!D:D,"W")</f>
        <v>0</v>
      </c>
    </row>
    <row r="287" spans="1:4" x14ac:dyDescent="0.3">
      <c r="A287" s="2">
        <v>42654</v>
      </c>
      <c r="B287" t="str">
        <f t="shared" si="4"/>
        <v>2016-10</v>
      </c>
      <c r="C287">
        <f>SUMIFS(dane!E:E,dane!A:A,A287,dane!C:C,"T5",dane!D:D,"Z")</f>
        <v>0</v>
      </c>
      <c r="D287">
        <f>SUMIFS(dane!E:E,dane!A:A,A287,dane!C:C,"T5",dane!D:D,"W")</f>
        <v>0</v>
      </c>
    </row>
    <row r="288" spans="1:4" x14ac:dyDescent="0.3">
      <c r="A288" s="2">
        <v>42655</v>
      </c>
      <c r="B288" t="str">
        <f t="shared" si="4"/>
        <v>2016-10</v>
      </c>
      <c r="C288">
        <f>SUMIFS(dane!E:E,dane!A:A,A288,dane!C:C,"T5",dane!D:D,"Z")</f>
        <v>0</v>
      </c>
      <c r="D288">
        <f>SUMIFS(dane!E:E,dane!A:A,A288,dane!C:C,"T5",dane!D:D,"W")</f>
        <v>0</v>
      </c>
    </row>
    <row r="289" spans="1:4" x14ac:dyDescent="0.3">
      <c r="A289" s="2">
        <v>42656</v>
      </c>
      <c r="B289" t="str">
        <f t="shared" si="4"/>
        <v>2016-10</v>
      </c>
      <c r="C289">
        <f>SUMIFS(dane!E:E,dane!A:A,A289,dane!C:C,"T5",dane!D:D,"Z")</f>
        <v>0</v>
      </c>
      <c r="D289">
        <f>SUMIFS(dane!E:E,dane!A:A,A289,dane!C:C,"T5",dane!D:D,"W")</f>
        <v>0</v>
      </c>
    </row>
    <row r="290" spans="1:4" x14ac:dyDescent="0.3">
      <c r="A290" s="2">
        <v>42657</v>
      </c>
      <c r="B290" t="str">
        <f t="shared" si="4"/>
        <v>2016-10</v>
      </c>
      <c r="C290">
        <f>SUMIFS(dane!E:E,dane!A:A,A290,dane!C:C,"T5",dane!D:D,"Z")</f>
        <v>0</v>
      </c>
      <c r="D290">
        <f>SUMIFS(dane!E:E,dane!A:A,A290,dane!C:C,"T5",dane!D:D,"W")</f>
        <v>0</v>
      </c>
    </row>
    <row r="291" spans="1:4" x14ac:dyDescent="0.3">
      <c r="A291" s="2">
        <v>42658</v>
      </c>
      <c r="B291" t="str">
        <f t="shared" si="4"/>
        <v>2016-10</v>
      </c>
      <c r="C291">
        <f>SUMIFS(dane!E:E,dane!A:A,A291,dane!C:C,"T5",dane!D:D,"Z")</f>
        <v>0</v>
      </c>
      <c r="D291">
        <f>SUMIFS(dane!E:E,dane!A:A,A291,dane!C:C,"T5",dane!D:D,"W")</f>
        <v>0</v>
      </c>
    </row>
    <row r="292" spans="1:4" x14ac:dyDescent="0.3">
      <c r="A292" s="2">
        <v>42659</v>
      </c>
      <c r="B292" t="str">
        <f t="shared" si="4"/>
        <v>2016-10</v>
      </c>
      <c r="C292">
        <f>SUMIFS(dane!E:E,dane!A:A,A292,dane!C:C,"T5",dane!D:D,"Z")</f>
        <v>0</v>
      </c>
      <c r="D292">
        <f>SUMIFS(dane!E:E,dane!A:A,A292,dane!C:C,"T5",dane!D:D,"W")</f>
        <v>0</v>
      </c>
    </row>
    <row r="293" spans="1:4" x14ac:dyDescent="0.3">
      <c r="A293" s="2">
        <v>42660</v>
      </c>
      <c r="B293" t="str">
        <f t="shared" si="4"/>
        <v>2016-10</v>
      </c>
      <c r="C293">
        <f>SUMIFS(dane!E:E,dane!A:A,A293,dane!C:C,"T5",dane!D:D,"Z")</f>
        <v>0</v>
      </c>
      <c r="D293">
        <f>SUMIFS(dane!E:E,dane!A:A,A293,dane!C:C,"T5",dane!D:D,"W")</f>
        <v>0</v>
      </c>
    </row>
    <row r="294" spans="1:4" x14ac:dyDescent="0.3">
      <c r="A294" s="2">
        <v>42661</v>
      </c>
      <c r="B294" t="str">
        <f t="shared" si="4"/>
        <v>2016-10</v>
      </c>
      <c r="C294">
        <f>SUMIFS(dane!E:E,dane!A:A,A294,dane!C:C,"T5",dane!D:D,"Z")</f>
        <v>0</v>
      </c>
      <c r="D294">
        <f>SUMIFS(dane!E:E,dane!A:A,A294,dane!C:C,"T5",dane!D:D,"W")</f>
        <v>0</v>
      </c>
    </row>
    <row r="295" spans="1:4" x14ac:dyDescent="0.3">
      <c r="A295" s="2">
        <v>42662</v>
      </c>
      <c r="B295" t="str">
        <f t="shared" si="4"/>
        <v>2016-10</v>
      </c>
      <c r="C295">
        <f>SUMIFS(dane!E:E,dane!A:A,A295,dane!C:C,"T5",dane!D:D,"Z")</f>
        <v>0</v>
      </c>
      <c r="D295">
        <f>SUMIFS(dane!E:E,dane!A:A,A295,dane!C:C,"T5",dane!D:D,"W")</f>
        <v>0</v>
      </c>
    </row>
    <row r="296" spans="1:4" x14ac:dyDescent="0.3">
      <c r="A296" s="2">
        <v>42663</v>
      </c>
      <c r="B296" t="str">
        <f t="shared" si="4"/>
        <v>2016-10</v>
      </c>
      <c r="C296">
        <f>SUMIFS(dane!E:E,dane!A:A,A296,dane!C:C,"T5",dane!D:D,"Z")</f>
        <v>0</v>
      </c>
      <c r="D296">
        <f>SUMIFS(dane!E:E,dane!A:A,A296,dane!C:C,"T5",dane!D:D,"W")</f>
        <v>0</v>
      </c>
    </row>
    <row r="297" spans="1:4" x14ac:dyDescent="0.3">
      <c r="A297" s="2">
        <v>42664</v>
      </c>
      <c r="B297" t="str">
        <f t="shared" si="4"/>
        <v>2016-10</v>
      </c>
      <c r="C297">
        <f>SUMIFS(dane!E:E,dane!A:A,A297,dane!C:C,"T5",dane!D:D,"Z")</f>
        <v>0</v>
      </c>
      <c r="D297">
        <f>SUMIFS(dane!E:E,dane!A:A,A297,dane!C:C,"T5",dane!D:D,"W")</f>
        <v>0</v>
      </c>
    </row>
    <row r="298" spans="1:4" x14ac:dyDescent="0.3">
      <c r="A298" s="2">
        <v>42665</v>
      </c>
      <c r="B298" t="str">
        <f t="shared" si="4"/>
        <v>2016-10</v>
      </c>
      <c r="C298">
        <f>SUMIFS(dane!E:E,dane!A:A,A298,dane!C:C,"T5",dane!D:D,"Z")</f>
        <v>0</v>
      </c>
      <c r="D298">
        <f>SUMIFS(dane!E:E,dane!A:A,A298,dane!C:C,"T5",dane!D:D,"W")</f>
        <v>0</v>
      </c>
    </row>
    <row r="299" spans="1:4" x14ac:dyDescent="0.3">
      <c r="A299" s="2">
        <v>42666</v>
      </c>
      <c r="B299" t="str">
        <f t="shared" si="4"/>
        <v>2016-10</v>
      </c>
      <c r="C299">
        <f>SUMIFS(dane!E:E,dane!A:A,A299,dane!C:C,"T5",dane!D:D,"Z")</f>
        <v>0</v>
      </c>
      <c r="D299">
        <f>SUMIFS(dane!E:E,dane!A:A,A299,dane!C:C,"T5",dane!D:D,"W")</f>
        <v>0</v>
      </c>
    </row>
    <row r="300" spans="1:4" x14ac:dyDescent="0.3">
      <c r="A300" s="2">
        <v>42667</v>
      </c>
      <c r="B300" t="str">
        <f t="shared" si="4"/>
        <v>2016-10</v>
      </c>
      <c r="C300">
        <f>SUMIFS(dane!E:E,dane!A:A,A300,dane!C:C,"T5",dane!D:D,"Z")</f>
        <v>0</v>
      </c>
      <c r="D300">
        <f>SUMIFS(dane!E:E,dane!A:A,A300,dane!C:C,"T5",dane!D:D,"W")</f>
        <v>0</v>
      </c>
    </row>
    <row r="301" spans="1:4" x14ac:dyDescent="0.3">
      <c r="A301" s="2">
        <v>42668</v>
      </c>
      <c r="B301" t="str">
        <f t="shared" si="4"/>
        <v>2016-10</v>
      </c>
      <c r="C301">
        <f>SUMIFS(dane!E:E,dane!A:A,A301,dane!C:C,"T5",dane!D:D,"Z")</f>
        <v>0</v>
      </c>
      <c r="D301">
        <f>SUMIFS(dane!E:E,dane!A:A,A301,dane!C:C,"T5",dane!D:D,"W")</f>
        <v>0</v>
      </c>
    </row>
    <row r="302" spans="1:4" x14ac:dyDescent="0.3">
      <c r="A302" s="2">
        <v>42669</v>
      </c>
      <c r="B302" t="str">
        <f t="shared" si="4"/>
        <v>2016-10</v>
      </c>
      <c r="C302">
        <f>SUMIFS(dane!E:E,dane!A:A,A302,dane!C:C,"T5",dane!D:D,"Z")</f>
        <v>0</v>
      </c>
      <c r="D302">
        <f>SUMIFS(dane!E:E,dane!A:A,A302,dane!C:C,"T5",dane!D:D,"W")</f>
        <v>0</v>
      </c>
    </row>
    <row r="303" spans="1:4" x14ac:dyDescent="0.3">
      <c r="A303" s="2">
        <v>42670</v>
      </c>
      <c r="B303" t="str">
        <f t="shared" si="4"/>
        <v>2016-10</v>
      </c>
      <c r="C303">
        <f>SUMIFS(dane!E:E,dane!A:A,A303,dane!C:C,"T5",dane!D:D,"Z")</f>
        <v>0</v>
      </c>
      <c r="D303">
        <f>SUMIFS(dane!E:E,dane!A:A,A303,dane!C:C,"T5",dane!D:D,"W")</f>
        <v>0</v>
      </c>
    </row>
    <row r="304" spans="1:4" x14ac:dyDescent="0.3">
      <c r="A304" s="2">
        <v>42671</v>
      </c>
      <c r="B304" t="str">
        <f t="shared" si="4"/>
        <v>2016-10</v>
      </c>
      <c r="C304">
        <f>SUMIFS(dane!E:E,dane!A:A,A304,dane!C:C,"T5",dane!D:D,"Z")</f>
        <v>0</v>
      </c>
      <c r="D304">
        <f>SUMIFS(dane!E:E,dane!A:A,A304,dane!C:C,"T5",dane!D:D,"W")</f>
        <v>0</v>
      </c>
    </row>
    <row r="305" spans="1:4" x14ac:dyDescent="0.3">
      <c r="A305" s="2">
        <v>42672</v>
      </c>
      <c r="B305" t="str">
        <f t="shared" si="4"/>
        <v>2016-10</v>
      </c>
      <c r="C305">
        <f>SUMIFS(dane!E:E,dane!A:A,A305,dane!C:C,"T5",dane!D:D,"Z")</f>
        <v>0</v>
      </c>
      <c r="D305">
        <f>SUMIFS(dane!E:E,dane!A:A,A305,dane!C:C,"T5",dane!D:D,"W")</f>
        <v>0</v>
      </c>
    </row>
    <row r="306" spans="1:4" x14ac:dyDescent="0.3">
      <c r="A306" s="2">
        <v>42673</v>
      </c>
      <c r="B306" t="str">
        <f t="shared" si="4"/>
        <v>2016-10</v>
      </c>
      <c r="C306">
        <f>SUMIFS(dane!E:E,dane!A:A,A306,dane!C:C,"T5",dane!D:D,"Z")</f>
        <v>0</v>
      </c>
      <c r="D306">
        <f>SUMIFS(dane!E:E,dane!A:A,A306,dane!C:C,"T5",dane!D:D,"W")</f>
        <v>0</v>
      </c>
    </row>
    <row r="307" spans="1:4" x14ac:dyDescent="0.3">
      <c r="A307" s="2">
        <v>42674</v>
      </c>
      <c r="B307" t="str">
        <f t="shared" si="4"/>
        <v>2016-10</v>
      </c>
      <c r="C307">
        <f>SUMIFS(dane!E:E,dane!A:A,A307,dane!C:C,"T5",dane!D:D,"Z")</f>
        <v>0</v>
      </c>
      <c r="D307">
        <f>SUMIFS(dane!E:E,dane!A:A,A307,dane!C:C,"T5",dane!D:D,"W")</f>
        <v>0</v>
      </c>
    </row>
    <row r="308" spans="1:4" x14ac:dyDescent="0.3">
      <c r="A308" s="2">
        <v>42675</v>
      </c>
      <c r="B308" t="str">
        <f t="shared" si="4"/>
        <v>2016-11</v>
      </c>
      <c r="C308">
        <f>SUMIFS(dane!E:E,dane!A:A,A308,dane!C:C,"T5",dane!D:D,"Z")</f>
        <v>0</v>
      </c>
      <c r="D308">
        <f>SUMIFS(dane!E:E,dane!A:A,A308,dane!C:C,"T5",dane!D:D,"W")</f>
        <v>0</v>
      </c>
    </row>
    <row r="309" spans="1:4" x14ac:dyDescent="0.3">
      <c r="A309" s="2">
        <v>42676</v>
      </c>
      <c r="B309" t="str">
        <f t="shared" si="4"/>
        <v>2016-11</v>
      </c>
      <c r="C309">
        <f>SUMIFS(dane!E:E,dane!A:A,A309,dane!C:C,"T5",dane!D:D,"Z")</f>
        <v>0</v>
      </c>
      <c r="D309">
        <f>SUMIFS(dane!E:E,dane!A:A,A309,dane!C:C,"T5",dane!D:D,"W")</f>
        <v>0</v>
      </c>
    </row>
    <row r="310" spans="1:4" x14ac:dyDescent="0.3">
      <c r="A310" s="2">
        <v>42677</v>
      </c>
      <c r="B310" t="str">
        <f t="shared" si="4"/>
        <v>2016-11</v>
      </c>
      <c r="C310">
        <f>SUMIFS(dane!E:E,dane!A:A,A310,dane!C:C,"T5",dane!D:D,"Z")</f>
        <v>0</v>
      </c>
      <c r="D310">
        <f>SUMIFS(dane!E:E,dane!A:A,A310,dane!C:C,"T5",dane!D:D,"W")</f>
        <v>0</v>
      </c>
    </row>
    <row r="311" spans="1:4" x14ac:dyDescent="0.3">
      <c r="A311" s="2">
        <v>42678</v>
      </c>
      <c r="B311" t="str">
        <f t="shared" si="4"/>
        <v>2016-11</v>
      </c>
      <c r="C311">
        <f>SUMIFS(dane!E:E,dane!A:A,A311,dane!C:C,"T5",dane!D:D,"Z")</f>
        <v>0</v>
      </c>
      <c r="D311">
        <f>SUMIFS(dane!E:E,dane!A:A,A311,dane!C:C,"T5",dane!D:D,"W")</f>
        <v>0</v>
      </c>
    </row>
    <row r="312" spans="1:4" x14ac:dyDescent="0.3">
      <c r="A312" s="2">
        <v>42679</v>
      </c>
      <c r="B312" t="str">
        <f t="shared" si="4"/>
        <v>2016-11</v>
      </c>
      <c r="C312">
        <f>SUMIFS(dane!E:E,dane!A:A,A312,dane!C:C,"T5",dane!D:D,"Z")</f>
        <v>0</v>
      </c>
      <c r="D312">
        <f>SUMIFS(dane!E:E,dane!A:A,A312,dane!C:C,"T5",dane!D:D,"W")</f>
        <v>0</v>
      </c>
    </row>
    <row r="313" spans="1:4" x14ac:dyDescent="0.3">
      <c r="A313" s="2">
        <v>42680</v>
      </c>
      <c r="B313" t="str">
        <f t="shared" si="4"/>
        <v>2016-11</v>
      </c>
      <c r="C313">
        <f>SUMIFS(dane!E:E,dane!A:A,A313,dane!C:C,"T5",dane!D:D,"Z")</f>
        <v>0</v>
      </c>
      <c r="D313">
        <f>SUMIFS(dane!E:E,dane!A:A,A313,dane!C:C,"T5",dane!D:D,"W")</f>
        <v>0</v>
      </c>
    </row>
    <row r="314" spans="1:4" x14ac:dyDescent="0.3">
      <c r="A314" s="2">
        <v>42681</v>
      </c>
      <c r="B314" t="str">
        <f t="shared" si="4"/>
        <v>2016-11</v>
      </c>
      <c r="C314">
        <f>SUMIFS(dane!E:E,dane!A:A,A314,dane!C:C,"T5",dane!D:D,"Z")</f>
        <v>0</v>
      </c>
      <c r="D314">
        <f>SUMIFS(dane!E:E,dane!A:A,A314,dane!C:C,"T5",dane!D:D,"W")</f>
        <v>0</v>
      </c>
    </row>
    <row r="315" spans="1:4" x14ac:dyDescent="0.3">
      <c r="A315" s="2">
        <v>42682</v>
      </c>
      <c r="B315" t="str">
        <f t="shared" si="4"/>
        <v>2016-11</v>
      </c>
      <c r="C315">
        <f>SUMIFS(dane!E:E,dane!A:A,A315,dane!C:C,"T5",dane!D:D,"Z")</f>
        <v>30</v>
      </c>
      <c r="D315">
        <f>SUMIFS(dane!E:E,dane!A:A,A315,dane!C:C,"T5",dane!D:D,"W")</f>
        <v>0</v>
      </c>
    </row>
    <row r="316" spans="1:4" x14ac:dyDescent="0.3">
      <c r="A316" s="2">
        <v>42683</v>
      </c>
      <c r="B316" t="str">
        <f t="shared" si="4"/>
        <v>2016-11</v>
      </c>
      <c r="C316">
        <f>SUMIFS(dane!E:E,dane!A:A,A316,dane!C:C,"T5",dane!D:D,"Z")</f>
        <v>0</v>
      </c>
      <c r="D316">
        <f>SUMIFS(dane!E:E,dane!A:A,A316,dane!C:C,"T5",dane!D:D,"W")</f>
        <v>0</v>
      </c>
    </row>
    <row r="317" spans="1:4" x14ac:dyDescent="0.3">
      <c r="A317" s="2">
        <v>42684</v>
      </c>
      <c r="B317" t="str">
        <f t="shared" si="4"/>
        <v>2016-11</v>
      </c>
      <c r="C317">
        <f>SUMIFS(dane!E:E,dane!A:A,A317,dane!C:C,"T5",dane!D:D,"Z")</f>
        <v>0</v>
      </c>
      <c r="D317">
        <f>SUMIFS(dane!E:E,dane!A:A,A317,dane!C:C,"T5",dane!D:D,"W")</f>
        <v>0</v>
      </c>
    </row>
    <row r="318" spans="1:4" x14ac:dyDescent="0.3">
      <c r="A318" s="2">
        <v>42685</v>
      </c>
      <c r="B318" t="str">
        <f t="shared" si="4"/>
        <v>2016-11</v>
      </c>
      <c r="C318">
        <f>SUMIFS(dane!E:E,dane!A:A,A318,dane!C:C,"T5",dane!D:D,"Z")</f>
        <v>0</v>
      </c>
      <c r="D318">
        <f>SUMIFS(dane!E:E,dane!A:A,A318,dane!C:C,"T5",dane!D:D,"W")</f>
        <v>0</v>
      </c>
    </row>
    <row r="319" spans="1:4" x14ac:dyDescent="0.3">
      <c r="A319" s="2">
        <v>42686</v>
      </c>
      <c r="B319" t="str">
        <f t="shared" si="4"/>
        <v>2016-11</v>
      </c>
      <c r="C319">
        <f>SUMIFS(dane!E:E,dane!A:A,A319,dane!C:C,"T5",dane!D:D,"Z")</f>
        <v>0</v>
      </c>
      <c r="D319">
        <f>SUMIFS(dane!E:E,dane!A:A,A319,dane!C:C,"T5",dane!D:D,"W")</f>
        <v>0</v>
      </c>
    </row>
    <row r="320" spans="1:4" x14ac:dyDescent="0.3">
      <c r="A320" s="2">
        <v>42687</v>
      </c>
      <c r="B320" t="str">
        <f t="shared" si="4"/>
        <v>2016-11</v>
      </c>
      <c r="C320">
        <f>SUMIFS(dane!E:E,dane!A:A,A320,dane!C:C,"T5",dane!D:D,"Z")</f>
        <v>0</v>
      </c>
      <c r="D320">
        <f>SUMIFS(dane!E:E,dane!A:A,A320,dane!C:C,"T5",dane!D:D,"W")</f>
        <v>0</v>
      </c>
    </row>
    <row r="321" spans="1:4" x14ac:dyDescent="0.3">
      <c r="A321" s="2">
        <v>42688</v>
      </c>
      <c r="B321" t="str">
        <f t="shared" si="4"/>
        <v>2016-11</v>
      </c>
      <c r="C321">
        <f>SUMIFS(dane!E:E,dane!A:A,A321,dane!C:C,"T5",dane!D:D,"Z")</f>
        <v>0</v>
      </c>
      <c r="D321">
        <f>SUMIFS(dane!E:E,dane!A:A,A321,dane!C:C,"T5",dane!D:D,"W")</f>
        <v>0</v>
      </c>
    </row>
    <row r="322" spans="1:4" x14ac:dyDescent="0.3">
      <c r="A322" s="2">
        <v>42689</v>
      </c>
      <c r="B322" t="str">
        <f t="shared" si="4"/>
        <v>2016-11</v>
      </c>
      <c r="C322">
        <f>SUMIFS(dane!E:E,dane!A:A,A322,dane!C:C,"T5",dane!D:D,"Z")</f>
        <v>0</v>
      </c>
      <c r="D322">
        <f>SUMIFS(dane!E:E,dane!A:A,A322,dane!C:C,"T5",dane!D:D,"W")</f>
        <v>0</v>
      </c>
    </row>
    <row r="323" spans="1:4" x14ac:dyDescent="0.3">
      <c r="A323" s="2">
        <v>42690</v>
      </c>
      <c r="B323" t="str">
        <f t="shared" si="4"/>
        <v>2016-11</v>
      </c>
      <c r="C323">
        <f>SUMIFS(dane!E:E,dane!A:A,A323,dane!C:C,"T5",dane!D:D,"Z")</f>
        <v>0</v>
      </c>
      <c r="D323">
        <f>SUMIFS(dane!E:E,dane!A:A,A323,dane!C:C,"T5",dane!D:D,"W")</f>
        <v>0</v>
      </c>
    </row>
    <row r="324" spans="1:4" x14ac:dyDescent="0.3">
      <c r="A324" s="2">
        <v>42691</v>
      </c>
      <c r="B324" t="str">
        <f t="shared" ref="B324:B387" si="5">TEXT(A324,"rrrr-mm")</f>
        <v>2016-11</v>
      </c>
      <c r="C324">
        <f>SUMIFS(dane!E:E,dane!A:A,A324,dane!C:C,"T5",dane!D:D,"Z")</f>
        <v>0</v>
      </c>
      <c r="D324">
        <f>SUMIFS(dane!E:E,dane!A:A,A324,dane!C:C,"T5",dane!D:D,"W")</f>
        <v>0</v>
      </c>
    </row>
    <row r="325" spans="1:4" x14ac:dyDescent="0.3">
      <c r="A325" s="2">
        <v>42692</v>
      </c>
      <c r="B325" t="str">
        <f t="shared" si="5"/>
        <v>2016-11</v>
      </c>
      <c r="C325">
        <f>SUMIFS(dane!E:E,dane!A:A,A325,dane!C:C,"T5",dane!D:D,"Z")</f>
        <v>0</v>
      </c>
      <c r="D325">
        <f>SUMIFS(dane!E:E,dane!A:A,A325,dane!C:C,"T5",dane!D:D,"W")</f>
        <v>0</v>
      </c>
    </row>
    <row r="326" spans="1:4" x14ac:dyDescent="0.3">
      <c r="A326" s="2">
        <v>42693</v>
      </c>
      <c r="B326" t="str">
        <f t="shared" si="5"/>
        <v>2016-11</v>
      </c>
      <c r="C326">
        <f>SUMIFS(dane!E:E,dane!A:A,A326,dane!C:C,"T5",dane!D:D,"Z")</f>
        <v>0</v>
      </c>
      <c r="D326">
        <f>SUMIFS(dane!E:E,dane!A:A,A326,dane!C:C,"T5",dane!D:D,"W")</f>
        <v>0</v>
      </c>
    </row>
    <row r="327" spans="1:4" x14ac:dyDescent="0.3">
      <c r="A327" s="2">
        <v>42694</v>
      </c>
      <c r="B327" t="str">
        <f t="shared" si="5"/>
        <v>2016-11</v>
      </c>
      <c r="C327">
        <f>SUMIFS(dane!E:E,dane!A:A,A327,dane!C:C,"T5",dane!D:D,"Z")</f>
        <v>0</v>
      </c>
      <c r="D327">
        <f>SUMIFS(dane!E:E,dane!A:A,A327,dane!C:C,"T5",dane!D:D,"W")</f>
        <v>0</v>
      </c>
    </row>
    <row r="328" spans="1:4" x14ac:dyDescent="0.3">
      <c r="A328" s="2">
        <v>42695</v>
      </c>
      <c r="B328" t="str">
        <f t="shared" si="5"/>
        <v>2016-11</v>
      </c>
      <c r="C328">
        <f>SUMIFS(dane!E:E,dane!A:A,A328,dane!C:C,"T5",dane!D:D,"Z")</f>
        <v>0</v>
      </c>
      <c r="D328">
        <f>SUMIFS(dane!E:E,dane!A:A,A328,dane!C:C,"T5",dane!D:D,"W")</f>
        <v>0</v>
      </c>
    </row>
    <row r="329" spans="1:4" x14ac:dyDescent="0.3">
      <c r="A329" s="2">
        <v>42696</v>
      </c>
      <c r="B329" t="str">
        <f t="shared" si="5"/>
        <v>2016-11</v>
      </c>
      <c r="C329">
        <f>SUMIFS(dane!E:E,dane!A:A,A329,dane!C:C,"T5",dane!D:D,"Z")</f>
        <v>0</v>
      </c>
      <c r="D329">
        <f>SUMIFS(dane!E:E,dane!A:A,A329,dane!C:C,"T5",dane!D:D,"W")</f>
        <v>0</v>
      </c>
    </row>
    <row r="330" spans="1:4" x14ac:dyDescent="0.3">
      <c r="A330" s="2">
        <v>42697</v>
      </c>
      <c r="B330" t="str">
        <f t="shared" si="5"/>
        <v>2016-11</v>
      </c>
      <c r="C330">
        <f>SUMIFS(dane!E:E,dane!A:A,A330,dane!C:C,"T5",dane!D:D,"Z")</f>
        <v>0</v>
      </c>
      <c r="D330">
        <f>SUMIFS(dane!E:E,dane!A:A,A330,dane!C:C,"T5",dane!D:D,"W")</f>
        <v>0</v>
      </c>
    </row>
    <row r="331" spans="1:4" x14ac:dyDescent="0.3">
      <c r="A331" s="2">
        <v>42698</v>
      </c>
      <c r="B331" t="str">
        <f t="shared" si="5"/>
        <v>2016-11</v>
      </c>
      <c r="C331">
        <f>SUMIFS(dane!E:E,dane!A:A,A331,dane!C:C,"T5",dane!D:D,"Z")</f>
        <v>0</v>
      </c>
      <c r="D331">
        <f>SUMIFS(dane!E:E,dane!A:A,A331,dane!C:C,"T5",dane!D:D,"W")</f>
        <v>0</v>
      </c>
    </row>
    <row r="332" spans="1:4" x14ac:dyDescent="0.3">
      <c r="A332" s="2">
        <v>42699</v>
      </c>
      <c r="B332" t="str">
        <f t="shared" si="5"/>
        <v>2016-11</v>
      </c>
      <c r="C332">
        <f>SUMIFS(dane!E:E,dane!A:A,A332,dane!C:C,"T5",dane!D:D,"Z")</f>
        <v>0</v>
      </c>
      <c r="D332">
        <f>SUMIFS(dane!E:E,dane!A:A,A332,dane!C:C,"T5",dane!D:D,"W")</f>
        <v>0</v>
      </c>
    </row>
    <row r="333" spans="1:4" x14ac:dyDescent="0.3">
      <c r="A333" s="2">
        <v>42700</v>
      </c>
      <c r="B333" t="str">
        <f t="shared" si="5"/>
        <v>2016-11</v>
      </c>
      <c r="C333">
        <f>SUMIFS(dane!E:E,dane!A:A,A333,dane!C:C,"T5",dane!D:D,"Z")</f>
        <v>0</v>
      </c>
      <c r="D333">
        <f>SUMIFS(dane!E:E,dane!A:A,A333,dane!C:C,"T5",dane!D:D,"W")</f>
        <v>0</v>
      </c>
    </row>
    <row r="334" spans="1:4" x14ac:dyDescent="0.3">
      <c r="A334" s="2">
        <v>42701</v>
      </c>
      <c r="B334" t="str">
        <f t="shared" si="5"/>
        <v>2016-11</v>
      </c>
      <c r="C334">
        <f>SUMIFS(dane!E:E,dane!A:A,A334,dane!C:C,"T5",dane!D:D,"Z")</f>
        <v>0</v>
      </c>
      <c r="D334">
        <f>SUMIFS(dane!E:E,dane!A:A,A334,dane!C:C,"T5",dane!D:D,"W")</f>
        <v>0</v>
      </c>
    </row>
    <row r="335" spans="1:4" x14ac:dyDescent="0.3">
      <c r="A335" s="2">
        <v>42702</v>
      </c>
      <c r="B335" t="str">
        <f t="shared" si="5"/>
        <v>2016-11</v>
      </c>
      <c r="C335">
        <f>SUMIFS(dane!E:E,dane!A:A,A335,dane!C:C,"T5",dane!D:D,"Z")</f>
        <v>0</v>
      </c>
      <c r="D335">
        <f>SUMIFS(dane!E:E,dane!A:A,A335,dane!C:C,"T5",dane!D:D,"W")</f>
        <v>0</v>
      </c>
    </row>
    <row r="336" spans="1:4" x14ac:dyDescent="0.3">
      <c r="A336" s="2">
        <v>42703</v>
      </c>
      <c r="B336" t="str">
        <f t="shared" si="5"/>
        <v>2016-11</v>
      </c>
      <c r="C336">
        <f>SUMIFS(dane!E:E,dane!A:A,A336,dane!C:C,"T5",dane!D:D,"Z")</f>
        <v>0</v>
      </c>
      <c r="D336">
        <f>SUMIFS(dane!E:E,dane!A:A,A336,dane!C:C,"T5",dane!D:D,"W")</f>
        <v>0</v>
      </c>
    </row>
    <row r="337" spans="1:4" x14ac:dyDescent="0.3">
      <c r="A337" s="2">
        <v>42704</v>
      </c>
      <c r="B337" t="str">
        <f t="shared" si="5"/>
        <v>2016-11</v>
      </c>
      <c r="C337">
        <f>SUMIFS(dane!E:E,dane!A:A,A337,dane!C:C,"T5",dane!D:D,"Z")</f>
        <v>0</v>
      </c>
      <c r="D337">
        <f>SUMIFS(dane!E:E,dane!A:A,A337,dane!C:C,"T5",dane!D:D,"W")</f>
        <v>0</v>
      </c>
    </row>
    <row r="338" spans="1:4" x14ac:dyDescent="0.3">
      <c r="A338" s="2">
        <v>42705</v>
      </c>
      <c r="B338" t="str">
        <f t="shared" si="5"/>
        <v>2016-12</v>
      </c>
      <c r="C338">
        <f>SUMIFS(dane!E:E,dane!A:A,A338,dane!C:C,"T5",dane!D:D,"Z")</f>
        <v>0</v>
      </c>
      <c r="D338">
        <f>SUMIFS(dane!E:E,dane!A:A,A338,dane!C:C,"T5",dane!D:D,"W")</f>
        <v>0</v>
      </c>
    </row>
    <row r="339" spans="1:4" x14ac:dyDescent="0.3">
      <c r="A339" s="2">
        <v>42706</v>
      </c>
      <c r="B339" t="str">
        <f t="shared" si="5"/>
        <v>2016-12</v>
      </c>
      <c r="C339">
        <f>SUMIFS(dane!E:E,dane!A:A,A339,dane!C:C,"T5",dane!D:D,"Z")</f>
        <v>0</v>
      </c>
      <c r="D339">
        <f>SUMIFS(dane!E:E,dane!A:A,A339,dane!C:C,"T5",dane!D:D,"W")</f>
        <v>0</v>
      </c>
    </row>
    <row r="340" spans="1:4" x14ac:dyDescent="0.3">
      <c r="A340" s="2">
        <v>42707</v>
      </c>
      <c r="B340" t="str">
        <f t="shared" si="5"/>
        <v>2016-12</v>
      </c>
      <c r="C340">
        <f>SUMIFS(dane!E:E,dane!A:A,A340,dane!C:C,"T5",dane!D:D,"Z")</f>
        <v>0</v>
      </c>
      <c r="D340">
        <f>SUMIFS(dane!E:E,dane!A:A,A340,dane!C:C,"T5",dane!D:D,"W")</f>
        <v>0</v>
      </c>
    </row>
    <row r="341" spans="1:4" x14ac:dyDescent="0.3">
      <c r="A341" s="2">
        <v>42708</v>
      </c>
      <c r="B341" t="str">
        <f t="shared" si="5"/>
        <v>2016-12</v>
      </c>
      <c r="C341">
        <f>SUMIFS(dane!E:E,dane!A:A,A341,dane!C:C,"T5",dane!D:D,"Z")</f>
        <v>0</v>
      </c>
      <c r="D341">
        <f>SUMIFS(dane!E:E,dane!A:A,A341,dane!C:C,"T5",dane!D:D,"W")</f>
        <v>0</v>
      </c>
    </row>
    <row r="342" spans="1:4" x14ac:dyDescent="0.3">
      <c r="A342" s="2">
        <v>42709</v>
      </c>
      <c r="B342" t="str">
        <f t="shared" si="5"/>
        <v>2016-12</v>
      </c>
      <c r="C342">
        <f>SUMIFS(dane!E:E,dane!A:A,A342,dane!C:C,"T5",dane!D:D,"Z")</f>
        <v>0</v>
      </c>
      <c r="D342">
        <f>SUMIFS(dane!E:E,dane!A:A,A342,dane!C:C,"T5",dane!D:D,"W")</f>
        <v>0</v>
      </c>
    </row>
    <row r="343" spans="1:4" x14ac:dyDescent="0.3">
      <c r="A343" s="2">
        <v>42710</v>
      </c>
      <c r="B343" t="str">
        <f t="shared" si="5"/>
        <v>2016-12</v>
      </c>
      <c r="C343">
        <f>SUMIFS(dane!E:E,dane!A:A,A343,dane!C:C,"T5",dane!D:D,"Z")</f>
        <v>0</v>
      </c>
      <c r="D343">
        <f>SUMIFS(dane!E:E,dane!A:A,A343,dane!C:C,"T5",dane!D:D,"W")</f>
        <v>0</v>
      </c>
    </row>
    <row r="344" spans="1:4" x14ac:dyDescent="0.3">
      <c r="A344" s="2">
        <v>42711</v>
      </c>
      <c r="B344" t="str">
        <f t="shared" si="5"/>
        <v>2016-12</v>
      </c>
      <c r="C344">
        <f>SUMIFS(dane!E:E,dane!A:A,A344,dane!C:C,"T5",dane!D:D,"Z")</f>
        <v>0</v>
      </c>
      <c r="D344">
        <f>SUMIFS(dane!E:E,dane!A:A,A344,dane!C:C,"T5",dane!D:D,"W")</f>
        <v>0</v>
      </c>
    </row>
    <row r="345" spans="1:4" x14ac:dyDescent="0.3">
      <c r="A345" s="2">
        <v>42712</v>
      </c>
      <c r="B345" t="str">
        <f t="shared" si="5"/>
        <v>2016-12</v>
      </c>
      <c r="C345">
        <f>SUMIFS(dane!E:E,dane!A:A,A345,dane!C:C,"T5",dane!D:D,"Z")</f>
        <v>0</v>
      </c>
      <c r="D345">
        <f>SUMIFS(dane!E:E,dane!A:A,A345,dane!C:C,"T5",dane!D:D,"W")</f>
        <v>0</v>
      </c>
    </row>
    <row r="346" spans="1:4" x14ac:dyDescent="0.3">
      <c r="A346" s="2">
        <v>42713</v>
      </c>
      <c r="B346" t="str">
        <f t="shared" si="5"/>
        <v>2016-12</v>
      </c>
      <c r="C346">
        <f>SUMIFS(dane!E:E,dane!A:A,A346,dane!C:C,"T5",dane!D:D,"Z")</f>
        <v>0</v>
      </c>
      <c r="D346">
        <f>SUMIFS(dane!E:E,dane!A:A,A346,dane!C:C,"T5",dane!D:D,"W")</f>
        <v>0</v>
      </c>
    </row>
    <row r="347" spans="1:4" x14ac:dyDescent="0.3">
      <c r="A347" s="2">
        <v>42714</v>
      </c>
      <c r="B347" t="str">
        <f t="shared" si="5"/>
        <v>2016-12</v>
      </c>
      <c r="C347">
        <f>SUMIFS(dane!E:E,dane!A:A,A347,dane!C:C,"T5",dane!D:D,"Z")</f>
        <v>0</v>
      </c>
      <c r="D347">
        <f>SUMIFS(dane!E:E,dane!A:A,A347,dane!C:C,"T5",dane!D:D,"W")</f>
        <v>0</v>
      </c>
    </row>
    <row r="348" spans="1:4" x14ac:dyDescent="0.3">
      <c r="A348" s="2">
        <v>42715</v>
      </c>
      <c r="B348" t="str">
        <f t="shared" si="5"/>
        <v>2016-12</v>
      </c>
      <c r="C348">
        <f>SUMIFS(dane!E:E,dane!A:A,A348,dane!C:C,"T5",dane!D:D,"Z")</f>
        <v>0</v>
      </c>
      <c r="D348">
        <f>SUMIFS(dane!E:E,dane!A:A,A348,dane!C:C,"T5",dane!D:D,"W")</f>
        <v>0</v>
      </c>
    </row>
    <row r="349" spans="1:4" x14ac:dyDescent="0.3">
      <c r="A349" s="2">
        <v>42716</v>
      </c>
      <c r="B349" t="str">
        <f t="shared" si="5"/>
        <v>2016-12</v>
      </c>
      <c r="C349">
        <f>SUMIFS(dane!E:E,dane!A:A,A349,dane!C:C,"T5",dane!D:D,"Z")</f>
        <v>0</v>
      </c>
      <c r="D349">
        <f>SUMIFS(dane!E:E,dane!A:A,A349,dane!C:C,"T5",dane!D:D,"W")</f>
        <v>0</v>
      </c>
    </row>
    <row r="350" spans="1:4" x14ac:dyDescent="0.3">
      <c r="A350" s="2">
        <v>42717</v>
      </c>
      <c r="B350" t="str">
        <f t="shared" si="5"/>
        <v>2016-12</v>
      </c>
      <c r="C350">
        <f>SUMIFS(dane!E:E,dane!A:A,A350,dane!C:C,"T5",dane!D:D,"Z")</f>
        <v>0</v>
      </c>
      <c r="D350">
        <f>SUMIFS(dane!E:E,dane!A:A,A350,dane!C:C,"T5",dane!D:D,"W")</f>
        <v>0</v>
      </c>
    </row>
    <row r="351" spans="1:4" x14ac:dyDescent="0.3">
      <c r="A351" s="2">
        <v>42718</v>
      </c>
      <c r="B351" t="str">
        <f t="shared" si="5"/>
        <v>2016-12</v>
      </c>
      <c r="C351">
        <f>SUMIFS(dane!E:E,dane!A:A,A351,dane!C:C,"T5",dane!D:D,"Z")</f>
        <v>0</v>
      </c>
      <c r="D351">
        <f>SUMIFS(dane!E:E,dane!A:A,A351,dane!C:C,"T5",dane!D:D,"W")</f>
        <v>0</v>
      </c>
    </row>
    <row r="352" spans="1:4" x14ac:dyDescent="0.3">
      <c r="A352" s="2">
        <v>42719</v>
      </c>
      <c r="B352" t="str">
        <f t="shared" si="5"/>
        <v>2016-12</v>
      </c>
      <c r="C352">
        <f>SUMIFS(dane!E:E,dane!A:A,A352,dane!C:C,"T5",dane!D:D,"Z")</f>
        <v>0</v>
      </c>
      <c r="D352">
        <f>SUMIFS(dane!E:E,dane!A:A,A352,dane!C:C,"T5",dane!D:D,"W")</f>
        <v>0</v>
      </c>
    </row>
    <row r="353" spans="1:4" x14ac:dyDescent="0.3">
      <c r="A353" s="2">
        <v>42720</v>
      </c>
      <c r="B353" t="str">
        <f t="shared" si="5"/>
        <v>2016-12</v>
      </c>
      <c r="C353">
        <f>SUMIFS(dane!E:E,dane!A:A,A353,dane!C:C,"T5",dane!D:D,"Z")</f>
        <v>0</v>
      </c>
      <c r="D353">
        <f>SUMIFS(dane!E:E,dane!A:A,A353,dane!C:C,"T5",dane!D:D,"W")</f>
        <v>0</v>
      </c>
    </row>
    <row r="354" spans="1:4" x14ac:dyDescent="0.3">
      <c r="A354" s="2">
        <v>42721</v>
      </c>
      <c r="B354" t="str">
        <f t="shared" si="5"/>
        <v>2016-12</v>
      </c>
      <c r="C354">
        <f>SUMIFS(dane!E:E,dane!A:A,A354,dane!C:C,"T5",dane!D:D,"Z")</f>
        <v>0</v>
      </c>
      <c r="D354">
        <f>SUMIFS(dane!E:E,dane!A:A,A354,dane!C:C,"T5",dane!D:D,"W")</f>
        <v>0</v>
      </c>
    </row>
    <row r="355" spans="1:4" x14ac:dyDescent="0.3">
      <c r="A355" s="2">
        <v>42722</v>
      </c>
      <c r="B355" t="str">
        <f t="shared" si="5"/>
        <v>2016-12</v>
      </c>
      <c r="C355">
        <f>SUMIFS(dane!E:E,dane!A:A,A355,dane!C:C,"T5",dane!D:D,"Z")</f>
        <v>0</v>
      </c>
      <c r="D355">
        <f>SUMIFS(dane!E:E,dane!A:A,A355,dane!C:C,"T5",dane!D:D,"W")</f>
        <v>0</v>
      </c>
    </row>
    <row r="356" spans="1:4" x14ac:dyDescent="0.3">
      <c r="A356" s="2">
        <v>42723</v>
      </c>
      <c r="B356" t="str">
        <f t="shared" si="5"/>
        <v>2016-12</v>
      </c>
      <c r="C356">
        <f>SUMIFS(dane!E:E,dane!A:A,A356,dane!C:C,"T5",dane!D:D,"Z")</f>
        <v>0</v>
      </c>
      <c r="D356">
        <f>SUMIFS(dane!E:E,dane!A:A,A356,dane!C:C,"T5",dane!D:D,"W")</f>
        <v>0</v>
      </c>
    </row>
    <row r="357" spans="1:4" x14ac:dyDescent="0.3">
      <c r="A357" s="2">
        <v>42724</v>
      </c>
      <c r="B357" t="str">
        <f t="shared" si="5"/>
        <v>2016-12</v>
      </c>
      <c r="C357">
        <f>SUMIFS(dane!E:E,dane!A:A,A357,dane!C:C,"T5",dane!D:D,"Z")</f>
        <v>0</v>
      </c>
      <c r="D357">
        <f>SUMIFS(dane!E:E,dane!A:A,A357,dane!C:C,"T5",dane!D:D,"W")</f>
        <v>0</v>
      </c>
    </row>
    <row r="358" spans="1:4" x14ac:dyDescent="0.3">
      <c r="A358" s="2">
        <v>42725</v>
      </c>
      <c r="B358" t="str">
        <f t="shared" si="5"/>
        <v>2016-12</v>
      </c>
      <c r="C358">
        <f>SUMIFS(dane!E:E,dane!A:A,A358,dane!C:C,"T5",dane!D:D,"Z")</f>
        <v>0</v>
      </c>
      <c r="D358">
        <f>SUMIFS(dane!E:E,dane!A:A,A358,dane!C:C,"T5",dane!D:D,"W")</f>
        <v>0</v>
      </c>
    </row>
    <row r="359" spans="1:4" x14ac:dyDescent="0.3">
      <c r="A359" s="2">
        <v>42726</v>
      </c>
      <c r="B359" t="str">
        <f t="shared" si="5"/>
        <v>2016-12</v>
      </c>
      <c r="C359">
        <f>SUMIFS(dane!E:E,dane!A:A,A359,dane!C:C,"T5",dane!D:D,"Z")</f>
        <v>0</v>
      </c>
      <c r="D359">
        <f>SUMIFS(dane!E:E,dane!A:A,A359,dane!C:C,"T5",dane!D:D,"W")</f>
        <v>0</v>
      </c>
    </row>
    <row r="360" spans="1:4" x14ac:dyDescent="0.3">
      <c r="A360" s="2">
        <v>42727</v>
      </c>
      <c r="B360" t="str">
        <f t="shared" si="5"/>
        <v>2016-12</v>
      </c>
      <c r="C360">
        <f>SUMIFS(dane!E:E,dane!A:A,A360,dane!C:C,"T5",dane!D:D,"Z")</f>
        <v>0</v>
      </c>
      <c r="D360">
        <f>SUMIFS(dane!E:E,dane!A:A,A360,dane!C:C,"T5",dane!D:D,"W")</f>
        <v>0</v>
      </c>
    </row>
    <row r="361" spans="1:4" x14ac:dyDescent="0.3">
      <c r="A361" s="2">
        <v>42728</v>
      </c>
      <c r="B361" t="str">
        <f t="shared" si="5"/>
        <v>2016-12</v>
      </c>
      <c r="C361">
        <f>SUMIFS(dane!E:E,dane!A:A,A361,dane!C:C,"T5",dane!D:D,"Z")</f>
        <v>0</v>
      </c>
      <c r="D361">
        <f>SUMIFS(dane!E:E,dane!A:A,A361,dane!C:C,"T5",dane!D:D,"W")</f>
        <v>0</v>
      </c>
    </row>
    <row r="362" spans="1:4" x14ac:dyDescent="0.3">
      <c r="A362" s="2">
        <v>42729</v>
      </c>
      <c r="B362" t="str">
        <f t="shared" si="5"/>
        <v>2016-12</v>
      </c>
      <c r="C362">
        <f>SUMIFS(dane!E:E,dane!A:A,A362,dane!C:C,"T5",dane!D:D,"Z")</f>
        <v>0</v>
      </c>
      <c r="D362">
        <f>SUMIFS(dane!E:E,dane!A:A,A362,dane!C:C,"T5",dane!D:D,"W")</f>
        <v>0</v>
      </c>
    </row>
    <row r="363" spans="1:4" x14ac:dyDescent="0.3">
      <c r="A363" s="2">
        <v>42730</v>
      </c>
      <c r="B363" t="str">
        <f t="shared" si="5"/>
        <v>2016-12</v>
      </c>
      <c r="C363">
        <f>SUMIFS(dane!E:E,dane!A:A,A363,dane!C:C,"T5",dane!D:D,"Z")</f>
        <v>0</v>
      </c>
      <c r="D363">
        <f>SUMIFS(dane!E:E,dane!A:A,A363,dane!C:C,"T5",dane!D:D,"W")</f>
        <v>0</v>
      </c>
    </row>
    <row r="364" spans="1:4" x14ac:dyDescent="0.3">
      <c r="A364" s="2">
        <v>42731</v>
      </c>
      <c r="B364" t="str">
        <f t="shared" si="5"/>
        <v>2016-12</v>
      </c>
      <c r="C364">
        <f>SUMIFS(dane!E:E,dane!A:A,A364,dane!C:C,"T5",dane!D:D,"Z")</f>
        <v>0</v>
      </c>
      <c r="D364">
        <f>SUMIFS(dane!E:E,dane!A:A,A364,dane!C:C,"T5",dane!D:D,"W")</f>
        <v>0</v>
      </c>
    </row>
    <row r="365" spans="1:4" x14ac:dyDescent="0.3">
      <c r="A365" s="2">
        <v>42732</v>
      </c>
      <c r="B365" t="str">
        <f t="shared" si="5"/>
        <v>2016-12</v>
      </c>
      <c r="C365">
        <f>SUMIFS(dane!E:E,dane!A:A,A365,dane!C:C,"T5",dane!D:D,"Z")</f>
        <v>0</v>
      </c>
      <c r="D365">
        <f>SUMIFS(dane!E:E,dane!A:A,A365,dane!C:C,"T5",dane!D:D,"W")</f>
        <v>0</v>
      </c>
    </row>
    <row r="366" spans="1:4" x14ac:dyDescent="0.3">
      <c r="A366" s="2">
        <v>42733</v>
      </c>
      <c r="B366" t="str">
        <f t="shared" si="5"/>
        <v>2016-12</v>
      </c>
      <c r="C366">
        <f>SUMIFS(dane!E:E,dane!A:A,A366,dane!C:C,"T5",dane!D:D,"Z")</f>
        <v>0</v>
      </c>
      <c r="D366">
        <f>SUMIFS(dane!E:E,dane!A:A,A366,dane!C:C,"T5",dane!D:D,"W")</f>
        <v>0</v>
      </c>
    </row>
    <row r="367" spans="1:4" x14ac:dyDescent="0.3">
      <c r="A367" s="2">
        <v>42734</v>
      </c>
      <c r="B367" t="str">
        <f t="shared" si="5"/>
        <v>2016-12</v>
      </c>
      <c r="C367">
        <f>SUMIFS(dane!E:E,dane!A:A,A367,dane!C:C,"T5",dane!D:D,"Z")</f>
        <v>0</v>
      </c>
      <c r="D367">
        <f>SUMIFS(dane!E:E,dane!A:A,A367,dane!C:C,"T5",dane!D:D,"W")</f>
        <v>0</v>
      </c>
    </row>
    <row r="368" spans="1:4" x14ac:dyDescent="0.3">
      <c r="A368" s="2">
        <v>42735</v>
      </c>
      <c r="B368" t="str">
        <f t="shared" si="5"/>
        <v>2016-12</v>
      </c>
      <c r="C368">
        <f>SUMIFS(dane!E:E,dane!A:A,A368,dane!C:C,"T5",dane!D:D,"Z")</f>
        <v>0</v>
      </c>
      <c r="D368">
        <f>SUMIFS(dane!E:E,dane!A:A,A368,dane!C:C,"T5",dane!D:D,"W")</f>
        <v>0</v>
      </c>
    </row>
    <row r="369" spans="1:4" x14ac:dyDescent="0.3">
      <c r="A369" s="2">
        <v>42736</v>
      </c>
      <c r="B369" t="str">
        <f t="shared" si="5"/>
        <v>2017-01</v>
      </c>
      <c r="C369">
        <f>SUMIFS(dane!E:E,dane!A:A,A369,dane!C:C,"T5",dane!D:D,"Z")</f>
        <v>0</v>
      </c>
      <c r="D369">
        <f>SUMIFS(dane!E:E,dane!A:A,A369,dane!C:C,"T5",dane!D:D,"W")</f>
        <v>0</v>
      </c>
    </row>
    <row r="370" spans="1:4" x14ac:dyDescent="0.3">
      <c r="A370" s="2">
        <v>42737</v>
      </c>
      <c r="B370" t="str">
        <f t="shared" si="5"/>
        <v>2017-01</v>
      </c>
      <c r="C370">
        <f>SUMIFS(dane!E:E,dane!A:A,A370,dane!C:C,"T5",dane!D:D,"Z")</f>
        <v>0</v>
      </c>
      <c r="D370">
        <f>SUMIFS(dane!E:E,dane!A:A,A370,dane!C:C,"T5",dane!D:D,"W")</f>
        <v>0</v>
      </c>
    </row>
    <row r="371" spans="1:4" x14ac:dyDescent="0.3">
      <c r="A371" s="2">
        <v>42738</v>
      </c>
      <c r="B371" t="str">
        <f t="shared" si="5"/>
        <v>2017-01</v>
      </c>
      <c r="C371">
        <f>SUMIFS(dane!E:E,dane!A:A,A371,dane!C:C,"T5",dane!D:D,"Z")</f>
        <v>0</v>
      </c>
      <c r="D371">
        <f>SUMIFS(dane!E:E,dane!A:A,A371,dane!C:C,"T5",dane!D:D,"W")</f>
        <v>0</v>
      </c>
    </row>
    <row r="372" spans="1:4" x14ac:dyDescent="0.3">
      <c r="A372" s="2">
        <v>42739</v>
      </c>
      <c r="B372" t="str">
        <f t="shared" si="5"/>
        <v>2017-01</v>
      </c>
      <c r="C372">
        <f>SUMIFS(dane!E:E,dane!A:A,A372,dane!C:C,"T5",dane!D:D,"Z")</f>
        <v>0</v>
      </c>
      <c r="D372">
        <f>SUMIFS(dane!E:E,dane!A:A,A372,dane!C:C,"T5",dane!D:D,"W")</f>
        <v>0</v>
      </c>
    </row>
    <row r="373" spans="1:4" x14ac:dyDescent="0.3">
      <c r="A373" s="2">
        <v>42740</v>
      </c>
      <c r="B373" t="str">
        <f t="shared" si="5"/>
        <v>2017-01</v>
      </c>
      <c r="C373">
        <f>SUMIFS(dane!E:E,dane!A:A,A373,dane!C:C,"T5",dane!D:D,"Z")</f>
        <v>0</v>
      </c>
      <c r="D373">
        <f>SUMIFS(dane!E:E,dane!A:A,A373,dane!C:C,"T5",dane!D:D,"W")</f>
        <v>0</v>
      </c>
    </row>
    <row r="374" spans="1:4" x14ac:dyDescent="0.3">
      <c r="A374" s="2">
        <v>42741</v>
      </c>
      <c r="B374" t="str">
        <f t="shared" si="5"/>
        <v>2017-01</v>
      </c>
      <c r="C374">
        <f>SUMIFS(dane!E:E,dane!A:A,A374,dane!C:C,"T5",dane!D:D,"Z")</f>
        <v>0</v>
      </c>
      <c r="D374">
        <f>SUMIFS(dane!E:E,dane!A:A,A374,dane!C:C,"T5",dane!D:D,"W")</f>
        <v>0</v>
      </c>
    </row>
    <row r="375" spans="1:4" x14ac:dyDescent="0.3">
      <c r="A375" s="2">
        <v>42742</v>
      </c>
      <c r="B375" t="str">
        <f t="shared" si="5"/>
        <v>2017-01</v>
      </c>
      <c r="C375">
        <f>SUMIFS(dane!E:E,dane!A:A,A375,dane!C:C,"T5",dane!D:D,"Z")</f>
        <v>39</v>
      </c>
      <c r="D375">
        <f>SUMIFS(dane!E:E,dane!A:A,A375,dane!C:C,"T5",dane!D:D,"W")</f>
        <v>0</v>
      </c>
    </row>
    <row r="376" spans="1:4" x14ac:dyDescent="0.3">
      <c r="A376" s="2">
        <v>42743</v>
      </c>
      <c r="B376" t="str">
        <f t="shared" si="5"/>
        <v>2017-01</v>
      </c>
      <c r="C376">
        <f>SUMIFS(dane!E:E,dane!A:A,A376,dane!C:C,"T5",dane!D:D,"Z")</f>
        <v>0</v>
      </c>
      <c r="D376">
        <f>SUMIFS(dane!E:E,dane!A:A,A376,dane!C:C,"T5",dane!D:D,"W")</f>
        <v>0</v>
      </c>
    </row>
    <row r="377" spans="1:4" x14ac:dyDescent="0.3">
      <c r="A377" s="2">
        <v>42744</v>
      </c>
      <c r="B377" t="str">
        <f t="shared" si="5"/>
        <v>2017-01</v>
      </c>
      <c r="C377">
        <f>SUMIFS(dane!E:E,dane!A:A,A377,dane!C:C,"T5",dane!D:D,"Z")</f>
        <v>0</v>
      </c>
      <c r="D377">
        <f>SUMIFS(dane!E:E,dane!A:A,A377,dane!C:C,"T5",dane!D:D,"W")</f>
        <v>0</v>
      </c>
    </row>
    <row r="378" spans="1:4" x14ac:dyDescent="0.3">
      <c r="A378" s="2">
        <v>42745</v>
      </c>
      <c r="B378" t="str">
        <f t="shared" si="5"/>
        <v>2017-01</v>
      </c>
      <c r="C378">
        <f>SUMIFS(dane!E:E,dane!A:A,A378,dane!C:C,"T5",dane!D:D,"Z")</f>
        <v>0</v>
      </c>
      <c r="D378">
        <f>SUMIFS(dane!E:E,dane!A:A,A378,dane!C:C,"T5",dane!D:D,"W")</f>
        <v>0</v>
      </c>
    </row>
    <row r="379" spans="1:4" x14ac:dyDescent="0.3">
      <c r="A379" s="2">
        <v>42746</v>
      </c>
      <c r="B379" t="str">
        <f t="shared" si="5"/>
        <v>2017-01</v>
      </c>
      <c r="C379">
        <f>SUMIFS(dane!E:E,dane!A:A,A379,dane!C:C,"T5",dane!D:D,"Z")</f>
        <v>0</v>
      </c>
      <c r="D379">
        <f>SUMIFS(dane!E:E,dane!A:A,A379,dane!C:C,"T5",dane!D:D,"W")</f>
        <v>0</v>
      </c>
    </row>
    <row r="380" spans="1:4" x14ac:dyDescent="0.3">
      <c r="A380" s="2">
        <v>42747</v>
      </c>
      <c r="B380" t="str">
        <f t="shared" si="5"/>
        <v>2017-01</v>
      </c>
      <c r="C380">
        <f>SUMIFS(dane!E:E,dane!A:A,A380,dane!C:C,"T5",dane!D:D,"Z")</f>
        <v>0</v>
      </c>
      <c r="D380">
        <f>SUMIFS(dane!E:E,dane!A:A,A380,dane!C:C,"T5",dane!D:D,"W")</f>
        <v>0</v>
      </c>
    </row>
    <row r="381" spans="1:4" x14ac:dyDescent="0.3">
      <c r="A381" s="2">
        <v>42748</v>
      </c>
      <c r="B381" t="str">
        <f t="shared" si="5"/>
        <v>2017-01</v>
      </c>
      <c r="C381">
        <f>SUMIFS(dane!E:E,dane!A:A,A381,dane!C:C,"T5",dane!D:D,"Z")</f>
        <v>0</v>
      </c>
      <c r="D381">
        <f>SUMIFS(dane!E:E,dane!A:A,A381,dane!C:C,"T5",dane!D:D,"W")</f>
        <v>0</v>
      </c>
    </row>
    <row r="382" spans="1:4" x14ac:dyDescent="0.3">
      <c r="A382" s="2">
        <v>42749</v>
      </c>
      <c r="B382" t="str">
        <f t="shared" si="5"/>
        <v>2017-01</v>
      </c>
      <c r="C382">
        <f>SUMIFS(dane!E:E,dane!A:A,A382,dane!C:C,"T5",dane!D:D,"Z")</f>
        <v>0</v>
      </c>
      <c r="D382">
        <f>SUMIFS(dane!E:E,dane!A:A,A382,dane!C:C,"T5",dane!D:D,"W")</f>
        <v>0</v>
      </c>
    </row>
    <row r="383" spans="1:4" x14ac:dyDescent="0.3">
      <c r="A383" s="2">
        <v>42750</v>
      </c>
      <c r="B383" t="str">
        <f t="shared" si="5"/>
        <v>2017-01</v>
      </c>
      <c r="C383">
        <f>SUMIFS(dane!E:E,dane!A:A,A383,dane!C:C,"T5",dane!D:D,"Z")</f>
        <v>0</v>
      </c>
      <c r="D383">
        <f>SUMIFS(dane!E:E,dane!A:A,A383,dane!C:C,"T5",dane!D:D,"W")</f>
        <v>0</v>
      </c>
    </row>
    <row r="384" spans="1:4" x14ac:dyDescent="0.3">
      <c r="A384" s="2">
        <v>42751</v>
      </c>
      <c r="B384" t="str">
        <f t="shared" si="5"/>
        <v>2017-01</v>
      </c>
      <c r="C384">
        <f>SUMIFS(dane!E:E,dane!A:A,A384,dane!C:C,"T5",dane!D:D,"Z")</f>
        <v>0</v>
      </c>
      <c r="D384">
        <f>SUMIFS(dane!E:E,dane!A:A,A384,dane!C:C,"T5",dane!D:D,"W")</f>
        <v>0</v>
      </c>
    </row>
    <row r="385" spans="1:4" x14ac:dyDescent="0.3">
      <c r="A385" s="2">
        <v>42752</v>
      </c>
      <c r="B385" t="str">
        <f t="shared" si="5"/>
        <v>2017-01</v>
      </c>
      <c r="C385">
        <f>SUMIFS(dane!E:E,dane!A:A,A385,dane!C:C,"T5",dane!D:D,"Z")</f>
        <v>0</v>
      </c>
      <c r="D385">
        <f>SUMIFS(dane!E:E,dane!A:A,A385,dane!C:C,"T5",dane!D:D,"W")</f>
        <v>0</v>
      </c>
    </row>
    <row r="386" spans="1:4" x14ac:dyDescent="0.3">
      <c r="A386" s="2">
        <v>42753</v>
      </c>
      <c r="B386" t="str">
        <f t="shared" si="5"/>
        <v>2017-01</v>
      </c>
      <c r="C386">
        <f>SUMIFS(dane!E:E,dane!A:A,A386,dane!C:C,"T5",dane!D:D,"Z")</f>
        <v>0</v>
      </c>
      <c r="D386">
        <f>SUMIFS(dane!E:E,dane!A:A,A386,dane!C:C,"T5",dane!D:D,"W")</f>
        <v>0</v>
      </c>
    </row>
    <row r="387" spans="1:4" x14ac:dyDescent="0.3">
      <c r="A387" s="2">
        <v>42754</v>
      </c>
      <c r="B387" t="str">
        <f t="shared" si="5"/>
        <v>2017-01</v>
      </c>
      <c r="C387">
        <f>SUMIFS(dane!E:E,dane!A:A,A387,dane!C:C,"T5",dane!D:D,"Z")</f>
        <v>0</v>
      </c>
      <c r="D387">
        <f>SUMIFS(dane!E:E,dane!A:A,A387,dane!C:C,"T5",dane!D:D,"W")</f>
        <v>0</v>
      </c>
    </row>
    <row r="388" spans="1:4" x14ac:dyDescent="0.3">
      <c r="A388" s="2">
        <v>42755</v>
      </c>
      <c r="B388" t="str">
        <f t="shared" ref="B388:B451" si="6">TEXT(A388,"rrrr-mm")</f>
        <v>2017-01</v>
      </c>
      <c r="C388">
        <f>SUMIFS(dane!E:E,dane!A:A,A388,dane!C:C,"T5",dane!D:D,"Z")</f>
        <v>0</v>
      </c>
      <c r="D388">
        <f>SUMIFS(dane!E:E,dane!A:A,A388,dane!C:C,"T5",dane!D:D,"W")</f>
        <v>0</v>
      </c>
    </row>
    <row r="389" spans="1:4" x14ac:dyDescent="0.3">
      <c r="A389" s="2">
        <v>42756</v>
      </c>
      <c r="B389" t="str">
        <f t="shared" si="6"/>
        <v>2017-01</v>
      </c>
      <c r="C389">
        <f>SUMIFS(dane!E:E,dane!A:A,A389,dane!C:C,"T5",dane!D:D,"Z")</f>
        <v>0</v>
      </c>
      <c r="D389">
        <f>SUMIFS(dane!E:E,dane!A:A,A389,dane!C:C,"T5",dane!D:D,"W")</f>
        <v>0</v>
      </c>
    </row>
    <row r="390" spans="1:4" x14ac:dyDescent="0.3">
      <c r="A390" s="2">
        <v>42757</v>
      </c>
      <c r="B390" t="str">
        <f t="shared" si="6"/>
        <v>2017-01</v>
      </c>
      <c r="C390">
        <f>SUMIFS(dane!E:E,dane!A:A,A390,dane!C:C,"T5",dane!D:D,"Z")</f>
        <v>0</v>
      </c>
      <c r="D390">
        <f>SUMIFS(dane!E:E,dane!A:A,A390,dane!C:C,"T5",dane!D:D,"W")</f>
        <v>0</v>
      </c>
    </row>
    <row r="391" spans="1:4" x14ac:dyDescent="0.3">
      <c r="A391" s="2">
        <v>42758</v>
      </c>
      <c r="B391" t="str">
        <f t="shared" si="6"/>
        <v>2017-01</v>
      </c>
      <c r="C391">
        <f>SUMIFS(dane!E:E,dane!A:A,A391,dane!C:C,"T5",dane!D:D,"Z")</f>
        <v>0</v>
      </c>
      <c r="D391">
        <f>SUMIFS(dane!E:E,dane!A:A,A391,dane!C:C,"T5",dane!D:D,"W")</f>
        <v>0</v>
      </c>
    </row>
    <row r="392" spans="1:4" x14ac:dyDescent="0.3">
      <c r="A392" s="2">
        <v>42759</v>
      </c>
      <c r="B392" t="str">
        <f t="shared" si="6"/>
        <v>2017-01</v>
      </c>
      <c r="C392">
        <f>SUMIFS(dane!E:E,dane!A:A,A392,dane!C:C,"T5",dane!D:D,"Z")</f>
        <v>0</v>
      </c>
      <c r="D392">
        <f>SUMIFS(dane!E:E,dane!A:A,A392,dane!C:C,"T5",dane!D:D,"W")</f>
        <v>112</v>
      </c>
    </row>
    <row r="393" spans="1:4" x14ac:dyDescent="0.3">
      <c r="A393" s="2">
        <v>42760</v>
      </c>
      <c r="B393" t="str">
        <f t="shared" si="6"/>
        <v>2017-01</v>
      </c>
      <c r="C393">
        <f>SUMIFS(dane!E:E,dane!A:A,A393,dane!C:C,"T5",dane!D:D,"Z")</f>
        <v>0</v>
      </c>
      <c r="D393">
        <f>SUMIFS(dane!E:E,dane!A:A,A393,dane!C:C,"T5",dane!D:D,"W")</f>
        <v>0</v>
      </c>
    </row>
    <row r="394" spans="1:4" x14ac:dyDescent="0.3">
      <c r="A394" s="2">
        <v>42761</v>
      </c>
      <c r="B394" t="str">
        <f t="shared" si="6"/>
        <v>2017-01</v>
      </c>
      <c r="C394">
        <f>SUMIFS(dane!E:E,dane!A:A,A394,dane!C:C,"T5",dane!D:D,"Z")</f>
        <v>0</v>
      </c>
      <c r="D394">
        <f>SUMIFS(dane!E:E,dane!A:A,A394,dane!C:C,"T5",dane!D:D,"W")</f>
        <v>0</v>
      </c>
    </row>
    <row r="395" spans="1:4" x14ac:dyDescent="0.3">
      <c r="A395" s="2">
        <v>42762</v>
      </c>
      <c r="B395" t="str">
        <f t="shared" si="6"/>
        <v>2017-01</v>
      </c>
      <c r="C395">
        <f>SUMIFS(dane!E:E,dane!A:A,A395,dane!C:C,"T5",dane!D:D,"Z")</f>
        <v>0</v>
      </c>
      <c r="D395">
        <f>SUMIFS(dane!E:E,dane!A:A,A395,dane!C:C,"T5",dane!D:D,"W")</f>
        <v>0</v>
      </c>
    </row>
    <row r="396" spans="1:4" x14ac:dyDescent="0.3">
      <c r="A396" s="2">
        <v>42763</v>
      </c>
      <c r="B396" t="str">
        <f t="shared" si="6"/>
        <v>2017-01</v>
      </c>
      <c r="C396">
        <f>SUMIFS(dane!E:E,dane!A:A,A396,dane!C:C,"T5",dane!D:D,"Z")</f>
        <v>0</v>
      </c>
      <c r="D396">
        <f>SUMIFS(dane!E:E,dane!A:A,A396,dane!C:C,"T5",dane!D:D,"W")</f>
        <v>0</v>
      </c>
    </row>
    <row r="397" spans="1:4" x14ac:dyDescent="0.3">
      <c r="A397" s="2">
        <v>42764</v>
      </c>
      <c r="B397" t="str">
        <f t="shared" si="6"/>
        <v>2017-01</v>
      </c>
      <c r="C397">
        <f>SUMIFS(dane!E:E,dane!A:A,A397,dane!C:C,"T5",dane!D:D,"Z")</f>
        <v>0</v>
      </c>
      <c r="D397">
        <f>SUMIFS(dane!E:E,dane!A:A,A397,dane!C:C,"T5",dane!D:D,"W")</f>
        <v>0</v>
      </c>
    </row>
    <row r="398" spans="1:4" x14ac:dyDescent="0.3">
      <c r="A398" s="2">
        <v>42765</v>
      </c>
      <c r="B398" t="str">
        <f t="shared" si="6"/>
        <v>2017-01</v>
      </c>
      <c r="C398">
        <f>SUMIFS(dane!E:E,dane!A:A,A398,dane!C:C,"T5",dane!D:D,"Z")</f>
        <v>0</v>
      </c>
      <c r="D398">
        <f>SUMIFS(dane!E:E,dane!A:A,A398,dane!C:C,"T5",dane!D:D,"W")</f>
        <v>0</v>
      </c>
    </row>
    <row r="399" spans="1:4" x14ac:dyDescent="0.3">
      <c r="A399" s="2">
        <v>42766</v>
      </c>
      <c r="B399" t="str">
        <f t="shared" si="6"/>
        <v>2017-01</v>
      </c>
      <c r="C399">
        <f>SUMIFS(dane!E:E,dane!A:A,A399,dane!C:C,"T5",dane!D:D,"Z")</f>
        <v>0</v>
      </c>
      <c r="D399">
        <f>SUMIFS(dane!E:E,dane!A:A,A399,dane!C:C,"T5",dane!D:D,"W")</f>
        <v>0</v>
      </c>
    </row>
    <row r="400" spans="1:4" x14ac:dyDescent="0.3">
      <c r="A400" s="2">
        <v>42767</v>
      </c>
      <c r="B400" t="str">
        <f t="shared" si="6"/>
        <v>2017-02</v>
      </c>
      <c r="C400">
        <f>SUMIFS(dane!E:E,dane!A:A,A400,dane!C:C,"T5",dane!D:D,"Z")</f>
        <v>0</v>
      </c>
      <c r="D400">
        <f>SUMIFS(dane!E:E,dane!A:A,A400,dane!C:C,"T5",dane!D:D,"W")</f>
        <v>0</v>
      </c>
    </row>
    <row r="401" spans="1:4" x14ac:dyDescent="0.3">
      <c r="A401" s="2">
        <v>42768</v>
      </c>
      <c r="B401" t="str">
        <f t="shared" si="6"/>
        <v>2017-02</v>
      </c>
      <c r="C401">
        <f>SUMIFS(dane!E:E,dane!A:A,A401,dane!C:C,"T5",dane!D:D,"Z")</f>
        <v>0</v>
      </c>
      <c r="D401">
        <f>SUMIFS(dane!E:E,dane!A:A,A401,dane!C:C,"T5",dane!D:D,"W")</f>
        <v>0</v>
      </c>
    </row>
    <row r="402" spans="1:4" x14ac:dyDescent="0.3">
      <c r="A402" s="2">
        <v>42769</v>
      </c>
      <c r="B402" t="str">
        <f t="shared" si="6"/>
        <v>2017-02</v>
      </c>
      <c r="C402">
        <f>SUMIFS(dane!E:E,dane!A:A,A402,dane!C:C,"T5",dane!D:D,"Z")</f>
        <v>0</v>
      </c>
      <c r="D402">
        <f>SUMIFS(dane!E:E,dane!A:A,A402,dane!C:C,"T5",dane!D:D,"W")</f>
        <v>0</v>
      </c>
    </row>
    <row r="403" spans="1:4" x14ac:dyDescent="0.3">
      <c r="A403" s="2">
        <v>42770</v>
      </c>
      <c r="B403" t="str">
        <f t="shared" si="6"/>
        <v>2017-02</v>
      </c>
      <c r="C403">
        <f>SUMIFS(dane!E:E,dane!A:A,A403,dane!C:C,"T5",dane!D:D,"Z")</f>
        <v>0</v>
      </c>
      <c r="D403">
        <f>SUMIFS(dane!E:E,dane!A:A,A403,dane!C:C,"T5",dane!D:D,"W")</f>
        <v>0</v>
      </c>
    </row>
    <row r="404" spans="1:4" x14ac:dyDescent="0.3">
      <c r="A404" s="2">
        <v>42771</v>
      </c>
      <c r="B404" t="str">
        <f t="shared" si="6"/>
        <v>2017-02</v>
      </c>
      <c r="C404">
        <f>SUMIFS(dane!E:E,dane!A:A,A404,dane!C:C,"T5",dane!D:D,"Z")</f>
        <v>0</v>
      </c>
      <c r="D404">
        <f>SUMIFS(dane!E:E,dane!A:A,A404,dane!C:C,"T5",dane!D:D,"W")</f>
        <v>0</v>
      </c>
    </row>
    <row r="405" spans="1:4" x14ac:dyDescent="0.3">
      <c r="A405" s="2">
        <v>42772</v>
      </c>
      <c r="B405" t="str">
        <f t="shared" si="6"/>
        <v>2017-02</v>
      </c>
      <c r="C405">
        <f>SUMIFS(dane!E:E,dane!A:A,A405,dane!C:C,"T5",dane!D:D,"Z")</f>
        <v>0</v>
      </c>
      <c r="D405">
        <f>SUMIFS(dane!E:E,dane!A:A,A405,dane!C:C,"T5",dane!D:D,"W")</f>
        <v>0</v>
      </c>
    </row>
    <row r="406" spans="1:4" x14ac:dyDescent="0.3">
      <c r="A406" s="2">
        <v>42773</v>
      </c>
      <c r="B406" t="str">
        <f t="shared" si="6"/>
        <v>2017-02</v>
      </c>
      <c r="C406">
        <f>SUMIFS(dane!E:E,dane!A:A,A406,dane!C:C,"T5",dane!D:D,"Z")</f>
        <v>0</v>
      </c>
      <c r="D406">
        <f>SUMIFS(dane!E:E,dane!A:A,A406,dane!C:C,"T5",dane!D:D,"W")</f>
        <v>0</v>
      </c>
    </row>
    <row r="407" spans="1:4" x14ac:dyDescent="0.3">
      <c r="A407" s="2">
        <v>42774</v>
      </c>
      <c r="B407" t="str">
        <f t="shared" si="6"/>
        <v>2017-02</v>
      </c>
      <c r="C407">
        <f>SUMIFS(dane!E:E,dane!A:A,A407,dane!C:C,"T5",dane!D:D,"Z")</f>
        <v>0</v>
      </c>
      <c r="D407">
        <f>SUMIFS(dane!E:E,dane!A:A,A407,dane!C:C,"T5",dane!D:D,"W")</f>
        <v>0</v>
      </c>
    </row>
    <row r="408" spans="1:4" x14ac:dyDescent="0.3">
      <c r="A408" s="2">
        <v>42775</v>
      </c>
      <c r="B408" t="str">
        <f t="shared" si="6"/>
        <v>2017-02</v>
      </c>
      <c r="C408">
        <f>SUMIFS(dane!E:E,dane!A:A,A408,dane!C:C,"T5",dane!D:D,"Z")</f>
        <v>0</v>
      </c>
      <c r="D408">
        <f>SUMIFS(dane!E:E,dane!A:A,A408,dane!C:C,"T5",dane!D:D,"W")</f>
        <v>0</v>
      </c>
    </row>
    <row r="409" spans="1:4" x14ac:dyDescent="0.3">
      <c r="A409" s="2">
        <v>42776</v>
      </c>
      <c r="B409" t="str">
        <f t="shared" si="6"/>
        <v>2017-02</v>
      </c>
      <c r="C409">
        <f>SUMIFS(dane!E:E,dane!A:A,A409,dane!C:C,"T5",dane!D:D,"Z")</f>
        <v>0</v>
      </c>
      <c r="D409">
        <f>SUMIFS(dane!E:E,dane!A:A,A409,dane!C:C,"T5",dane!D:D,"W")</f>
        <v>0</v>
      </c>
    </row>
    <row r="410" spans="1:4" x14ac:dyDescent="0.3">
      <c r="A410" s="2">
        <v>42777</v>
      </c>
      <c r="B410" t="str">
        <f t="shared" si="6"/>
        <v>2017-02</v>
      </c>
      <c r="C410">
        <f>SUMIFS(dane!E:E,dane!A:A,A410,dane!C:C,"T5",dane!D:D,"Z")</f>
        <v>0</v>
      </c>
      <c r="D410">
        <f>SUMIFS(dane!E:E,dane!A:A,A410,dane!C:C,"T5",dane!D:D,"W")</f>
        <v>0</v>
      </c>
    </row>
    <row r="411" spans="1:4" x14ac:dyDescent="0.3">
      <c r="A411" s="2">
        <v>42778</v>
      </c>
      <c r="B411" t="str">
        <f t="shared" si="6"/>
        <v>2017-02</v>
      </c>
      <c r="C411">
        <f>SUMIFS(dane!E:E,dane!A:A,A411,dane!C:C,"T5",dane!D:D,"Z")</f>
        <v>0</v>
      </c>
      <c r="D411">
        <f>SUMIFS(dane!E:E,dane!A:A,A411,dane!C:C,"T5",dane!D:D,"W")</f>
        <v>0</v>
      </c>
    </row>
    <row r="412" spans="1:4" x14ac:dyDescent="0.3">
      <c r="A412" s="2">
        <v>42779</v>
      </c>
      <c r="B412" t="str">
        <f t="shared" si="6"/>
        <v>2017-02</v>
      </c>
      <c r="C412">
        <f>SUMIFS(dane!E:E,dane!A:A,A412,dane!C:C,"T5",dane!D:D,"Z")</f>
        <v>0</v>
      </c>
      <c r="D412">
        <f>SUMIFS(dane!E:E,dane!A:A,A412,dane!C:C,"T5",dane!D:D,"W")</f>
        <v>0</v>
      </c>
    </row>
    <row r="413" spans="1:4" x14ac:dyDescent="0.3">
      <c r="A413" s="2">
        <v>42780</v>
      </c>
      <c r="B413" t="str">
        <f t="shared" si="6"/>
        <v>2017-02</v>
      </c>
      <c r="C413">
        <f>SUMIFS(dane!E:E,dane!A:A,A413,dane!C:C,"T5",dane!D:D,"Z")</f>
        <v>0</v>
      </c>
      <c r="D413">
        <f>SUMIFS(dane!E:E,dane!A:A,A413,dane!C:C,"T5",dane!D:D,"W")</f>
        <v>0</v>
      </c>
    </row>
    <row r="414" spans="1:4" x14ac:dyDescent="0.3">
      <c r="A414" s="2">
        <v>42781</v>
      </c>
      <c r="B414" t="str">
        <f t="shared" si="6"/>
        <v>2017-02</v>
      </c>
      <c r="C414">
        <f>SUMIFS(dane!E:E,dane!A:A,A414,dane!C:C,"T5",dane!D:D,"Z")</f>
        <v>0</v>
      </c>
      <c r="D414">
        <f>SUMIFS(dane!E:E,dane!A:A,A414,dane!C:C,"T5",dane!D:D,"W")</f>
        <v>0</v>
      </c>
    </row>
    <row r="415" spans="1:4" x14ac:dyDescent="0.3">
      <c r="A415" s="2">
        <v>42782</v>
      </c>
      <c r="B415" t="str">
        <f t="shared" si="6"/>
        <v>2017-02</v>
      </c>
      <c r="C415">
        <f>SUMIFS(dane!E:E,dane!A:A,A415,dane!C:C,"T5",dane!D:D,"Z")</f>
        <v>0</v>
      </c>
      <c r="D415">
        <f>SUMIFS(dane!E:E,dane!A:A,A415,dane!C:C,"T5",dane!D:D,"W")</f>
        <v>0</v>
      </c>
    </row>
    <row r="416" spans="1:4" x14ac:dyDescent="0.3">
      <c r="A416" s="2">
        <v>42783</v>
      </c>
      <c r="B416" t="str">
        <f t="shared" si="6"/>
        <v>2017-02</v>
      </c>
      <c r="C416">
        <f>SUMIFS(dane!E:E,dane!A:A,A416,dane!C:C,"T5",dane!D:D,"Z")</f>
        <v>0</v>
      </c>
      <c r="D416">
        <f>SUMIFS(dane!E:E,dane!A:A,A416,dane!C:C,"T5",dane!D:D,"W")</f>
        <v>0</v>
      </c>
    </row>
    <row r="417" spans="1:4" x14ac:dyDescent="0.3">
      <c r="A417" s="2">
        <v>42784</v>
      </c>
      <c r="B417" t="str">
        <f t="shared" si="6"/>
        <v>2017-02</v>
      </c>
      <c r="C417">
        <f>SUMIFS(dane!E:E,dane!A:A,A417,dane!C:C,"T5",dane!D:D,"Z")</f>
        <v>0</v>
      </c>
      <c r="D417">
        <f>SUMIFS(dane!E:E,dane!A:A,A417,dane!C:C,"T5",dane!D:D,"W")</f>
        <v>0</v>
      </c>
    </row>
    <row r="418" spans="1:4" x14ac:dyDescent="0.3">
      <c r="A418" s="2">
        <v>42785</v>
      </c>
      <c r="B418" t="str">
        <f t="shared" si="6"/>
        <v>2017-02</v>
      </c>
      <c r="C418">
        <f>SUMIFS(dane!E:E,dane!A:A,A418,dane!C:C,"T5",dane!D:D,"Z")</f>
        <v>0</v>
      </c>
      <c r="D418">
        <f>SUMIFS(dane!E:E,dane!A:A,A418,dane!C:C,"T5",dane!D:D,"W")</f>
        <v>0</v>
      </c>
    </row>
    <row r="419" spans="1:4" x14ac:dyDescent="0.3">
      <c r="A419" s="2">
        <v>42786</v>
      </c>
      <c r="B419" t="str">
        <f t="shared" si="6"/>
        <v>2017-02</v>
      </c>
      <c r="C419">
        <f>SUMIFS(dane!E:E,dane!A:A,A419,dane!C:C,"T5",dane!D:D,"Z")</f>
        <v>0</v>
      </c>
      <c r="D419">
        <f>SUMIFS(dane!E:E,dane!A:A,A419,dane!C:C,"T5",dane!D:D,"W")</f>
        <v>0</v>
      </c>
    </row>
    <row r="420" spans="1:4" x14ac:dyDescent="0.3">
      <c r="A420" s="2">
        <v>42787</v>
      </c>
      <c r="B420" t="str">
        <f t="shared" si="6"/>
        <v>2017-02</v>
      </c>
      <c r="C420">
        <f>SUMIFS(dane!E:E,dane!A:A,A420,dane!C:C,"T5",dane!D:D,"Z")</f>
        <v>0</v>
      </c>
      <c r="D420">
        <f>SUMIFS(dane!E:E,dane!A:A,A420,dane!C:C,"T5",dane!D:D,"W")</f>
        <v>0</v>
      </c>
    </row>
    <row r="421" spans="1:4" x14ac:dyDescent="0.3">
      <c r="A421" s="2">
        <v>42788</v>
      </c>
      <c r="B421" t="str">
        <f t="shared" si="6"/>
        <v>2017-02</v>
      </c>
      <c r="C421">
        <f>SUMIFS(dane!E:E,dane!A:A,A421,dane!C:C,"T5",dane!D:D,"Z")</f>
        <v>0</v>
      </c>
      <c r="D421">
        <f>SUMIFS(dane!E:E,dane!A:A,A421,dane!C:C,"T5",dane!D:D,"W")</f>
        <v>0</v>
      </c>
    </row>
    <row r="422" spans="1:4" x14ac:dyDescent="0.3">
      <c r="A422" s="2">
        <v>42789</v>
      </c>
      <c r="B422" t="str">
        <f t="shared" si="6"/>
        <v>2017-02</v>
      </c>
      <c r="C422">
        <f>SUMIFS(dane!E:E,dane!A:A,A422,dane!C:C,"T5",dane!D:D,"Z")</f>
        <v>0</v>
      </c>
      <c r="D422">
        <f>SUMIFS(dane!E:E,dane!A:A,A422,dane!C:C,"T5",dane!D:D,"W")</f>
        <v>0</v>
      </c>
    </row>
    <row r="423" spans="1:4" x14ac:dyDescent="0.3">
      <c r="A423" s="2">
        <v>42790</v>
      </c>
      <c r="B423" t="str">
        <f t="shared" si="6"/>
        <v>2017-02</v>
      </c>
      <c r="C423">
        <f>SUMIFS(dane!E:E,dane!A:A,A423,dane!C:C,"T5",dane!D:D,"Z")</f>
        <v>0</v>
      </c>
      <c r="D423">
        <f>SUMIFS(dane!E:E,dane!A:A,A423,dane!C:C,"T5",dane!D:D,"W")</f>
        <v>0</v>
      </c>
    </row>
    <row r="424" spans="1:4" x14ac:dyDescent="0.3">
      <c r="A424" s="2">
        <v>42791</v>
      </c>
      <c r="B424" t="str">
        <f t="shared" si="6"/>
        <v>2017-02</v>
      </c>
      <c r="C424">
        <f>SUMIFS(dane!E:E,dane!A:A,A424,dane!C:C,"T5",dane!D:D,"Z")</f>
        <v>0</v>
      </c>
      <c r="D424">
        <f>SUMIFS(dane!E:E,dane!A:A,A424,dane!C:C,"T5",dane!D:D,"W")</f>
        <v>0</v>
      </c>
    </row>
    <row r="425" spans="1:4" x14ac:dyDescent="0.3">
      <c r="A425" s="2">
        <v>42792</v>
      </c>
      <c r="B425" t="str">
        <f t="shared" si="6"/>
        <v>2017-02</v>
      </c>
      <c r="C425">
        <f>SUMIFS(dane!E:E,dane!A:A,A425,dane!C:C,"T5",dane!D:D,"Z")</f>
        <v>0</v>
      </c>
      <c r="D425">
        <f>SUMIFS(dane!E:E,dane!A:A,A425,dane!C:C,"T5",dane!D:D,"W")</f>
        <v>0</v>
      </c>
    </row>
    <row r="426" spans="1:4" x14ac:dyDescent="0.3">
      <c r="A426" s="2">
        <v>42793</v>
      </c>
      <c r="B426" t="str">
        <f t="shared" si="6"/>
        <v>2017-02</v>
      </c>
      <c r="C426">
        <f>SUMIFS(dane!E:E,dane!A:A,A426,dane!C:C,"T5",dane!D:D,"Z")</f>
        <v>0</v>
      </c>
      <c r="D426">
        <f>SUMIFS(dane!E:E,dane!A:A,A426,dane!C:C,"T5",dane!D:D,"W")</f>
        <v>1</v>
      </c>
    </row>
    <row r="427" spans="1:4" x14ac:dyDescent="0.3">
      <c r="A427" s="2">
        <v>42794</v>
      </c>
      <c r="B427" t="str">
        <f t="shared" si="6"/>
        <v>2017-02</v>
      </c>
      <c r="C427">
        <f>SUMIFS(dane!E:E,dane!A:A,A427,dane!C:C,"T5",dane!D:D,"Z")</f>
        <v>0</v>
      </c>
      <c r="D427">
        <f>SUMIFS(dane!E:E,dane!A:A,A427,dane!C:C,"T5",dane!D:D,"W")</f>
        <v>0</v>
      </c>
    </row>
    <row r="428" spans="1:4" x14ac:dyDescent="0.3">
      <c r="A428" s="2">
        <v>42795</v>
      </c>
      <c r="B428" t="str">
        <f t="shared" si="6"/>
        <v>2017-03</v>
      </c>
      <c r="C428">
        <f>SUMIFS(dane!E:E,dane!A:A,A428,dane!C:C,"T5",dane!D:D,"Z")</f>
        <v>0</v>
      </c>
      <c r="D428">
        <f>SUMIFS(dane!E:E,dane!A:A,A428,dane!C:C,"T5",dane!D:D,"W")</f>
        <v>0</v>
      </c>
    </row>
    <row r="429" spans="1:4" x14ac:dyDescent="0.3">
      <c r="A429" s="2">
        <v>42796</v>
      </c>
      <c r="B429" t="str">
        <f t="shared" si="6"/>
        <v>2017-03</v>
      </c>
      <c r="C429">
        <f>SUMIFS(dane!E:E,dane!A:A,A429,dane!C:C,"T5",dane!D:D,"Z")</f>
        <v>0</v>
      </c>
      <c r="D429">
        <f>SUMIFS(dane!E:E,dane!A:A,A429,dane!C:C,"T5",dane!D:D,"W")</f>
        <v>0</v>
      </c>
    </row>
    <row r="430" spans="1:4" x14ac:dyDescent="0.3">
      <c r="A430" s="2">
        <v>42797</v>
      </c>
      <c r="B430" t="str">
        <f t="shared" si="6"/>
        <v>2017-03</v>
      </c>
      <c r="C430">
        <f>SUMIFS(dane!E:E,dane!A:A,A430,dane!C:C,"T5",dane!D:D,"Z")</f>
        <v>0</v>
      </c>
      <c r="D430">
        <f>SUMIFS(dane!E:E,dane!A:A,A430,dane!C:C,"T5",dane!D:D,"W")</f>
        <v>0</v>
      </c>
    </row>
    <row r="431" spans="1:4" x14ac:dyDescent="0.3">
      <c r="A431" s="2">
        <v>42798</v>
      </c>
      <c r="B431" t="str">
        <f t="shared" si="6"/>
        <v>2017-03</v>
      </c>
      <c r="C431">
        <f>SUMIFS(dane!E:E,dane!A:A,A431,dane!C:C,"T5",dane!D:D,"Z")</f>
        <v>0</v>
      </c>
      <c r="D431">
        <f>SUMIFS(dane!E:E,dane!A:A,A431,dane!C:C,"T5",dane!D:D,"W")</f>
        <v>0</v>
      </c>
    </row>
    <row r="432" spans="1:4" x14ac:dyDescent="0.3">
      <c r="A432" s="2">
        <v>42799</v>
      </c>
      <c r="B432" t="str">
        <f t="shared" si="6"/>
        <v>2017-03</v>
      </c>
      <c r="C432">
        <f>SUMIFS(dane!E:E,dane!A:A,A432,dane!C:C,"T5",dane!D:D,"Z")</f>
        <v>0</v>
      </c>
      <c r="D432">
        <f>SUMIFS(dane!E:E,dane!A:A,A432,dane!C:C,"T5",dane!D:D,"W")</f>
        <v>0</v>
      </c>
    </row>
    <row r="433" spans="1:4" x14ac:dyDescent="0.3">
      <c r="A433" s="2">
        <v>42800</v>
      </c>
      <c r="B433" t="str">
        <f t="shared" si="6"/>
        <v>2017-03</v>
      </c>
      <c r="C433">
        <f>SUMIFS(dane!E:E,dane!A:A,A433,dane!C:C,"T5",dane!D:D,"Z")</f>
        <v>0</v>
      </c>
      <c r="D433">
        <f>SUMIFS(dane!E:E,dane!A:A,A433,dane!C:C,"T5",dane!D:D,"W")</f>
        <v>0</v>
      </c>
    </row>
    <row r="434" spans="1:4" x14ac:dyDescent="0.3">
      <c r="A434" s="2">
        <v>42801</v>
      </c>
      <c r="B434" t="str">
        <f t="shared" si="6"/>
        <v>2017-03</v>
      </c>
      <c r="C434">
        <f>SUMIFS(dane!E:E,dane!A:A,A434,dane!C:C,"T5",dane!D:D,"Z")</f>
        <v>0</v>
      </c>
      <c r="D434">
        <f>SUMIFS(dane!E:E,dane!A:A,A434,dane!C:C,"T5",dane!D:D,"W")</f>
        <v>0</v>
      </c>
    </row>
    <row r="435" spans="1:4" x14ac:dyDescent="0.3">
      <c r="A435" s="2">
        <v>42802</v>
      </c>
      <c r="B435" t="str">
        <f t="shared" si="6"/>
        <v>2017-03</v>
      </c>
      <c r="C435">
        <f>SUMIFS(dane!E:E,dane!A:A,A435,dane!C:C,"T5",dane!D:D,"Z")</f>
        <v>0</v>
      </c>
      <c r="D435">
        <f>SUMIFS(dane!E:E,dane!A:A,A435,dane!C:C,"T5",dane!D:D,"W")</f>
        <v>0</v>
      </c>
    </row>
    <row r="436" spans="1:4" x14ac:dyDescent="0.3">
      <c r="A436" s="2">
        <v>42803</v>
      </c>
      <c r="B436" t="str">
        <f t="shared" si="6"/>
        <v>2017-03</v>
      </c>
      <c r="C436">
        <f>SUMIFS(dane!E:E,dane!A:A,A436,dane!C:C,"T5",dane!D:D,"Z")</f>
        <v>0</v>
      </c>
      <c r="D436">
        <f>SUMIFS(dane!E:E,dane!A:A,A436,dane!C:C,"T5",dane!D:D,"W")</f>
        <v>0</v>
      </c>
    </row>
    <row r="437" spans="1:4" x14ac:dyDescent="0.3">
      <c r="A437" s="2">
        <v>42804</v>
      </c>
      <c r="B437" t="str">
        <f t="shared" si="6"/>
        <v>2017-03</v>
      </c>
      <c r="C437">
        <f>SUMIFS(dane!E:E,dane!A:A,A437,dane!C:C,"T5",dane!D:D,"Z")</f>
        <v>0</v>
      </c>
      <c r="D437">
        <f>SUMIFS(dane!E:E,dane!A:A,A437,dane!C:C,"T5",dane!D:D,"W")</f>
        <v>0</v>
      </c>
    </row>
    <row r="438" spans="1:4" x14ac:dyDescent="0.3">
      <c r="A438" s="2">
        <v>42805</v>
      </c>
      <c r="B438" t="str">
        <f t="shared" si="6"/>
        <v>2017-03</v>
      </c>
      <c r="C438">
        <f>SUMIFS(dane!E:E,dane!A:A,A438,dane!C:C,"T5",dane!D:D,"Z")</f>
        <v>0</v>
      </c>
      <c r="D438">
        <f>SUMIFS(dane!E:E,dane!A:A,A438,dane!C:C,"T5",dane!D:D,"W")</f>
        <v>0</v>
      </c>
    </row>
    <row r="439" spans="1:4" x14ac:dyDescent="0.3">
      <c r="A439" s="2">
        <v>42806</v>
      </c>
      <c r="B439" t="str">
        <f t="shared" si="6"/>
        <v>2017-03</v>
      </c>
      <c r="C439">
        <f>SUMIFS(dane!E:E,dane!A:A,A439,dane!C:C,"T5",dane!D:D,"Z")</f>
        <v>0</v>
      </c>
      <c r="D439">
        <f>SUMIFS(dane!E:E,dane!A:A,A439,dane!C:C,"T5",dane!D:D,"W")</f>
        <v>0</v>
      </c>
    </row>
    <row r="440" spans="1:4" x14ac:dyDescent="0.3">
      <c r="A440" s="2">
        <v>42807</v>
      </c>
      <c r="B440" t="str">
        <f t="shared" si="6"/>
        <v>2017-03</v>
      </c>
      <c r="C440">
        <f>SUMIFS(dane!E:E,dane!A:A,A440,dane!C:C,"T5",dane!D:D,"Z")</f>
        <v>0</v>
      </c>
      <c r="D440">
        <f>SUMIFS(dane!E:E,dane!A:A,A440,dane!C:C,"T5",dane!D:D,"W")</f>
        <v>0</v>
      </c>
    </row>
    <row r="441" spans="1:4" x14ac:dyDescent="0.3">
      <c r="A441" s="2">
        <v>42808</v>
      </c>
      <c r="B441" t="str">
        <f t="shared" si="6"/>
        <v>2017-03</v>
      </c>
      <c r="C441">
        <f>SUMIFS(dane!E:E,dane!A:A,A441,dane!C:C,"T5",dane!D:D,"Z")</f>
        <v>0</v>
      </c>
      <c r="D441">
        <f>SUMIFS(dane!E:E,dane!A:A,A441,dane!C:C,"T5",dane!D:D,"W")</f>
        <v>0</v>
      </c>
    </row>
    <row r="442" spans="1:4" x14ac:dyDescent="0.3">
      <c r="A442" s="2">
        <v>42809</v>
      </c>
      <c r="B442" t="str">
        <f t="shared" si="6"/>
        <v>2017-03</v>
      </c>
      <c r="C442">
        <f>SUMIFS(dane!E:E,dane!A:A,A442,dane!C:C,"T5",dane!D:D,"Z")</f>
        <v>0</v>
      </c>
      <c r="D442">
        <f>SUMIFS(dane!E:E,dane!A:A,A442,dane!C:C,"T5",dane!D:D,"W")</f>
        <v>0</v>
      </c>
    </row>
    <row r="443" spans="1:4" x14ac:dyDescent="0.3">
      <c r="A443" s="2">
        <v>42810</v>
      </c>
      <c r="B443" t="str">
        <f t="shared" si="6"/>
        <v>2017-03</v>
      </c>
      <c r="C443">
        <f>SUMIFS(dane!E:E,dane!A:A,A443,dane!C:C,"T5",dane!D:D,"Z")</f>
        <v>0</v>
      </c>
      <c r="D443">
        <f>SUMIFS(dane!E:E,dane!A:A,A443,dane!C:C,"T5",dane!D:D,"W")</f>
        <v>0</v>
      </c>
    </row>
    <row r="444" spans="1:4" x14ac:dyDescent="0.3">
      <c r="A444" s="2">
        <v>42811</v>
      </c>
      <c r="B444" t="str">
        <f t="shared" si="6"/>
        <v>2017-03</v>
      </c>
      <c r="C444">
        <f>SUMIFS(dane!E:E,dane!A:A,A444,dane!C:C,"T5",dane!D:D,"Z")</f>
        <v>0</v>
      </c>
      <c r="D444">
        <f>SUMIFS(dane!E:E,dane!A:A,A444,dane!C:C,"T5",dane!D:D,"W")</f>
        <v>0</v>
      </c>
    </row>
    <row r="445" spans="1:4" x14ac:dyDescent="0.3">
      <c r="A445" s="2">
        <v>42812</v>
      </c>
      <c r="B445" t="str">
        <f t="shared" si="6"/>
        <v>2017-03</v>
      </c>
      <c r="C445">
        <f>SUMIFS(dane!E:E,dane!A:A,A445,dane!C:C,"T5",dane!D:D,"Z")</f>
        <v>0</v>
      </c>
      <c r="D445">
        <f>SUMIFS(dane!E:E,dane!A:A,A445,dane!C:C,"T5",dane!D:D,"W")</f>
        <v>0</v>
      </c>
    </row>
    <row r="446" spans="1:4" x14ac:dyDescent="0.3">
      <c r="A446" s="2">
        <v>42813</v>
      </c>
      <c r="B446" t="str">
        <f t="shared" si="6"/>
        <v>2017-03</v>
      </c>
      <c r="C446">
        <f>SUMIFS(dane!E:E,dane!A:A,A446,dane!C:C,"T5",dane!D:D,"Z")</f>
        <v>0</v>
      </c>
      <c r="D446">
        <f>SUMIFS(dane!E:E,dane!A:A,A446,dane!C:C,"T5",dane!D:D,"W")</f>
        <v>0</v>
      </c>
    </row>
    <row r="447" spans="1:4" x14ac:dyDescent="0.3">
      <c r="A447" s="2">
        <v>42814</v>
      </c>
      <c r="B447" t="str">
        <f t="shared" si="6"/>
        <v>2017-03</v>
      </c>
      <c r="C447">
        <f>SUMIFS(dane!E:E,dane!A:A,A447,dane!C:C,"T5",dane!D:D,"Z")</f>
        <v>0</v>
      </c>
      <c r="D447">
        <f>SUMIFS(dane!E:E,dane!A:A,A447,dane!C:C,"T5",dane!D:D,"W")</f>
        <v>0</v>
      </c>
    </row>
    <row r="448" spans="1:4" x14ac:dyDescent="0.3">
      <c r="A448" s="2">
        <v>42815</v>
      </c>
      <c r="B448" t="str">
        <f t="shared" si="6"/>
        <v>2017-03</v>
      </c>
      <c r="C448">
        <f>SUMIFS(dane!E:E,dane!A:A,A448,dane!C:C,"T5",dane!D:D,"Z")</f>
        <v>0</v>
      </c>
      <c r="D448">
        <f>SUMIFS(dane!E:E,dane!A:A,A448,dane!C:C,"T5",dane!D:D,"W")</f>
        <v>0</v>
      </c>
    </row>
    <row r="449" spans="1:4" x14ac:dyDescent="0.3">
      <c r="A449" s="2">
        <v>42816</v>
      </c>
      <c r="B449" t="str">
        <f t="shared" si="6"/>
        <v>2017-03</v>
      </c>
      <c r="C449">
        <f>SUMIFS(dane!E:E,dane!A:A,A449,dane!C:C,"T5",dane!D:D,"Z")</f>
        <v>0</v>
      </c>
      <c r="D449">
        <f>SUMIFS(dane!E:E,dane!A:A,A449,dane!C:C,"T5",dane!D:D,"W")</f>
        <v>0</v>
      </c>
    </row>
    <row r="450" spans="1:4" x14ac:dyDescent="0.3">
      <c r="A450" s="2">
        <v>42817</v>
      </c>
      <c r="B450" t="str">
        <f t="shared" si="6"/>
        <v>2017-03</v>
      </c>
      <c r="C450">
        <f>SUMIFS(dane!E:E,dane!A:A,A450,dane!C:C,"T5",dane!D:D,"Z")</f>
        <v>0</v>
      </c>
      <c r="D450">
        <f>SUMIFS(dane!E:E,dane!A:A,A450,dane!C:C,"T5",dane!D:D,"W")</f>
        <v>0</v>
      </c>
    </row>
    <row r="451" spans="1:4" x14ac:dyDescent="0.3">
      <c r="A451" s="2">
        <v>42818</v>
      </c>
      <c r="B451" t="str">
        <f t="shared" si="6"/>
        <v>2017-03</v>
      </c>
      <c r="C451">
        <f>SUMIFS(dane!E:E,dane!A:A,A451,dane!C:C,"T5",dane!D:D,"Z")</f>
        <v>0</v>
      </c>
      <c r="D451">
        <f>SUMIFS(dane!E:E,dane!A:A,A451,dane!C:C,"T5",dane!D:D,"W")</f>
        <v>0</v>
      </c>
    </row>
    <row r="452" spans="1:4" x14ac:dyDescent="0.3">
      <c r="A452" s="2">
        <v>42819</v>
      </c>
      <c r="B452" t="str">
        <f t="shared" ref="B452:B515" si="7">TEXT(A452,"rrrr-mm")</f>
        <v>2017-03</v>
      </c>
      <c r="C452">
        <f>SUMIFS(dane!E:E,dane!A:A,A452,dane!C:C,"T5",dane!D:D,"Z")</f>
        <v>35</v>
      </c>
      <c r="D452">
        <f>SUMIFS(dane!E:E,dane!A:A,A452,dane!C:C,"T5",dane!D:D,"W")</f>
        <v>0</v>
      </c>
    </row>
    <row r="453" spans="1:4" x14ac:dyDescent="0.3">
      <c r="A453" s="2">
        <v>42820</v>
      </c>
      <c r="B453" t="str">
        <f t="shared" si="7"/>
        <v>2017-03</v>
      </c>
      <c r="C453">
        <f>SUMIFS(dane!E:E,dane!A:A,A453,dane!C:C,"T5",dane!D:D,"Z")</f>
        <v>0</v>
      </c>
      <c r="D453">
        <f>SUMIFS(dane!E:E,dane!A:A,A453,dane!C:C,"T5",dane!D:D,"W")</f>
        <v>0</v>
      </c>
    </row>
    <row r="454" spans="1:4" x14ac:dyDescent="0.3">
      <c r="A454" s="2">
        <v>42821</v>
      </c>
      <c r="B454" t="str">
        <f t="shared" si="7"/>
        <v>2017-03</v>
      </c>
      <c r="C454">
        <f>SUMIFS(dane!E:E,dane!A:A,A454,dane!C:C,"T5",dane!D:D,"Z")</f>
        <v>0</v>
      </c>
      <c r="D454">
        <f>SUMIFS(dane!E:E,dane!A:A,A454,dane!C:C,"T5",dane!D:D,"W")</f>
        <v>0</v>
      </c>
    </row>
    <row r="455" spans="1:4" x14ac:dyDescent="0.3">
      <c r="A455" s="2">
        <v>42822</v>
      </c>
      <c r="B455" t="str">
        <f t="shared" si="7"/>
        <v>2017-03</v>
      </c>
      <c r="C455">
        <f>SUMIFS(dane!E:E,dane!A:A,A455,dane!C:C,"T5",dane!D:D,"Z")</f>
        <v>0</v>
      </c>
      <c r="D455">
        <f>SUMIFS(dane!E:E,dane!A:A,A455,dane!C:C,"T5",dane!D:D,"W")</f>
        <v>0</v>
      </c>
    </row>
    <row r="456" spans="1:4" x14ac:dyDescent="0.3">
      <c r="A456" s="2">
        <v>42823</v>
      </c>
      <c r="B456" t="str">
        <f t="shared" si="7"/>
        <v>2017-03</v>
      </c>
      <c r="C456">
        <f>SUMIFS(dane!E:E,dane!A:A,A456,dane!C:C,"T5",dane!D:D,"Z")</f>
        <v>0</v>
      </c>
      <c r="D456">
        <f>SUMIFS(dane!E:E,dane!A:A,A456,dane!C:C,"T5",dane!D:D,"W")</f>
        <v>0</v>
      </c>
    </row>
    <row r="457" spans="1:4" x14ac:dyDescent="0.3">
      <c r="A457" s="2">
        <v>42824</v>
      </c>
      <c r="B457" t="str">
        <f t="shared" si="7"/>
        <v>2017-03</v>
      </c>
      <c r="C457">
        <f>SUMIFS(dane!E:E,dane!A:A,A457,dane!C:C,"T5",dane!D:D,"Z")</f>
        <v>0</v>
      </c>
      <c r="D457">
        <f>SUMIFS(dane!E:E,dane!A:A,A457,dane!C:C,"T5",dane!D:D,"W")</f>
        <v>0</v>
      </c>
    </row>
    <row r="458" spans="1:4" x14ac:dyDescent="0.3">
      <c r="A458" s="2">
        <v>42825</v>
      </c>
      <c r="B458" t="str">
        <f t="shared" si="7"/>
        <v>2017-03</v>
      </c>
      <c r="C458">
        <f>SUMIFS(dane!E:E,dane!A:A,A458,dane!C:C,"T5",dane!D:D,"Z")</f>
        <v>0</v>
      </c>
      <c r="D458">
        <f>SUMIFS(dane!E:E,dane!A:A,A458,dane!C:C,"T5",dane!D:D,"W")</f>
        <v>0</v>
      </c>
    </row>
    <row r="459" spans="1:4" x14ac:dyDescent="0.3">
      <c r="A459" s="2">
        <v>42826</v>
      </c>
      <c r="B459" t="str">
        <f t="shared" si="7"/>
        <v>2017-04</v>
      </c>
      <c r="C459">
        <f>SUMIFS(dane!E:E,dane!A:A,A459,dane!C:C,"T5",dane!D:D,"Z")</f>
        <v>0</v>
      </c>
      <c r="D459">
        <f>SUMIFS(dane!E:E,dane!A:A,A459,dane!C:C,"T5",dane!D:D,"W")</f>
        <v>0</v>
      </c>
    </row>
    <row r="460" spans="1:4" x14ac:dyDescent="0.3">
      <c r="A460" s="2">
        <v>42827</v>
      </c>
      <c r="B460" t="str">
        <f t="shared" si="7"/>
        <v>2017-04</v>
      </c>
      <c r="C460">
        <f>SUMIFS(dane!E:E,dane!A:A,A460,dane!C:C,"T5",dane!D:D,"Z")</f>
        <v>0</v>
      </c>
      <c r="D460">
        <f>SUMIFS(dane!E:E,dane!A:A,A460,dane!C:C,"T5",dane!D:D,"W")</f>
        <v>0</v>
      </c>
    </row>
    <row r="461" spans="1:4" x14ac:dyDescent="0.3">
      <c r="A461" s="2">
        <v>42828</v>
      </c>
      <c r="B461" t="str">
        <f t="shared" si="7"/>
        <v>2017-04</v>
      </c>
      <c r="C461">
        <f>SUMIFS(dane!E:E,dane!A:A,A461,dane!C:C,"T5",dane!D:D,"Z")</f>
        <v>0</v>
      </c>
      <c r="D461">
        <f>SUMIFS(dane!E:E,dane!A:A,A461,dane!C:C,"T5",dane!D:D,"W")</f>
        <v>0</v>
      </c>
    </row>
    <row r="462" spans="1:4" x14ac:dyDescent="0.3">
      <c r="A462" s="2">
        <v>42829</v>
      </c>
      <c r="B462" t="str">
        <f t="shared" si="7"/>
        <v>2017-04</v>
      </c>
      <c r="C462">
        <f>SUMIFS(dane!E:E,dane!A:A,A462,dane!C:C,"T5",dane!D:D,"Z")</f>
        <v>0</v>
      </c>
      <c r="D462">
        <f>SUMIFS(dane!E:E,dane!A:A,A462,dane!C:C,"T5",dane!D:D,"W")</f>
        <v>0</v>
      </c>
    </row>
    <row r="463" spans="1:4" x14ac:dyDescent="0.3">
      <c r="A463" s="2">
        <v>42830</v>
      </c>
      <c r="B463" t="str">
        <f t="shared" si="7"/>
        <v>2017-04</v>
      </c>
      <c r="C463">
        <f>SUMIFS(dane!E:E,dane!A:A,A463,dane!C:C,"T5",dane!D:D,"Z")</f>
        <v>0</v>
      </c>
      <c r="D463">
        <f>SUMIFS(dane!E:E,dane!A:A,A463,dane!C:C,"T5",dane!D:D,"W")</f>
        <v>0</v>
      </c>
    </row>
    <row r="464" spans="1:4" x14ac:dyDescent="0.3">
      <c r="A464" s="2">
        <v>42831</v>
      </c>
      <c r="B464" t="str">
        <f t="shared" si="7"/>
        <v>2017-04</v>
      </c>
      <c r="C464">
        <f>SUMIFS(dane!E:E,dane!A:A,A464,dane!C:C,"T5",dane!D:D,"Z")</f>
        <v>0</v>
      </c>
      <c r="D464">
        <f>SUMIFS(dane!E:E,dane!A:A,A464,dane!C:C,"T5",dane!D:D,"W")</f>
        <v>0</v>
      </c>
    </row>
    <row r="465" spans="1:4" x14ac:dyDescent="0.3">
      <c r="A465" s="2">
        <v>42832</v>
      </c>
      <c r="B465" t="str">
        <f t="shared" si="7"/>
        <v>2017-04</v>
      </c>
      <c r="C465">
        <f>SUMIFS(dane!E:E,dane!A:A,A465,dane!C:C,"T5",dane!D:D,"Z")</f>
        <v>0</v>
      </c>
      <c r="D465">
        <f>SUMIFS(dane!E:E,dane!A:A,A465,dane!C:C,"T5",dane!D:D,"W")</f>
        <v>0</v>
      </c>
    </row>
    <row r="466" spans="1:4" x14ac:dyDescent="0.3">
      <c r="A466" s="2">
        <v>42833</v>
      </c>
      <c r="B466" t="str">
        <f t="shared" si="7"/>
        <v>2017-04</v>
      </c>
      <c r="C466">
        <f>SUMIFS(dane!E:E,dane!A:A,A466,dane!C:C,"T5",dane!D:D,"Z")</f>
        <v>0</v>
      </c>
      <c r="D466">
        <f>SUMIFS(dane!E:E,dane!A:A,A466,dane!C:C,"T5",dane!D:D,"W")</f>
        <v>0</v>
      </c>
    </row>
    <row r="467" spans="1:4" x14ac:dyDescent="0.3">
      <c r="A467" s="2">
        <v>42834</v>
      </c>
      <c r="B467" t="str">
        <f t="shared" si="7"/>
        <v>2017-04</v>
      </c>
      <c r="C467">
        <f>SUMIFS(dane!E:E,dane!A:A,A467,dane!C:C,"T5",dane!D:D,"Z")</f>
        <v>0</v>
      </c>
      <c r="D467">
        <f>SUMIFS(dane!E:E,dane!A:A,A467,dane!C:C,"T5",dane!D:D,"W")</f>
        <v>0</v>
      </c>
    </row>
    <row r="468" spans="1:4" x14ac:dyDescent="0.3">
      <c r="A468" s="2">
        <v>42835</v>
      </c>
      <c r="B468" t="str">
        <f t="shared" si="7"/>
        <v>2017-04</v>
      </c>
      <c r="C468">
        <f>SUMIFS(dane!E:E,dane!A:A,A468,dane!C:C,"T5",dane!D:D,"Z")</f>
        <v>0</v>
      </c>
      <c r="D468">
        <f>SUMIFS(dane!E:E,dane!A:A,A468,dane!C:C,"T5",dane!D:D,"W")</f>
        <v>0</v>
      </c>
    </row>
    <row r="469" spans="1:4" x14ac:dyDescent="0.3">
      <c r="A469" s="2">
        <v>42836</v>
      </c>
      <c r="B469" t="str">
        <f t="shared" si="7"/>
        <v>2017-04</v>
      </c>
      <c r="C469">
        <f>SUMIFS(dane!E:E,dane!A:A,A469,dane!C:C,"T5",dane!D:D,"Z")</f>
        <v>0</v>
      </c>
      <c r="D469">
        <f>SUMIFS(dane!E:E,dane!A:A,A469,dane!C:C,"T5",dane!D:D,"W")</f>
        <v>0</v>
      </c>
    </row>
    <row r="470" spans="1:4" x14ac:dyDescent="0.3">
      <c r="A470" s="2">
        <v>42837</v>
      </c>
      <c r="B470" t="str">
        <f t="shared" si="7"/>
        <v>2017-04</v>
      </c>
      <c r="C470">
        <f>SUMIFS(dane!E:E,dane!A:A,A470,dane!C:C,"T5",dane!D:D,"Z")</f>
        <v>0</v>
      </c>
      <c r="D470">
        <f>SUMIFS(dane!E:E,dane!A:A,A470,dane!C:C,"T5",dane!D:D,"W")</f>
        <v>0</v>
      </c>
    </row>
    <row r="471" spans="1:4" x14ac:dyDescent="0.3">
      <c r="A471" s="2">
        <v>42838</v>
      </c>
      <c r="B471" t="str">
        <f t="shared" si="7"/>
        <v>2017-04</v>
      </c>
      <c r="C471">
        <f>SUMIFS(dane!E:E,dane!A:A,A471,dane!C:C,"T5",dane!D:D,"Z")</f>
        <v>0</v>
      </c>
      <c r="D471">
        <f>SUMIFS(dane!E:E,dane!A:A,A471,dane!C:C,"T5",dane!D:D,"W")</f>
        <v>0</v>
      </c>
    </row>
    <row r="472" spans="1:4" x14ac:dyDescent="0.3">
      <c r="A472" s="2">
        <v>42839</v>
      </c>
      <c r="B472" t="str">
        <f t="shared" si="7"/>
        <v>2017-04</v>
      </c>
      <c r="C472">
        <f>SUMIFS(dane!E:E,dane!A:A,A472,dane!C:C,"T5",dane!D:D,"Z")</f>
        <v>0</v>
      </c>
      <c r="D472">
        <f>SUMIFS(dane!E:E,dane!A:A,A472,dane!C:C,"T5",dane!D:D,"W")</f>
        <v>0</v>
      </c>
    </row>
    <row r="473" spans="1:4" x14ac:dyDescent="0.3">
      <c r="A473" s="2">
        <v>42840</v>
      </c>
      <c r="B473" t="str">
        <f t="shared" si="7"/>
        <v>2017-04</v>
      </c>
      <c r="C473">
        <f>SUMIFS(dane!E:E,dane!A:A,A473,dane!C:C,"T5",dane!D:D,"Z")</f>
        <v>1</v>
      </c>
      <c r="D473">
        <f>SUMIFS(dane!E:E,dane!A:A,A473,dane!C:C,"T5",dane!D:D,"W")</f>
        <v>0</v>
      </c>
    </row>
    <row r="474" spans="1:4" x14ac:dyDescent="0.3">
      <c r="A474" s="2">
        <v>42841</v>
      </c>
      <c r="B474" t="str">
        <f t="shared" si="7"/>
        <v>2017-04</v>
      </c>
      <c r="C474">
        <f>SUMIFS(dane!E:E,dane!A:A,A474,dane!C:C,"T5",dane!D:D,"Z")</f>
        <v>0</v>
      </c>
      <c r="D474">
        <f>SUMIFS(dane!E:E,dane!A:A,A474,dane!C:C,"T5",dane!D:D,"W")</f>
        <v>0</v>
      </c>
    </row>
    <row r="475" spans="1:4" x14ac:dyDescent="0.3">
      <c r="A475" s="2">
        <v>42842</v>
      </c>
      <c r="B475" t="str">
        <f t="shared" si="7"/>
        <v>2017-04</v>
      </c>
      <c r="C475">
        <f>SUMIFS(dane!E:E,dane!A:A,A475,dane!C:C,"T5",dane!D:D,"Z")</f>
        <v>0</v>
      </c>
      <c r="D475">
        <f>SUMIFS(dane!E:E,dane!A:A,A475,dane!C:C,"T5",dane!D:D,"W")</f>
        <v>0</v>
      </c>
    </row>
    <row r="476" spans="1:4" x14ac:dyDescent="0.3">
      <c r="A476" s="2">
        <v>42843</v>
      </c>
      <c r="B476" t="str">
        <f t="shared" si="7"/>
        <v>2017-04</v>
      </c>
      <c r="C476">
        <f>SUMIFS(dane!E:E,dane!A:A,A476,dane!C:C,"T5",dane!D:D,"Z")</f>
        <v>0</v>
      </c>
      <c r="D476">
        <f>SUMIFS(dane!E:E,dane!A:A,A476,dane!C:C,"T5",dane!D:D,"W")</f>
        <v>0</v>
      </c>
    </row>
    <row r="477" spans="1:4" x14ac:dyDescent="0.3">
      <c r="A477" s="2">
        <v>42844</v>
      </c>
      <c r="B477" t="str">
        <f t="shared" si="7"/>
        <v>2017-04</v>
      </c>
      <c r="C477">
        <f>SUMIFS(dane!E:E,dane!A:A,A477,dane!C:C,"T5",dane!D:D,"Z")</f>
        <v>0</v>
      </c>
      <c r="D477">
        <f>SUMIFS(dane!E:E,dane!A:A,A477,dane!C:C,"T5",dane!D:D,"W")</f>
        <v>0</v>
      </c>
    </row>
    <row r="478" spans="1:4" x14ac:dyDescent="0.3">
      <c r="A478" s="2">
        <v>42845</v>
      </c>
      <c r="B478" t="str">
        <f t="shared" si="7"/>
        <v>2017-04</v>
      </c>
      <c r="C478">
        <f>SUMIFS(dane!E:E,dane!A:A,A478,dane!C:C,"T5",dane!D:D,"Z")</f>
        <v>0</v>
      </c>
      <c r="D478">
        <f>SUMIFS(dane!E:E,dane!A:A,A478,dane!C:C,"T5",dane!D:D,"W")</f>
        <v>0</v>
      </c>
    </row>
    <row r="479" spans="1:4" x14ac:dyDescent="0.3">
      <c r="A479" s="2">
        <v>42846</v>
      </c>
      <c r="B479" t="str">
        <f t="shared" si="7"/>
        <v>2017-04</v>
      </c>
      <c r="C479">
        <f>SUMIFS(dane!E:E,dane!A:A,A479,dane!C:C,"T5",dane!D:D,"Z")</f>
        <v>0</v>
      </c>
      <c r="D479">
        <f>SUMIFS(dane!E:E,dane!A:A,A479,dane!C:C,"T5",dane!D:D,"W")</f>
        <v>0</v>
      </c>
    </row>
    <row r="480" spans="1:4" x14ac:dyDescent="0.3">
      <c r="A480" s="2">
        <v>42847</v>
      </c>
      <c r="B480" t="str">
        <f t="shared" si="7"/>
        <v>2017-04</v>
      </c>
      <c r="C480">
        <f>SUMIFS(dane!E:E,dane!A:A,A480,dane!C:C,"T5",dane!D:D,"Z")</f>
        <v>0</v>
      </c>
      <c r="D480">
        <f>SUMIFS(dane!E:E,dane!A:A,A480,dane!C:C,"T5",dane!D:D,"W")</f>
        <v>0</v>
      </c>
    </row>
    <row r="481" spans="1:4" x14ac:dyDescent="0.3">
      <c r="A481" s="2">
        <v>42848</v>
      </c>
      <c r="B481" t="str">
        <f t="shared" si="7"/>
        <v>2017-04</v>
      </c>
      <c r="C481">
        <f>SUMIFS(dane!E:E,dane!A:A,A481,dane!C:C,"T5",dane!D:D,"Z")</f>
        <v>0</v>
      </c>
      <c r="D481">
        <f>SUMIFS(dane!E:E,dane!A:A,A481,dane!C:C,"T5",dane!D:D,"W")</f>
        <v>0</v>
      </c>
    </row>
    <row r="482" spans="1:4" x14ac:dyDescent="0.3">
      <c r="A482" s="2">
        <v>42849</v>
      </c>
      <c r="B482" t="str">
        <f t="shared" si="7"/>
        <v>2017-04</v>
      </c>
      <c r="C482">
        <f>SUMIFS(dane!E:E,dane!A:A,A482,dane!C:C,"T5",dane!D:D,"Z")</f>
        <v>0</v>
      </c>
      <c r="D482">
        <f>SUMIFS(dane!E:E,dane!A:A,A482,dane!C:C,"T5",dane!D:D,"W")</f>
        <v>0</v>
      </c>
    </row>
    <row r="483" spans="1:4" x14ac:dyDescent="0.3">
      <c r="A483" s="2">
        <v>42850</v>
      </c>
      <c r="B483" t="str">
        <f t="shared" si="7"/>
        <v>2017-04</v>
      </c>
      <c r="C483">
        <f>SUMIFS(dane!E:E,dane!A:A,A483,dane!C:C,"T5",dane!D:D,"Z")</f>
        <v>0</v>
      </c>
      <c r="D483">
        <f>SUMIFS(dane!E:E,dane!A:A,A483,dane!C:C,"T5",dane!D:D,"W")</f>
        <v>0</v>
      </c>
    </row>
    <row r="484" spans="1:4" x14ac:dyDescent="0.3">
      <c r="A484" s="2">
        <v>42851</v>
      </c>
      <c r="B484" t="str">
        <f t="shared" si="7"/>
        <v>2017-04</v>
      </c>
      <c r="C484">
        <f>SUMIFS(dane!E:E,dane!A:A,A484,dane!C:C,"T5",dane!D:D,"Z")</f>
        <v>0</v>
      </c>
      <c r="D484">
        <f>SUMIFS(dane!E:E,dane!A:A,A484,dane!C:C,"T5",dane!D:D,"W")</f>
        <v>0</v>
      </c>
    </row>
    <row r="485" spans="1:4" x14ac:dyDescent="0.3">
      <c r="A485" s="2">
        <v>42852</v>
      </c>
      <c r="B485" t="str">
        <f t="shared" si="7"/>
        <v>2017-04</v>
      </c>
      <c r="C485">
        <f>SUMIFS(dane!E:E,dane!A:A,A485,dane!C:C,"T5",dane!D:D,"Z")</f>
        <v>0</v>
      </c>
      <c r="D485">
        <f>SUMIFS(dane!E:E,dane!A:A,A485,dane!C:C,"T5",dane!D:D,"W")</f>
        <v>0</v>
      </c>
    </row>
    <row r="486" spans="1:4" x14ac:dyDescent="0.3">
      <c r="A486" s="2">
        <v>42853</v>
      </c>
      <c r="B486" t="str">
        <f t="shared" si="7"/>
        <v>2017-04</v>
      </c>
      <c r="C486">
        <f>SUMIFS(dane!E:E,dane!A:A,A486,dane!C:C,"T5",dane!D:D,"Z")</f>
        <v>0</v>
      </c>
      <c r="D486">
        <f>SUMIFS(dane!E:E,dane!A:A,A486,dane!C:C,"T5",dane!D:D,"W")</f>
        <v>0</v>
      </c>
    </row>
    <row r="487" spans="1:4" x14ac:dyDescent="0.3">
      <c r="A487" s="2">
        <v>42854</v>
      </c>
      <c r="B487" t="str">
        <f t="shared" si="7"/>
        <v>2017-04</v>
      </c>
      <c r="C487">
        <f>SUMIFS(dane!E:E,dane!A:A,A487,dane!C:C,"T5",dane!D:D,"Z")</f>
        <v>0</v>
      </c>
      <c r="D487">
        <f>SUMIFS(dane!E:E,dane!A:A,A487,dane!C:C,"T5",dane!D:D,"W")</f>
        <v>0</v>
      </c>
    </row>
    <row r="488" spans="1:4" x14ac:dyDescent="0.3">
      <c r="A488" s="2">
        <v>42855</v>
      </c>
      <c r="B488" t="str">
        <f t="shared" si="7"/>
        <v>2017-04</v>
      </c>
      <c r="C488">
        <f>SUMIFS(dane!E:E,dane!A:A,A488,dane!C:C,"T5",dane!D:D,"Z")</f>
        <v>0</v>
      </c>
      <c r="D488">
        <f>SUMIFS(dane!E:E,dane!A:A,A488,dane!C:C,"T5",dane!D:D,"W")</f>
        <v>0</v>
      </c>
    </row>
    <row r="489" spans="1:4" x14ac:dyDescent="0.3">
      <c r="A489" s="2">
        <v>42856</v>
      </c>
      <c r="B489" t="str">
        <f t="shared" si="7"/>
        <v>2017-05</v>
      </c>
      <c r="C489">
        <f>SUMIFS(dane!E:E,dane!A:A,A489,dane!C:C,"T5",dane!D:D,"Z")</f>
        <v>0</v>
      </c>
      <c r="D489">
        <f>SUMIFS(dane!E:E,dane!A:A,A489,dane!C:C,"T5",dane!D:D,"W")</f>
        <v>0</v>
      </c>
    </row>
    <row r="490" spans="1:4" x14ac:dyDescent="0.3">
      <c r="A490" s="2">
        <v>42857</v>
      </c>
      <c r="B490" t="str">
        <f t="shared" si="7"/>
        <v>2017-05</v>
      </c>
      <c r="C490">
        <f>SUMIFS(dane!E:E,dane!A:A,A490,dane!C:C,"T5",dane!D:D,"Z")</f>
        <v>0</v>
      </c>
      <c r="D490">
        <f>SUMIFS(dane!E:E,dane!A:A,A490,dane!C:C,"T5",dane!D:D,"W")</f>
        <v>0</v>
      </c>
    </row>
    <row r="491" spans="1:4" x14ac:dyDescent="0.3">
      <c r="A491" s="2">
        <v>42858</v>
      </c>
      <c r="B491" t="str">
        <f t="shared" si="7"/>
        <v>2017-05</v>
      </c>
      <c r="C491">
        <f>SUMIFS(dane!E:E,dane!A:A,A491,dane!C:C,"T5",dane!D:D,"Z")</f>
        <v>0</v>
      </c>
      <c r="D491">
        <f>SUMIFS(dane!E:E,dane!A:A,A491,dane!C:C,"T5",dane!D:D,"W")</f>
        <v>0</v>
      </c>
    </row>
    <row r="492" spans="1:4" x14ac:dyDescent="0.3">
      <c r="A492" s="2">
        <v>42859</v>
      </c>
      <c r="B492" t="str">
        <f t="shared" si="7"/>
        <v>2017-05</v>
      </c>
      <c r="C492">
        <f>SUMIFS(dane!E:E,dane!A:A,A492,dane!C:C,"T5",dane!D:D,"Z")</f>
        <v>0</v>
      </c>
      <c r="D492">
        <f>SUMIFS(dane!E:E,dane!A:A,A492,dane!C:C,"T5",dane!D:D,"W")</f>
        <v>0</v>
      </c>
    </row>
    <row r="493" spans="1:4" x14ac:dyDescent="0.3">
      <c r="A493" s="2">
        <v>42860</v>
      </c>
      <c r="B493" t="str">
        <f t="shared" si="7"/>
        <v>2017-05</v>
      </c>
      <c r="C493">
        <f>SUMIFS(dane!E:E,dane!A:A,A493,dane!C:C,"T5",dane!D:D,"Z")</f>
        <v>0</v>
      </c>
      <c r="D493">
        <f>SUMIFS(dane!E:E,dane!A:A,A493,dane!C:C,"T5",dane!D:D,"W")</f>
        <v>0</v>
      </c>
    </row>
    <row r="494" spans="1:4" x14ac:dyDescent="0.3">
      <c r="A494" s="2">
        <v>42861</v>
      </c>
      <c r="B494" t="str">
        <f t="shared" si="7"/>
        <v>2017-05</v>
      </c>
      <c r="C494">
        <f>SUMIFS(dane!E:E,dane!A:A,A494,dane!C:C,"T5",dane!D:D,"Z")</f>
        <v>0</v>
      </c>
      <c r="D494">
        <f>SUMIFS(dane!E:E,dane!A:A,A494,dane!C:C,"T5",dane!D:D,"W")</f>
        <v>0</v>
      </c>
    </row>
    <row r="495" spans="1:4" x14ac:dyDescent="0.3">
      <c r="A495" s="2">
        <v>42862</v>
      </c>
      <c r="B495" t="str">
        <f t="shared" si="7"/>
        <v>2017-05</v>
      </c>
      <c r="C495">
        <f>SUMIFS(dane!E:E,dane!A:A,A495,dane!C:C,"T5",dane!D:D,"Z")</f>
        <v>0</v>
      </c>
      <c r="D495">
        <f>SUMIFS(dane!E:E,dane!A:A,A495,dane!C:C,"T5",dane!D:D,"W")</f>
        <v>0</v>
      </c>
    </row>
    <row r="496" spans="1:4" x14ac:dyDescent="0.3">
      <c r="A496" s="2">
        <v>42863</v>
      </c>
      <c r="B496" t="str">
        <f t="shared" si="7"/>
        <v>2017-05</v>
      </c>
      <c r="C496">
        <f>SUMIFS(dane!E:E,dane!A:A,A496,dane!C:C,"T5",dane!D:D,"Z")</f>
        <v>0</v>
      </c>
      <c r="D496">
        <f>SUMIFS(dane!E:E,dane!A:A,A496,dane!C:C,"T5",dane!D:D,"W")</f>
        <v>0</v>
      </c>
    </row>
    <row r="497" spans="1:4" x14ac:dyDescent="0.3">
      <c r="A497" s="2">
        <v>42864</v>
      </c>
      <c r="B497" t="str">
        <f t="shared" si="7"/>
        <v>2017-05</v>
      </c>
      <c r="C497">
        <f>SUMIFS(dane!E:E,dane!A:A,A497,dane!C:C,"T5",dane!D:D,"Z")</f>
        <v>33</v>
      </c>
      <c r="D497">
        <f>SUMIFS(dane!E:E,dane!A:A,A497,dane!C:C,"T5",dane!D:D,"W")</f>
        <v>0</v>
      </c>
    </row>
    <row r="498" spans="1:4" x14ac:dyDescent="0.3">
      <c r="A498" s="2">
        <v>42865</v>
      </c>
      <c r="B498" t="str">
        <f t="shared" si="7"/>
        <v>2017-05</v>
      </c>
      <c r="C498">
        <f>SUMIFS(dane!E:E,dane!A:A,A498,dane!C:C,"T5",dane!D:D,"Z")</f>
        <v>0</v>
      </c>
      <c r="D498">
        <f>SUMIFS(dane!E:E,dane!A:A,A498,dane!C:C,"T5",dane!D:D,"W")</f>
        <v>0</v>
      </c>
    </row>
    <row r="499" spans="1:4" x14ac:dyDescent="0.3">
      <c r="A499" s="2">
        <v>42866</v>
      </c>
      <c r="B499" t="str">
        <f t="shared" si="7"/>
        <v>2017-05</v>
      </c>
      <c r="C499">
        <f>SUMIFS(dane!E:E,dane!A:A,A499,dane!C:C,"T5",dane!D:D,"Z")</f>
        <v>0</v>
      </c>
      <c r="D499">
        <f>SUMIFS(dane!E:E,dane!A:A,A499,dane!C:C,"T5",dane!D:D,"W")</f>
        <v>0</v>
      </c>
    </row>
    <row r="500" spans="1:4" x14ac:dyDescent="0.3">
      <c r="A500" s="2">
        <v>42867</v>
      </c>
      <c r="B500" t="str">
        <f t="shared" si="7"/>
        <v>2017-05</v>
      </c>
      <c r="C500">
        <f>SUMIFS(dane!E:E,dane!A:A,A500,dane!C:C,"T5",dane!D:D,"Z")</f>
        <v>0</v>
      </c>
      <c r="D500">
        <f>SUMIFS(dane!E:E,dane!A:A,A500,dane!C:C,"T5",dane!D:D,"W")</f>
        <v>0</v>
      </c>
    </row>
    <row r="501" spans="1:4" x14ac:dyDescent="0.3">
      <c r="A501" s="2">
        <v>42868</v>
      </c>
      <c r="B501" t="str">
        <f t="shared" si="7"/>
        <v>2017-05</v>
      </c>
      <c r="C501">
        <f>SUMIFS(dane!E:E,dane!A:A,A501,dane!C:C,"T5",dane!D:D,"Z")</f>
        <v>0</v>
      </c>
      <c r="D501">
        <f>SUMIFS(dane!E:E,dane!A:A,A501,dane!C:C,"T5",dane!D:D,"W")</f>
        <v>0</v>
      </c>
    </row>
    <row r="502" spans="1:4" x14ac:dyDescent="0.3">
      <c r="A502" s="2">
        <v>42869</v>
      </c>
      <c r="B502" t="str">
        <f t="shared" si="7"/>
        <v>2017-05</v>
      </c>
      <c r="C502">
        <f>SUMIFS(dane!E:E,dane!A:A,A502,dane!C:C,"T5",dane!D:D,"Z")</f>
        <v>0</v>
      </c>
      <c r="D502">
        <f>SUMIFS(dane!E:E,dane!A:A,A502,dane!C:C,"T5",dane!D:D,"W")</f>
        <v>0</v>
      </c>
    </row>
    <row r="503" spans="1:4" x14ac:dyDescent="0.3">
      <c r="A503" s="2">
        <v>42870</v>
      </c>
      <c r="B503" t="str">
        <f t="shared" si="7"/>
        <v>2017-05</v>
      </c>
      <c r="C503">
        <f>SUMIFS(dane!E:E,dane!A:A,A503,dane!C:C,"T5",dane!D:D,"Z")</f>
        <v>0</v>
      </c>
      <c r="D503">
        <f>SUMIFS(dane!E:E,dane!A:A,A503,dane!C:C,"T5",dane!D:D,"W")</f>
        <v>0</v>
      </c>
    </row>
    <row r="504" spans="1:4" x14ac:dyDescent="0.3">
      <c r="A504" s="2">
        <v>42871</v>
      </c>
      <c r="B504" t="str">
        <f t="shared" si="7"/>
        <v>2017-05</v>
      </c>
      <c r="C504">
        <f>SUMIFS(dane!E:E,dane!A:A,A504,dane!C:C,"T5",dane!D:D,"Z")</f>
        <v>0</v>
      </c>
      <c r="D504">
        <f>SUMIFS(dane!E:E,dane!A:A,A504,dane!C:C,"T5",dane!D:D,"W")</f>
        <v>0</v>
      </c>
    </row>
    <row r="505" spans="1:4" x14ac:dyDescent="0.3">
      <c r="A505" s="2">
        <v>42872</v>
      </c>
      <c r="B505" t="str">
        <f t="shared" si="7"/>
        <v>2017-05</v>
      </c>
      <c r="C505">
        <f>SUMIFS(dane!E:E,dane!A:A,A505,dane!C:C,"T5",dane!D:D,"Z")</f>
        <v>0</v>
      </c>
      <c r="D505">
        <f>SUMIFS(dane!E:E,dane!A:A,A505,dane!C:C,"T5",dane!D:D,"W")</f>
        <v>0</v>
      </c>
    </row>
    <row r="506" spans="1:4" x14ac:dyDescent="0.3">
      <c r="A506" s="2">
        <v>42873</v>
      </c>
      <c r="B506" t="str">
        <f t="shared" si="7"/>
        <v>2017-05</v>
      </c>
      <c r="C506">
        <f>SUMIFS(dane!E:E,dane!A:A,A506,dane!C:C,"T5",dane!D:D,"Z")</f>
        <v>0</v>
      </c>
      <c r="D506">
        <f>SUMIFS(dane!E:E,dane!A:A,A506,dane!C:C,"T5",dane!D:D,"W")</f>
        <v>0</v>
      </c>
    </row>
    <row r="507" spans="1:4" x14ac:dyDescent="0.3">
      <c r="A507" s="2">
        <v>42874</v>
      </c>
      <c r="B507" t="str">
        <f t="shared" si="7"/>
        <v>2017-05</v>
      </c>
      <c r="C507">
        <f>SUMIFS(dane!E:E,dane!A:A,A507,dane!C:C,"T5",dane!D:D,"Z")</f>
        <v>0</v>
      </c>
      <c r="D507">
        <f>SUMIFS(dane!E:E,dane!A:A,A507,dane!C:C,"T5",dane!D:D,"W")</f>
        <v>0</v>
      </c>
    </row>
    <row r="508" spans="1:4" x14ac:dyDescent="0.3">
      <c r="A508" s="2">
        <v>42875</v>
      </c>
      <c r="B508" t="str">
        <f t="shared" si="7"/>
        <v>2017-05</v>
      </c>
      <c r="C508">
        <f>SUMIFS(dane!E:E,dane!A:A,A508,dane!C:C,"T5",dane!D:D,"Z")</f>
        <v>0</v>
      </c>
      <c r="D508">
        <f>SUMIFS(dane!E:E,dane!A:A,A508,dane!C:C,"T5",dane!D:D,"W")</f>
        <v>0</v>
      </c>
    </row>
    <row r="509" spans="1:4" x14ac:dyDescent="0.3">
      <c r="A509" s="2">
        <v>42876</v>
      </c>
      <c r="B509" t="str">
        <f t="shared" si="7"/>
        <v>2017-05</v>
      </c>
      <c r="C509">
        <f>SUMIFS(dane!E:E,dane!A:A,A509,dane!C:C,"T5",dane!D:D,"Z")</f>
        <v>0</v>
      </c>
      <c r="D509">
        <f>SUMIFS(dane!E:E,dane!A:A,A509,dane!C:C,"T5",dane!D:D,"W")</f>
        <v>0</v>
      </c>
    </row>
    <row r="510" spans="1:4" x14ac:dyDescent="0.3">
      <c r="A510" s="2">
        <v>42877</v>
      </c>
      <c r="B510" t="str">
        <f t="shared" si="7"/>
        <v>2017-05</v>
      </c>
      <c r="C510">
        <f>SUMIFS(dane!E:E,dane!A:A,A510,dane!C:C,"T5",dane!D:D,"Z")</f>
        <v>0</v>
      </c>
      <c r="D510">
        <f>SUMIFS(dane!E:E,dane!A:A,A510,dane!C:C,"T5",dane!D:D,"W")</f>
        <v>0</v>
      </c>
    </row>
    <row r="511" spans="1:4" x14ac:dyDescent="0.3">
      <c r="A511" s="2">
        <v>42878</v>
      </c>
      <c r="B511" t="str">
        <f t="shared" si="7"/>
        <v>2017-05</v>
      </c>
      <c r="C511">
        <f>SUMIFS(dane!E:E,dane!A:A,A511,dane!C:C,"T5",dane!D:D,"Z")</f>
        <v>0</v>
      </c>
      <c r="D511">
        <f>SUMIFS(dane!E:E,dane!A:A,A511,dane!C:C,"T5",dane!D:D,"W")</f>
        <v>0</v>
      </c>
    </row>
    <row r="512" spans="1:4" x14ac:dyDescent="0.3">
      <c r="A512" s="2">
        <v>42879</v>
      </c>
      <c r="B512" t="str">
        <f t="shared" si="7"/>
        <v>2017-05</v>
      </c>
      <c r="C512">
        <f>SUMIFS(dane!E:E,dane!A:A,A512,dane!C:C,"T5",dane!D:D,"Z")</f>
        <v>0</v>
      </c>
      <c r="D512">
        <f>SUMIFS(dane!E:E,dane!A:A,A512,dane!C:C,"T5",dane!D:D,"W")</f>
        <v>0</v>
      </c>
    </row>
    <row r="513" spans="1:4" x14ac:dyDescent="0.3">
      <c r="A513" s="2">
        <v>42880</v>
      </c>
      <c r="B513" t="str">
        <f t="shared" si="7"/>
        <v>2017-05</v>
      </c>
      <c r="C513">
        <f>SUMIFS(dane!E:E,dane!A:A,A513,dane!C:C,"T5",dane!D:D,"Z")</f>
        <v>0</v>
      </c>
      <c r="D513">
        <f>SUMIFS(dane!E:E,dane!A:A,A513,dane!C:C,"T5",dane!D:D,"W")</f>
        <v>0</v>
      </c>
    </row>
    <row r="514" spans="1:4" x14ac:dyDescent="0.3">
      <c r="A514" s="2">
        <v>42881</v>
      </c>
      <c r="B514" t="str">
        <f t="shared" si="7"/>
        <v>2017-05</v>
      </c>
      <c r="C514">
        <f>SUMIFS(dane!E:E,dane!A:A,A514,dane!C:C,"T5",dane!D:D,"Z")</f>
        <v>0</v>
      </c>
      <c r="D514">
        <f>SUMIFS(dane!E:E,dane!A:A,A514,dane!C:C,"T5",dane!D:D,"W")</f>
        <v>0</v>
      </c>
    </row>
    <row r="515" spans="1:4" x14ac:dyDescent="0.3">
      <c r="A515" s="2">
        <v>42882</v>
      </c>
      <c r="B515" t="str">
        <f t="shared" si="7"/>
        <v>2017-05</v>
      </c>
      <c r="C515">
        <f>SUMIFS(dane!E:E,dane!A:A,A515,dane!C:C,"T5",dane!D:D,"Z")</f>
        <v>0</v>
      </c>
      <c r="D515">
        <f>SUMIFS(dane!E:E,dane!A:A,A515,dane!C:C,"T5",dane!D:D,"W")</f>
        <v>68</v>
      </c>
    </row>
    <row r="516" spans="1:4" x14ac:dyDescent="0.3">
      <c r="A516" s="2">
        <v>42883</v>
      </c>
      <c r="B516" t="str">
        <f t="shared" ref="B516:B579" si="8">TEXT(A516,"rrrr-mm")</f>
        <v>2017-05</v>
      </c>
      <c r="C516">
        <f>SUMIFS(dane!E:E,dane!A:A,A516,dane!C:C,"T5",dane!D:D,"Z")</f>
        <v>0</v>
      </c>
      <c r="D516">
        <f>SUMIFS(dane!E:E,dane!A:A,A516,dane!C:C,"T5",dane!D:D,"W")</f>
        <v>0</v>
      </c>
    </row>
    <row r="517" spans="1:4" x14ac:dyDescent="0.3">
      <c r="A517" s="2">
        <v>42884</v>
      </c>
      <c r="B517" t="str">
        <f t="shared" si="8"/>
        <v>2017-05</v>
      </c>
      <c r="C517">
        <f>SUMIFS(dane!E:E,dane!A:A,A517,dane!C:C,"T5",dane!D:D,"Z")</f>
        <v>0</v>
      </c>
      <c r="D517">
        <f>SUMIFS(dane!E:E,dane!A:A,A517,dane!C:C,"T5",dane!D:D,"W")</f>
        <v>0</v>
      </c>
    </row>
    <row r="518" spans="1:4" x14ac:dyDescent="0.3">
      <c r="A518" s="2">
        <v>42885</v>
      </c>
      <c r="B518" t="str">
        <f t="shared" si="8"/>
        <v>2017-05</v>
      </c>
      <c r="C518">
        <f>SUMIFS(dane!E:E,dane!A:A,A518,dane!C:C,"T5",dane!D:D,"Z")</f>
        <v>0</v>
      </c>
      <c r="D518">
        <f>SUMIFS(dane!E:E,dane!A:A,A518,dane!C:C,"T5",dane!D:D,"W")</f>
        <v>0</v>
      </c>
    </row>
    <row r="519" spans="1:4" x14ac:dyDescent="0.3">
      <c r="A519" s="2">
        <v>42886</v>
      </c>
      <c r="B519" t="str">
        <f t="shared" si="8"/>
        <v>2017-05</v>
      </c>
      <c r="C519">
        <f>SUMIFS(dane!E:E,dane!A:A,A519,dane!C:C,"T5",dane!D:D,"Z")</f>
        <v>0</v>
      </c>
      <c r="D519">
        <f>SUMIFS(dane!E:E,dane!A:A,A519,dane!C:C,"T5",dane!D:D,"W")</f>
        <v>0</v>
      </c>
    </row>
    <row r="520" spans="1:4" x14ac:dyDescent="0.3">
      <c r="A520" s="2">
        <v>42887</v>
      </c>
      <c r="B520" t="str">
        <f t="shared" si="8"/>
        <v>2017-06</v>
      </c>
      <c r="C520">
        <f>SUMIFS(dane!E:E,dane!A:A,A520,dane!C:C,"T5",dane!D:D,"Z")</f>
        <v>0</v>
      </c>
      <c r="D520">
        <f>SUMIFS(dane!E:E,dane!A:A,A520,dane!C:C,"T5",dane!D:D,"W")</f>
        <v>0</v>
      </c>
    </row>
    <row r="521" spans="1:4" x14ac:dyDescent="0.3">
      <c r="A521" s="2">
        <v>42888</v>
      </c>
      <c r="B521" t="str">
        <f t="shared" si="8"/>
        <v>2017-06</v>
      </c>
      <c r="C521">
        <f>SUMIFS(dane!E:E,dane!A:A,A521,dane!C:C,"T5",dane!D:D,"Z")</f>
        <v>0</v>
      </c>
      <c r="D521">
        <f>SUMIFS(dane!E:E,dane!A:A,A521,dane!C:C,"T5",dane!D:D,"W")</f>
        <v>0</v>
      </c>
    </row>
    <row r="522" spans="1:4" x14ac:dyDescent="0.3">
      <c r="A522" s="2">
        <v>42889</v>
      </c>
      <c r="B522" t="str">
        <f t="shared" si="8"/>
        <v>2017-06</v>
      </c>
      <c r="C522">
        <f>SUMIFS(dane!E:E,dane!A:A,A522,dane!C:C,"T5",dane!D:D,"Z")</f>
        <v>0</v>
      </c>
      <c r="D522">
        <f>SUMIFS(dane!E:E,dane!A:A,A522,dane!C:C,"T5",dane!D:D,"W")</f>
        <v>0</v>
      </c>
    </row>
    <row r="523" spans="1:4" x14ac:dyDescent="0.3">
      <c r="A523" s="2">
        <v>42890</v>
      </c>
      <c r="B523" t="str">
        <f t="shared" si="8"/>
        <v>2017-06</v>
      </c>
      <c r="C523">
        <f>SUMIFS(dane!E:E,dane!A:A,A523,dane!C:C,"T5",dane!D:D,"Z")</f>
        <v>0</v>
      </c>
      <c r="D523">
        <f>SUMIFS(dane!E:E,dane!A:A,A523,dane!C:C,"T5",dane!D:D,"W")</f>
        <v>0</v>
      </c>
    </row>
    <row r="524" spans="1:4" x14ac:dyDescent="0.3">
      <c r="A524" s="2">
        <v>42891</v>
      </c>
      <c r="B524" t="str">
        <f t="shared" si="8"/>
        <v>2017-06</v>
      </c>
      <c r="C524">
        <f>SUMIFS(dane!E:E,dane!A:A,A524,dane!C:C,"T5",dane!D:D,"Z")</f>
        <v>0</v>
      </c>
      <c r="D524">
        <f>SUMIFS(dane!E:E,dane!A:A,A524,dane!C:C,"T5",dane!D:D,"W")</f>
        <v>0</v>
      </c>
    </row>
    <row r="525" spans="1:4" x14ac:dyDescent="0.3">
      <c r="A525" s="2">
        <v>42892</v>
      </c>
      <c r="B525" t="str">
        <f t="shared" si="8"/>
        <v>2017-06</v>
      </c>
      <c r="C525">
        <f>SUMIFS(dane!E:E,dane!A:A,A525,dane!C:C,"T5",dane!D:D,"Z")</f>
        <v>0</v>
      </c>
      <c r="D525">
        <f>SUMIFS(dane!E:E,dane!A:A,A525,dane!C:C,"T5",dane!D:D,"W")</f>
        <v>0</v>
      </c>
    </row>
    <row r="526" spans="1:4" x14ac:dyDescent="0.3">
      <c r="A526" s="2">
        <v>42893</v>
      </c>
      <c r="B526" t="str">
        <f t="shared" si="8"/>
        <v>2017-06</v>
      </c>
      <c r="C526">
        <f>SUMIFS(dane!E:E,dane!A:A,A526,dane!C:C,"T5",dane!D:D,"Z")</f>
        <v>0</v>
      </c>
      <c r="D526">
        <f>SUMIFS(dane!E:E,dane!A:A,A526,dane!C:C,"T5",dane!D:D,"W")</f>
        <v>0</v>
      </c>
    </row>
    <row r="527" spans="1:4" x14ac:dyDescent="0.3">
      <c r="A527" s="2">
        <v>42894</v>
      </c>
      <c r="B527" t="str">
        <f t="shared" si="8"/>
        <v>2017-06</v>
      </c>
      <c r="C527">
        <f>SUMIFS(dane!E:E,dane!A:A,A527,dane!C:C,"T5",dane!D:D,"Z")</f>
        <v>0</v>
      </c>
      <c r="D527">
        <f>SUMIFS(dane!E:E,dane!A:A,A527,dane!C:C,"T5",dane!D:D,"W")</f>
        <v>0</v>
      </c>
    </row>
    <row r="528" spans="1:4" x14ac:dyDescent="0.3">
      <c r="A528" s="2">
        <v>42895</v>
      </c>
      <c r="B528" t="str">
        <f t="shared" si="8"/>
        <v>2017-06</v>
      </c>
      <c r="C528">
        <f>SUMIFS(dane!E:E,dane!A:A,A528,dane!C:C,"T5",dane!D:D,"Z")</f>
        <v>0</v>
      </c>
      <c r="D528">
        <f>SUMIFS(dane!E:E,dane!A:A,A528,dane!C:C,"T5",dane!D:D,"W")</f>
        <v>0</v>
      </c>
    </row>
    <row r="529" spans="1:4" x14ac:dyDescent="0.3">
      <c r="A529" s="2">
        <v>42896</v>
      </c>
      <c r="B529" t="str">
        <f t="shared" si="8"/>
        <v>2017-06</v>
      </c>
      <c r="C529">
        <f>SUMIFS(dane!E:E,dane!A:A,A529,dane!C:C,"T5",dane!D:D,"Z")</f>
        <v>0</v>
      </c>
      <c r="D529">
        <f>SUMIFS(dane!E:E,dane!A:A,A529,dane!C:C,"T5",dane!D:D,"W")</f>
        <v>0</v>
      </c>
    </row>
    <row r="530" spans="1:4" x14ac:dyDescent="0.3">
      <c r="A530" s="2">
        <v>42897</v>
      </c>
      <c r="B530" t="str">
        <f t="shared" si="8"/>
        <v>2017-06</v>
      </c>
      <c r="C530">
        <f>SUMIFS(dane!E:E,dane!A:A,A530,dane!C:C,"T5",dane!D:D,"Z")</f>
        <v>0</v>
      </c>
      <c r="D530">
        <f>SUMIFS(dane!E:E,dane!A:A,A530,dane!C:C,"T5",dane!D:D,"W")</f>
        <v>0</v>
      </c>
    </row>
    <row r="531" spans="1:4" x14ac:dyDescent="0.3">
      <c r="A531" s="2">
        <v>42898</v>
      </c>
      <c r="B531" t="str">
        <f t="shared" si="8"/>
        <v>2017-06</v>
      </c>
      <c r="C531">
        <f>SUMIFS(dane!E:E,dane!A:A,A531,dane!C:C,"T5",dane!D:D,"Z")</f>
        <v>0</v>
      </c>
      <c r="D531">
        <f>SUMIFS(dane!E:E,dane!A:A,A531,dane!C:C,"T5",dane!D:D,"W")</f>
        <v>0</v>
      </c>
    </row>
    <row r="532" spans="1:4" x14ac:dyDescent="0.3">
      <c r="A532" s="2">
        <v>42899</v>
      </c>
      <c r="B532" t="str">
        <f t="shared" si="8"/>
        <v>2017-06</v>
      </c>
      <c r="C532">
        <f>SUMIFS(dane!E:E,dane!A:A,A532,dane!C:C,"T5",dane!D:D,"Z")</f>
        <v>0</v>
      </c>
      <c r="D532">
        <f>SUMIFS(dane!E:E,dane!A:A,A532,dane!C:C,"T5",dane!D:D,"W")</f>
        <v>0</v>
      </c>
    </row>
    <row r="533" spans="1:4" x14ac:dyDescent="0.3">
      <c r="A533" s="2">
        <v>42900</v>
      </c>
      <c r="B533" t="str">
        <f t="shared" si="8"/>
        <v>2017-06</v>
      </c>
      <c r="C533">
        <f>SUMIFS(dane!E:E,dane!A:A,A533,dane!C:C,"T5",dane!D:D,"Z")</f>
        <v>0</v>
      </c>
      <c r="D533">
        <f>SUMIFS(dane!E:E,dane!A:A,A533,dane!C:C,"T5",dane!D:D,"W")</f>
        <v>0</v>
      </c>
    </row>
    <row r="534" spans="1:4" x14ac:dyDescent="0.3">
      <c r="A534" s="2">
        <v>42901</v>
      </c>
      <c r="B534" t="str">
        <f t="shared" si="8"/>
        <v>2017-06</v>
      </c>
      <c r="C534">
        <f>SUMIFS(dane!E:E,dane!A:A,A534,dane!C:C,"T5",dane!D:D,"Z")</f>
        <v>0</v>
      </c>
      <c r="D534">
        <f>SUMIFS(dane!E:E,dane!A:A,A534,dane!C:C,"T5",dane!D:D,"W")</f>
        <v>0</v>
      </c>
    </row>
    <row r="535" spans="1:4" x14ac:dyDescent="0.3">
      <c r="A535" s="2">
        <v>42902</v>
      </c>
      <c r="B535" t="str">
        <f t="shared" si="8"/>
        <v>2017-06</v>
      </c>
      <c r="C535">
        <f>SUMIFS(dane!E:E,dane!A:A,A535,dane!C:C,"T5",dane!D:D,"Z")</f>
        <v>0</v>
      </c>
      <c r="D535">
        <f>SUMIFS(dane!E:E,dane!A:A,A535,dane!C:C,"T5",dane!D:D,"W")</f>
        <v>0</v>
      </c>
    </row>
    <row r="536" spans="1:4" x14ac:dyDescent="0.3">
      <c r="A536" s="2">
        <v>42903</v>
      </c>
      <c r="B536" t="str">
        <f t="shared" si="8"/>
        <v>2017-06</v>
      </c>
      <c r="C536">
        <f>SUMIFS(dane!E:E,dane!A:A,A536,dane!C:C,"T5",dane!D:D,"Z")</f>
        <v>0</v>
      </c>
      <c r="D536">
        <f>SUMIFS(dane!E:E,dane!A:A,A536,dane!C:C,"T5",dane!D:D,"W")</f>
        <v>0</v>
      </c>
    </row>
    <row r="537" spans="1:4" x14ac:dyDescent="0.3">
      <c r="A537" s="2">
        <v>42904</v>
      </c>
      <c r="B537" t="str">
        <f t="shared" si="8"/>
        <v>2017-06</v>
      </c>
      <c r="C537">
        <f>SUMIFS(dane!E:E,dane!A:A,A537,dane!C:C,"T5",dane!D:D,"Z")</f>
        <v>8</v>
      </c>
      <c r="D537">
        <f>SUMIFS(dane!E:E,dane!A:A,A537,dane!C:C,"T5",dane!D:D,"W")</f>
        <v>0</v>
      </c>
    </row>
    <row r="538" spans="1:4" x14ac:dyDescent="0.3">
      <c r="A538" s="2">
        <v>42905</v>
      </c>
      <c r="B538" t="str">
        <f t="shared" si="8"/>
        <v>2017-06</v>
      </c>
      <c r="C538">
        <f>SUMIFS(dane!E:E,dane!A:A,A538,dane!C:C,"T5",dane!D:D,"Z")</f>
        <v>0</v>
      </c>
      <c r="D538">
        <f>SUMIFS(dane!E:E,dane!A:A,A538,dane!C:C,"T5",dane!D:D,"W")</f>
        <v>0</v>
      </c>
    </row>
    <row r="539" spans="1:4" x14ac:dyDescent="0.3">
      <c r="A539" s="2">
        <v>42906</v>
      </c>
      <c r="B539" t="str">
        <f t="shared" si="8"/>
        <v>2017-06</v>
      </c>
      <c r="C539">
        <f>SUMIFS(dane!E:E,dane!A:A,A539,dane!C:C,"T5",dane!D:D,"Z")</f>
        <v>0</v>
      </c>
      <c r="D539">
        <f>SUMIFS(dane!E:E,dane!A:A,A539,dane!C:C,"T5",dane!D:D,"W")</f>
        <v>0</v>
      </c>
    </row>
    <row r="540" spans="1:4" x14ac:dyDescent="0.3">
      <c r="A540" s="2">
        <v>42907</v>
      </c>
      <c r="B540" t="str">
        <f t="shared" si="8"/>
        <v>2017-06</v>
      </c>
      <c r="C540">
        <f>SUMIFS(dane!E:E,dane!A:A,A540,dane!C:C,"T5",dane!D:D,"Z")</f>
        <v>0</v>
      </c>
      <c r="D540">
        <f>SUMIFS(dane!E:E,dane!A:A,A540,dane!C:C,"T5",dane!D:D,"W")</f>
        <v>0</v>
      </c>
    </row>
    <row r="541" spans="1:4" x14ac:dyDescent="0.3">
      <c r="A541" s="2">
        <v>42908</v>
      </c>
      <c r="B541" t="str">
        <f t="shared" si="8"/>
        <v>2017-06</v>
      </c>
      <c r="C541">
        <f>SUMIFS(dane!E:E,dane!A:A,A541,dane!C:C,"T5",dane!D:D,"Z")</f>
        <v>0</v>
      </c>
      <c r="D541">
        <f>SUMIFS(dane!E:E,dane!A:A,A541,dane!C:C,"T5",dane!D:D,"W")</f>
        <v>0</v>
      </c>
    </row>
    <row r="542" spans="1:4" x14ac:dyDescent="0.3">
      <c r="A542" s="2">
        <v>42909</v>
      </c>
      <c r="B542" t="str">
        <f t="shared" si="8"/>
        <v>2017-06</v>
      </c>
      <c r="C542">
        <f>SUMIFS(dane!E:E,dane!A:A,A542,dane!C:C,"T5",dane!D:D,"Z")</f>
        <v>0</v>
      </c>
      <c r="D542">
        <f>SUMIFS(dane!E:E,dane!A:A,A542,dane!C:C,"T5",dane!D:D,"W")</f>
        <v>0</v>
      </c>
    </row>
    <row r="543" spans="1:4" x14ac:dyDescent="0.3">
      <c r="A543" s="2">
        <v>42910</v>
      </c>
      <c r="B543" t="str">
        <f t="shared" si="8"/>
        <v>2017-06</v>
      </c>
      <c r="C543">
        <f>SUMIFS(dane!E:E,dane!A:A,A543,dane!C:C,"T5",dane!D:D,"Z")</f>
        <v>0</v>
      </c>
      <c r="D543">
        <f>SUMIFS(dane!E:E,dane!A:A,A543,dane!C:C,"T5",dane!D:D,"W")</f>
        <v>0</v>
      </c>
    </row>
    <row r="544" spans="1:4" x14ac:dyDescent="0.3">
      <c r="A544" s="2">
        <v>42911</v>
      </c>
      <c r="B544" t="str">
        <f t="shared" si="8"/>
        <v>2017-06</v>
      </c>
      <c r="C544">
        <f>SUMIFS(dane!E:E,dane!A:A,A544,dane!C:C,"T5",dane!D:D,"Z")</f>
        <v>0</v>
      </c>
      <c r="D544">
        <f>SUMIFS(dane!E:E,dane!A:A,A544,dane!C:C,"T5",dane!D:D,"W")</f>
        <v>0</v>
      </c>
    </row>
    <row r="545" spans="1:4" x14ac:dyDescent="0.3">
      <c r="A545" s="2">
        <v>42912</v>
      </c>
      <c r="B545" t="str">
        <f t="shared" si="8"/>
        <v>2017-06</v>
      </c>
      <c r="C545">
        <f>SUMIFS(dane!E:E,dane!A:A,A545,dane!C:C,"T5",dane!D:D,"Z")</f>
        <v>0</v>
      </c>
      <c r="D545">
        <f>SUMIFS(dane!E:E,dane!A:A,A545,dane!C:C,"T5",dane!D:D,"W")</f>
        <v>0</v>
      </c>
    </row>
    <row r="546" spans="1:4" x14ac:dyDescent="0.3">
      <c r="A546" s="2">
        <v>42913</v>
      </c>
      <c r="B546" t="str">
        <f t="shared" si="8"/>
        <v>2017-06</v>
      </c>
      <c r="C546">
        <f>SUMIFS(dane!E:E,dane!A:A,A546,dane!C:C,"T5",dane!D:D,"Z")</f>
        <v>0</v>
      </c>
      <c r="D546">
        <f>SUMIFS(dane!E:E,dane!A:A,A546,dane!C:C,"T5",dane!D:D,"W")</f>
        <v>0</v>
      </c>
    </row>
    <row r="547" spans="1:4" x14ac:dyDescent="0.3">
      <c r="A547" s="2">
        <v>42914</v>
      </c>
      <c r="B547" t="str">
        <f t="shared" si="8"/>
        <v>2017-06</v>
      </c>
      <c r="C547">
        <f>SUMIFS(dane!E:E,dane!A:A,A547,dane!C:C,"T5",dane!D:D,"Z")</f>
        <v>0</v>
      </c>
      <c r="D547">
        <f>SUMIFS(dane!E:E,dane!A:A,A547,dane!C:C,"T5",dane!D:D,"W")</f>
        <v>0</v>
      </c>
    </row>
    <row r="548" spans="1:4" x14ac:dyDescent="0.3">
      <c r="A548" s="2">
        <v>42915</v>
      </c>
      <c r="B548" t="str">
        <f t="shared" si="8"/>
        <v>2017-06</v>
      </c>
      <c r="C548">
        <f>SUMIFS(dane!E:E,dane!A:A,A548,dane!C:C,"T5",dane!D:D,"Z")</f>
        <v>0</v>
      </c>
      <c r="D548">
        <f>SUMIFS(dane!E:E,dane!A:A,A548,dane!C:C,"T5",dane!D:D,"W")</f>
        <v>0</v>
      </c>
    </row>
    <row r="549" spans="1:4" x14ac:dyDescent="0.3">
      <c r="A549" s="2">
        <v>42916</v>
      </c>
      <c r="B549" t="str">
        <f t="shared" si="8"/>
        <v>2017-06</v>
      </c>
      <c r="C549">
        <f>SUMIFS(dane!E:E,dane!A:A,A549,dane!C:C,"T5",dane!D:D,"Z")</f>
        <v>0</v>
      </c>
      <c r="D549">
        <f>SUMIFS(dane!E:E,dane!A:A,A549,dane!C:C,"T5",dane!D:D,"W")</f>
        <v>0</v>
      </c>
    </row>
    <row r="550" spans="1:4" x14ac:dyDescent="0.3">
      <c r="A550" s="2">
        <v>42917</v>
      </c>
      <c r="B550" t="str">
        <f t="shared" si="8"/>
        <v>2017-07</v>
      </c>
      <c r="C550">
        <f>SUMIFS(dane!E:E,dane!A:A,A550,dane!C:C,"T5",dane!D:D,"Z")</f>
        <v>0</v>
      </c>
      <c r="D550">
        <f>SUMIFS(dane!E:E,dane!A:A,A550,dane!C:C,"T5",dane!D:D,"W")</f>
        <v>0</v>
      </c>
    </row>
    <row r="551" spans="1:4" x14ac:dyDescent="0.3">
      <c r="A551" s="2">
        <v>42918</v>
      </c>
      <c r="B551" t="str">
        <f t="shared" si="8"/>
        <v>2017-07</v>
      </c>
      <c r="C551">
        <f>SUMIFS(dane!E:E,dane!A:A,A551,dane!C:C,"T5",dane!D:D,"Z")</f>
        <v>0</v>
      </c>
      <c r="D551">
        <f>SUMIFS(dane!E:E,dane!A:A,A551,dane!C:C,"T5",dane!D:D,"W")</f>
        <v>0</v>
      </c>
    </row>
    <row r="552" spans="1:4" x14ac:dyDescent="0.3">
      <c r="A552" s="2">
        <v>42919</v>
      </c>
      <c r="B552" t="str">
        <f t="shared" si="8"/>
        <v>2017-07</v>
      </c>
      <c r="C552">
        <f>SUMIFS(dane!E:E,dane!A:A,A552,dane!C:C,"T5",dane!D:D,"Z")</f>
        <v>0</v>
      </c>
      <c r="D552">
        <f>SUMIFS(dane!E:E,dane!A:A,A552,dane!C:C,"T5",dane!D:D,"W")</f>
        <v>0</v>
      </c>
    </row>
    <row r="553" spans="1:4" x14ac:dyDescent="0.3">
      <c r="A553" s="2">
        <v>42920</v>
      </c>
      <c r="B553" t="str">
        <f t="shared" si="8"/>
        <v>2017-07</v>
      </c>
      <c r="C553">
        <f>SUMIFS(dane!E:E,dane!A:A,A553,dane!C:C,"T5",dane!D:D,"Z")</f>
        <v>0</v>
      </c>
      <c r="D553">
        <f>SUMIFS(dane!E:E,dane!A:A,A553,dane!C:C,"T5",dane!D:D,"W")</f>
        <v>0</v>
      </c>
    </row>
    <row r="554" spans="1:4" x14ac:dyDescent="0.3">
      <c r="A554" s="2">
        <v>42921</v>
      </c>
      <c r="B554" t="str">
        <f t="shared" si="8"/>
        <v>2017-07</v>
      </c>
      <c r="C554">
        <f>SUMIFS(dane!E:E,dane!A:A,A554,dane!C:C,"T5",dane!D:D,"Z")</f>
        <v>0</v>
      </c>
      <c r="D554">
        <f>SUMIFS(dane!E:E,dane!A:A,A554,dane!C:C,"T5",dane!D:D,"W")</f>
        <v>0</v>
      </c>
    </row>
    <row r="555" spans="1:4" x14ac:dyDescent="0.3">
      <c r="A555" s="2">
        <v>42922</v>
      </c>
      <c r="B555" t="str">
        <f t="shared" si="8"/>
        <v>2017-07</v>
      </c>
      <c r="C555">
        <f>SUMIFS(dane!E:E,dane!A:A,A555,dane!C:C,"T5",dane!D:D,"Z")</f>
        <v>0</v>
      </c>
      <c r="D555">
        <f>SUMIFS(dane!E:E,dane!A:A,A555,dane!C:C,"T5",dane!D:D,"W")</f>
        <v>0</v>
      </c>
    </row>
    <row r="556" spans="1:4" x14ac:dyDescent="0.3">
      <c r="A556" s="2">
        <v>42923</v>
      </c>
      <c r="B556" t="str">
        <f t="shared" si="8"/>
        <v>2017-07</v>
      </c>
      <c r="C556">
        <f>SUMIFS(dane!E:E,dane!A:A,A556,dane!C:C,"T5",dane!D:D,"Z")</f>
        <v>0</v>
      </c>
      <c r="D556">
        <f>SUMIFS(dane!E:E,dane!A:A,A556,dane!C:C,"T5",dane!D:D,"W")</f>
        <v>0</v>
      </c>
    </row>
    <row r="557" spans="1:4" x14ac:dyDescent="0.3">
      <c r="A557" s="2">
        <v>42924</v>
      </c>
      <c r="B557" t="str">
        <f t="shared" si="8"/>
        <v>2017-07</v>
      </c>
      <c r="C557">
        <f>SUMIFS(dane!E:E,dane!A:A,A557,dane!C:C,"T5",dane!D:D,"Z")</f>
        <v>0</v>
      </c>
      <c r="D557">
        <f>SUMIFS(dane!E:E,dane!A:A,A557,dane!C:C,"T5",dane!D:D,"W")</f>
        <v>0</v>
      </c>
    </row>
    <row r="558" spans="1:4" x14ac:dyDescent="0.3">
      <c r="A558" s="2">
        <v>42925</v>
      </c>
      <c r="B558" t="str">
        <f t="shared" si="8"/>
        <v>2017-07</v>
      </c>
      <c r="C558">
        <f>SUMIFS(dane!E:E,dane!A:A,A558,dane!C:C,"T5",dane!D:D,"Z")</f>
        <v>0</v>
      </c>
      <c r="D558">
        <f>SUMIFS(dane!E:E,dane!A:A,A558,dane!C:C,"T5",dane!D:D,"W")</f>
        <v>0</v>
      </c>
    </row>
    <row r="559" spans="1:4" x14ac:dyDescent="0.3">
      <c r="A559" s="2">
        <v>42926</v>
      </c>
      <c r="B559" t="str">
        <f t="shared" si="8"/>
        <v>2017-07</v>
      </c>
      <c r="C559">
        <f>SUMIFS(dane!E:E,dane!A:A,A559,dane!C:C,"T5",dane!D:D,"Z")</f>
        <v>0</v>
      </c>
      <c r="D559">
        <f>SUMIFS(dane!E:E,dane!A:A,A559,dane!C:C,"T5",dane!D:D,"W")</f>
        <v>0</v>
      </c>
    </row>
    <row r="560" spans="1:4" x14ac:dyDescent="0.3">
      <c r="A560" s="2">
        <v>42927</v>
      </c>
      <c r="B560" t="str">
        <f t="shared" si="8"/>
        <v>2017-07</v>
      </c>
      <c r="C560">
        <f>SUMIFS(dane!E:E,dane!A:A,A560,dane!C:C,"T5",dane!D:D,"Z")</f>
        <v>0</v>
      </c>
      <c r="D560">
        <f>SUMIFS(dane!E:E,dane!A:A,A560,dane!C:C,"T5",dane!D:D,"W")</f>
        <v>0</v>
      </c>
    </row>
    <row r="561" spans="1:4" x14ac:dyDescent="0.3">
      <c r="A561" s="2">
        <v>42928</v>
      </c>
      <c r="B561" t="str">
        <f t="shared" si="8"/>
        <v>2017-07</v>
      </c>
      <c r="C561">
        <f>SUMIFS(dane!E:E,dane!A:A,A561,dane!C:C,"T5",dane!D:D,"Z")</f>
        <v>0</v>
      </c>
      <c r="D561">
        <f>SUMIFS(dane!E:E,dane!A:A,A561,dane!C:C,"T5",dane!D:D,"W")</f>
        <v>0</v>
      </c>
    </row>
    <row r="562" spans="1:4" x14ac:dyDescent="0.3">
      <c r="A562" s="2">
        <v>42929</v>
      </c>
      <c r="B562" t="str">
        <f t="shared" si="8"/>
        <v>2017-07</v>
      </c>
      <c r="C562">
        <f>SUMIFS(dane!E:E,dane!A:A,A562,dane!C:C,"T5",dane!D:D,"Z")</f>
        <v>0</v>
      </c>
      <c r="D562">
        <f>SUMIFS(dane!E:E,dane!A:A,A562,dane!C:C,"T5",dane!D:D,"W")</f>
        <v>0</v>
      </c>
    </row>
    <row r="563" spans="1:4" x14ac:dyDescent="0.3">
      <c r="A563" s="2">
        <v>42930</v>
      </c>
      <c r="B563" t="str">
        <f t="shared" si="8"/>
        <v>2017-07</v>
      </c>
      <c r="C563">
        <f>SUMIFS(dane!E:E,dane!A:A,A563,dane!C:C,"T5",dane!D:D,"Z")</f>
        <v>0</v>
      </c>
      <c r="D563">
        <f>SUMIFS(dane!E:E,dane!A:A,A563,dane!C:C,"T5",dane!D:D,"W")</f>
        <v>0</v>
      </c>
    </row>
    <row r="564" spans="1:4" x14ac:dyDescent="0.3">
      <c r="A564" s="2">
        <v>42931</v>
      </c>
      <c r="B564" t="str">
        <f t="shared" si="8"/>
        <v>2017-07</v>
      </c>
      <c r="C564">
        <f>SUMIFS(dane!E:E,dane!A:A,A564,dane!C:C,"T5",dane!D:D,"Z")</f>
        <v>0</v>
      </c>
      <c r="D564">
        <f>SUMIFS(dane!E:E,dane!A:A,A564,dane!C:C,"T5",dane!D:D,"W")</f>
        <v>0</v>
      </c>
    </row>
    <row r="565" spans="1:4" x14ac:dyDescent="0.3">
      <c r="A565" s="2">
        <v>42932</v>
      </c>
      <c r="B565" t="str">
        <f t="shared" si="8"/>
        <v>2017-07</v>
      </c>
      <c r="C565">
        <f>SUMIFS(dane!E:E,dane!A:A,A565,dane!C:C,"T5",dane!D:D,"Z")</f>
        <v>0</v>
      </c>
      <c r="D565">
        <f>SUMIFS(dane!E:E,dane!A:A,A565,dane!C:C,"T5",dane!D:D,"W")</f>
        <v>0</v>
      </c>
    </row>
    <row r="566" spans="1:4" x14ac:dyDescent="0.3">
      <c r="A566" s="2">
        <v>42933</v>
      </c>
      <c r="B566" t="str">
        <f t="shared" si="8"/>
        <v>2017-07</v>
      </c>
      <c r="C566">
        <f>SUMIFS(dane!E:E,dane!A:A,A566,dane!C:C,"T5",dane!D:D,"Z")</f>
        <v>0</v>
      </c>
      <c r="D566">
        <f>SUMIFS(dane!E:E,dane!A:A,A566,dane!C:C,"T5",dane!D:D,"W")</f>
        <v>0</v>
      </c>
    </row>
    <row r="567" spans="1:4" x14ac:dyDescent="0.3">
      <c r="A567" s="2">
        <v>42934</v>
      </c>
      <c r="B567" t="str">
        <f t="shared" si="8"/>
        <v>2017-07</v>
      </c>
      <c r="C567">
        <f>SUMIFS(dane!E:E,dane!A:A,A567,dane!C:C,"T5",dane!D:D,"Z")</f>
        <v>0</v>
      </c>
      <c r="D567">
        <f>SUMIFS(dane!E:E,dane!A:A,A567,dane!C:C,"T5",dane!D:D,"W")</f>
        <v>0</v>
      </c>
    </row>
    <row r="568" spans="1:4" x14ac:dyDescent="0.3">
      <c r="A568" s="2">
        <v>42935</v>
      </c>
      <c r="B568" t="str">
        <f t="shared" si="8"/>
        <v>2017-07</v>
      </c>
      <c r="C568">
        <f>SUMIFS(dane!E:E,dane!A:A,A568,dane!C:C,"T5",dane!D:D,"Z")</f>
        <v>0</v>
      </c>
      <c r="D568">
        <f>SUMIFS(dane!E:E,dane!A:A,A568,dane!C:C,"T5",dane!D:D,"W")</f>
        <v>0</v>
      </c>
    </row>
    <row r="569" spans="1:4" x14ac:dyDescent="0.3">
      <c r="A569" s="2">
        <v>42936</v>
      </c>
      <c r="B569" t="str">
        <f t="shared" si="8"/>
        <v>2017-07</v>
      </c>
      <c r="C569">
        <f>SUMIFS(dane!E:E,dane!A:A,A569,dane!C:C,"T5",dane!D:D,"Z")</f>
        <v>0</v>
      </c>
      <c r="D569">
        <f>SUMIFS(dane!E:E,dane!A:A,A569,dane!C:C,"T5",dane!D:D,"W")</f>
        <v>0</v>
      </c>
    </row>
    <row r="570" spans="1:4" x14ac:dyDescent="0.3">
      <c r="A570" s="2">
        <v>42937</v>
      </c>
      <c r="B570" t="str">
        <f t="shared" si="8"/>
        <v>2017-07</v>
      </c>
      <c r="C570">
        <f>SUMIFS(dane!E:E,dane!A:A,A570,dane!C:C,"T5",dane!D:D,"Z")</f>
        <v>0</v>
      </c>
      <c r="D570">
        <f>SUMIFS(dane!E:E,dane!A:A,A570,dane!C:C,"T5",dane!D:D,"W")</f>
        <v>0</v>
      </c>
    </row>
    <row r="571" spans="1:4" x14ac:dyDescent="0.3">
      <c r="A571" s="2">
        <v>42938</v>
      </c>
      <c r="B571" t="str">
        <f t="shared" si="8"/>
        <v>2017-07</v>
      </c>
      <c r="C571">
        <f>SUMIFS(dane!E:E,dane!A:A,A571,dane!C:C,"T5",dane!D:D,"Z")</f>
        <v>0</v>
      </c>
      <c r="D571">
        <f>SUMIFS(dane!E:E,dane!A:A,A571,dane!C:C,"T5",dane!D:D,"W")</f>
        <v>0</v>
      </c>
    </row>
    <row r="572" spans="1:4" x14ac:dyDescent="0.3">
      <c r="A572" s="2">
        <v>42939</v>
      </c>
      <c r="B572" t="str">
        <f t="shared" si="8"/>
        <v>2017-07</v>
      </c>
      <c r="C572">
        <f>SUMIFS(dane!E:E,dane!A:A,A572,dane!C:C,"T5",dane!D:D,"Z")</f>
        <v>0</v>
      </c>
      <c r="D572">
        <f>SUMIFS(dane!E:E,dane!A:A,A572,dane!C:C,"T5",dane!D:D,"W")</f>
        <v>0</v>
      </c>
    </row>
    <row r="573" spans="1:4" x14ac:dyDescent="0.3">
      <c r="A573" s="2">
        <v>42940</v>
      </c>
      <c r="B573" t="str">
        <f t="shared" si="8"/>
        <v>2017-07</v>
      </c>
      <c r="C573">
        <f>SUMIFS(dane!E:E,dane!A:A,A573,dane!C:C,"T5",dane!D:D,"Z")</f>
        <v>0</v>
      </c>
      <c r="D573">
        <f>SUMIFS(dane!E:E,dane!A:A,A573,dane!C:C,"T5",dane!D:D,"W")</f>
        <v>0</v>
      </c>
    </row>
    <row r="574" spans="1:4" x14ac:dyDescent="0.3">
      <c r="A574" s="2">
        <v>42941</v>
      </c>
      <c r="B574" t="str">
        <f t="shared" si="8"/>
        <v>2017-07</v>
      </c>
      <c r="C574">
        <f>SUMIFS(dane!E:E,dane!A:A,A574,dane!C:C,"T5",dane!D:D,"Z")</f>
        <v>0</v>
      </c>
      <c r="D574">
        <f>SUMIFS(dane!E:E,dane!A:A,A574,dane!C:C,"T5",dane!D:D,"W")</f>
        <v>0</v>
      </c>
    </row>
    <row r="575" spans="1:4" x14ac:dyDescent="0.3">
      <c r="A575" s="2">
        <v>42942</v>
      </c>
      <c r="B575" t="str">
        <f t="shared" si="8"/>
        <v>2017-07</v>
      </c>
      <c r="C575">
        <f>SUMIFS(dane!E:E,dane!A:A,A575,dane!C:C,"T5",dane!D:D,"Z")</f>
        <v>42</v>
      </c>
      <c r="D575">
        <f>SUMIFS(dane!E:E,dane!A:A,A575,dane!C:C,"T5",dane!D:D,"W")</f>
        <v>0</v>
      </c>
    </row>
    <row r="576" spans="1:4" x14ac:dyDescent="0.3">
      <c r="A576" s="2">
        <v>42943</v>
      </c>
      <c r="B576" t="str">
        <f t="shared" si="8"/>
        <v>2017-07</v>
      </c>
      <c r="C576">
        <f>SUMIFS(dane!E:E,dane!A:A,A576,dane!C:C,"T5",dane!D:D,"Z")</f>
        <v>0</v>
      </c>
      <c r="D576">
        <f>SUMIFS(dane!E:E,dane!A:A,A576,dane!C:C,"T5",dane!D:D,"W")</f>
        <v>0</v>
      </c>
    </row>
    <row r="577" spans="1:4" x14ac:dyDescent="0.3">
      <c r="A577" s="2">
        <v>42944</v>
      </c>
      <c r="B577" t="str">
        <f t="shared" si="8"/>
        <v>2017-07</v>
      </c>
      <c r="C577">
        <f>SUMIFS(dane!E:E,dane!A:A,A577,dane!C:C,"T5",dane!D:D,"Z")</f>
        <v>0</v>
      </c>
      <c r="D577">
        <f>SUMIFS(dane!E:E,dane!A:A,A577,dane!C:C,"T5",dane!D:D,"W")</f>
        <v>0</v>
      </c>
    </row>
    <row r="578" spans="1:4" x14ac:dyDescent="0.3">
      <c r="A578" s="2">
        <v>42945</v>
      </c>
      <c r="B578" t="str">
        <f t="shared" si="8"/>
        <v>2017-07</v>
      </c>
      <c r="C578">
        <f>SUMIFS(dane!E:E,dane!A:A,A578,dane!C:C,"T5",dane!D:D,"Z")</f>
        <v>0</v>
      </c>
      <c r="D578">
        <f>SUMIFS(dane!E:E,dane!A:A,A578,dane!C:C,"T5",dane!D:D,"W")</f>
        <v>0</v>
      </c>
    </row>
    <row r="579" spans="1:4" x14ac:dyDescent="0.3">
      <c r="A579" s="2">
        <v>42946</v>
      </c>
      <c r="B579" t="str">
        <f t="shared" si="8"/>
        <v>2017-07</v>
      </c>
      <c r="C579">
        <f>SUMIFS(dane!E:E,dane!A:A,A579,dane!C:C,"T5",dane!D:D,"Z")</f>
        <v>0</v>
      </c>
      <c r="D579">
        <f>SUMIFS(dane!E:E,dane!A:A,A579,dane!C:C,"T5",dane!D:D,"W")</f>
        <v>0</v>
      </c>
    </row>
    <row r="580" spans="1:4" x14ac:dyDescent="0.3">
      <c r="A580" s="2">
        <v>42947</v>
      </c>
      <c r="B580" t="str">
        <f t="shared" ref="B580:B643" si="9">TEXT(A580,"rrrr-mm")</f>
        <v>2017-07</v>
      </c>
      <c r="C580">
        <f>SUMIFS(dane!E:E,dane!A:A,A580,dane!C:C,"T5",dane!D:D,"Z")</f>
        <v>0</v>
      </c>
      <c r="D580">
        <f>SUMIFS(dane!E:E,dane!A:A,A580,dane!C:C,"T5",dane!D:D,"W")</f>
        <v>0</v>
      </c>
    </row>
    <row r="581" spans="1:4" x14ac:dyDescent="0.3">
      <c r="A581" s="2">
        <v>42948</v>
      </c>
      <c r="B581" t="str">
        <f t="shared" si="9"/>
        <v>2017-08</v>
      </c>
      <c r="C581">
        <f>SUMIFS(dane!E:E,dane!A:A,A581,dane!C:C,"T5",dane!D:D,"Z")</f>
        <v>0</v>
      </c>
      <c r="D581">
        <f>SUMIFS(dane!E:E,dane!A:A,A581,dane!C:C,"T5",dane!D:D,"W")</f>
        <v>0</v>
      </c>
    </row>
    <row r="582" spans="1:4" x14ac:dyDescent="0.3">
      <c r="A582" s="2">
        <v>42949</v>
      </c>
      <c r="B582" t="str">
        <f t="shared" si="9"/>
        <v>2017-08</v>
      </c>
      <c r="C582">
        <f>SUMIFS(dane!E:E,dane!A:A,A582,dane!C:C,"T5",dane!D:D,"Z")</f>
        <v>0</v>
      </c>
      <c r="D582">
        <f>SUMIFS(dane!E:E,dane!A:A,A582,dane!C:C,"T5",dane!D:D,"W")</f>
        <v>0</v>
      </c>
    </row>
    <row r="583" spans="1:4" x14ac:dyDescent="0.3">
      <c r="A583" s="2">
        <v>42950</v>
      </c>
      <c r="B583" t="str">
        <f t="shared" si="9"/>
        <v>2017-08</v>
      </c>
      <c r="C583">
        <f>SUMIFS(dane!E:E,dane!A:A,A583,dane!C:C,"T5",dane!D:D,"Z")</f>
        <v>0</v>
      </c>
      <c r="D583">
        <f>SUMIFS(dane!E:E,dane!A:A,A583,dane!C:C,"T5",dane!D:D,"W")</f>
        <v>0</v>
      </c>
    </row>
    <row r="584" spans="1:4" x14ac:dyDescent="0.3">
      <c r="A584" s="2">
        <v>42951</v>
      </c>
      <c r="B584" t="str">
        <f t="shared" si="9"/>
        <v>2017-08</v>
      </c>
      <c r="C584">
        <f>SUMIFS(dane!E:E,dane!A:A,A584,dane!C:C,"T5",dane!D:D,"Z")</f>
        <v>0</v>
      </c>
      <c r="D584">
        <f>SUMIFS(dane!E:E,dane!A:A,A584,dane!C:C,"T5",dane!D:D,"W")</f>
        <v>0</v>
      </c>
    </row>
    <row r="585" spans="1:4" x14ac:dyDescent="0.3">
      <c r="A585" s="2">
        <v>42952</v>
      </c>
      <c r="B585" t="str">
        <f t="shared" si="9"/>
        <v>2017-08</v>
      </c>
      <c r="C585">
        <f>SUMIFS(dane!E:E,dane!A:A,A585,dane!C:C,"T5",dane!D:D,"Z")</f>
        <v>0</v>
      </c>
      <c r="D585">
        <f>SUMIFS(dane!E:E,dane!A:A,A585,dane!C:C,"T5",dane!D:D,"W")</f>
        <v>0</v>
      </c>
    </row>
    <row r="586" spans="1:4" x14ac:dyDescent="0.3">
      <c r="A586" s="2">
        <v>42953</v>
      </c>
      <c r="B586" t="str">
        <f t="shared" si="9"/>
        <v>2017-08</v>
      </c>
      <c r="C586">
        <f>SUMIFS(dane!E:E,dane!A:A,A586,dane!C:C,"T5",dane!D:D,"Z")</f>
        <v>0</v>
      </c>
      <c r="D586">
        <f>SUMIFS(dane!E:E,dane!A:A,A586,dane!C:C,"T5",dane!D:D,"W")</f>
        <v>0</v>
      </c>
    </row>
    <row r="587" spans="1:4" x14ac:dyDescent="0.3">
      <c r="A587" s="2">
        <v>42954</v>
      </c>
      <c r="B587" t="str">
        <f t="shared" si="9"/>
        <v>2017-08</v>
      </c>
      <c r="C587">
        <f>SUMIFS(dane!E:E,dane!A:A,A587,dane!C:C,"T5",dane!D:D,"Z")</f>
        <v>0</v>
      </c>
      <c r="D587">
        <f>SUMIFS(dane!E:E,dane!A:A,A587,dane!C:C,"T5",dane!D:D,"W")</f>
        <v>0</v>
      </c>
    </row>
    <row r="588" spans="1:4" x14ac:dyDescent="0.3">
      <c r="A588" s="2">
        <v>42955</v>
      </c>
      <c r="B588" t="str">
        <f t="shared" si="9"/>
        <v>2017-08</v>
      </c>
      <c r="C588">
        <f>SUMIFS(dane!E:E,dane!A:A,A588,dane!C:C,"T5",dane!D:D,"Z")</f>
        <v>0</v>
      </c>
      <c r="D588">
        <f>SUMIFS(dane!E:E,dane!A:A,A588,dane!C:C,"T5",dane!D:D,"W")</f>
        <v>0</v>
      </c>
    </row>
    <row r="589" spans="1:4" x14ac:dyDescent="0.3">
      <c r="A589" s="2">
        <v>42956</v>
      </c>
      <c r="B589" t="str">
        <f t="shared" si="9"/>
        <v>2017-08</v>
      </c>
      <c r="C589">
        <f>SUMIFS(dane!E:E,dane!A:A,A589,dane!C:C,"T5",dane!D:D,"Z")</f>
        <v>0</v>
      </c>
      <c r="D589">
        <f>SUMIFS(dane!E:E,dane!A:A,A589,dane!C:C,"T5",dane!D:D,"W")</f>
        <v>0</v>
      </c>
    </row>
    <row r="590" spans="1:4" x14ac:dyDescent="0.3">
      <c r="A590" s="2">
        <v>42957</v>
      </c>
      <c r="B590" t="str">
        <f t="shared" si="9"/>
        <v>2017-08</v>
      </c>
      <c r="C590">
        <f>SUMIFS(dane!E:E,dane!A:A,A590,dane!C:C,"T5",dane!D:D,"Z")</f>
        <v>0</v>
      </c>
      <c r="D590">
        <f>SUMIFS(dane!E:E,dane!A:A,A590,dane!C:C,"T5",dane!D:D,"W")</f>
        <v>0</v>
      </c>
    </row>
    <row r="591" spans="1:4" x14ac:dyDescent="0.3">
      <c r="A591" s="2">
        <v>42958</v>
      </c>
      <c r="B591" t="str">
        <f t="shared" si="9"/>
        <v>2017-08</v>
      </c>
      <c r="C591">
        <f>SUMIFS(dane!E:E,dane!A:A,A591,dane!C:C,"T5",dane!D:D,"Z")</f>
        <v>0</v>
      </c>
      <c r="D591">
        <f>SUMIFS(dane!E:E,dane!A:A,A591,dane!C:C,"T5",dane!D:D,"W")</f>
        <v>0</v>
      </c>
    </row>
    <row r="592" spans="1:4" x14ac:dyDescent="0.3">
      <c r="A592" s="2">
        <v>42959</v>
      </c>
      <c r="B592" t="str">
        <f t="shared" si="9"/>
        <v>2017-08</v>
      </c>
      <c r="C592">
        <f>SUMIFS(dane!E:E,dane!A:A,A592,dane!C:C,"T5",dane!D:D,"Z")</f>
        <v>0</v>
      </c>
      <c r="D592">
        <f>SUMIFS(dane!E:E,dane!A:A,A592,dane!C:C,"T5",dane!D:D,"W")</f>
        <v>48</v>
      </c>
    </row>
    <row r="593" spans="1:4" x14ac:dyDescent="0.3">
      <c r="A593" s="2">
        <v>42960</v>
      </c>
      <c r="B593" t="str">
        <f t="shared" si="9"/>
        <v>2017-08</v>
      </c>
      <c r="C593">
        <f>SUMIFS(dane!E:E,dane!A:A,A593,dane!C:C,"T5",dane!D:D,"Z")</f>
        <v>0</v>
      </c>
      <c r="D593">
        <f>SUMIFS(dane!E:E,dane!A:A,A593,dane!C:C,"T5",dane!D:D,"W")</f>
        <v>0</v>
      </c>
    </row>
    <row r="594" spans="1:4" x14ac:dyDescent="0.3">
      <c r="A594" s="2">
        <v>42961</v>
      </c>
      <c r="B594" t="str">
        <f t="shared" si="9"/>
        <v>2017-08</v>
      </c>
      <c r="C594">
        <f>SUMIFS(dane!E:E,dane!A:A,A594,dane!C:C,"T5",dane!D:D,"Z")</f>
        <v>0</v>
      </c>
      <c r="D594">
        <f>SUMIFS(dane!E:E,dane!A:A,A594,dane!C:C,"T5",dane!D:D,"W")</f>
        <v>0</v>
      </c>
    </row>
    <row r="595" spans="1:4" x14ac:dyDescent="0.3">
      <c r="A595" s="2">
        <v>42962</v>
      </c>
      <c r="B595" t="str">
        <f t="shared" si="9"/>
        <v>2017-08</v>
      </c>
      <c r="C595">
        <f>SUMIFS(dane!E:E,dane!A:A,A595,dane!C:C,"T5",dane!D:D,"Z")</f>
        <v>0</v>
      </c>
      <c r="D595">
        <f>SUMIFS(dane!E:E,dane!A:A,A595,dane!C:C,"T5",dane!D:D,"W")</f>
        <v>0</v>
      </c>
    </row>
    <row r="596" spans="1:4" x14ac:dyDescent="0.3">
      <c r="A596" s="2">
        <v>42963</v>
      </c>
      <c r="B596" t="str">
        <f t="shared" si="9"/>
        <v>2017-08</v>
      </c>
      <c r="C596">
        <f>SUMIFS(dane!E:E,dane!A:A,A596,dane!C:C,"T5",dane!D:D,"Z")</f>
        <v>0</v>
      </c>
      <c r="D596">
        <f>SUMIFS(dane!E:E,dane!A:A,A596,dane!C:C,"T5",dane!D:D,"W")</f>
        <v>0</v>
      </c>
    </row>
    <row r="597" spans="1:4" x14ac:dyDescent="0.3">
      <c r="A597" s="2">
        <v>42964</v>
      </c>
      <c r="B597" t="str">
        <f t="shared" si="9"/>
        <v>2017-08</v>
      </c>
      <c r="C597">
        <f>SUMIFS(dane!E:E,dane!A:A,A597,dane!C:C,"T5",dane!D:D,"Z")</f>
        <v>0</v>
      </c>
      <c r="D597">
        <f>SUMIFS(dane!E:E,dane!A:A,A597,dane!C:C,"T5",dane!D:D,"W")</f>
        <v>0</v>
      </c>
    </row>
    <row r="598" spans="1:4" x14ac:dyDescent="0.3">
      <c r="A598" s="2">
        <v>42965</v>
      </c>
      <c r="B598" t="str">
        <f t="shared" si="9"/>
        <v>2017-08</v>
      </c>
      <c r="C598">
        <f>SUMIFS(dane!E:E,dane!A:A,A598,dane!C:C,"T5",dane!D:D,"Z")</f>
        <v>0</v>
      </c>
      <c r="D598">
        <f>SUMIFS(dane!E:E,dane!A:A,A598,dane!C:C,"T5",dane!D:D,"W")</f>
        <v>0</v>
      </c>
    </row>
    <row r="599" spans="1:4" x14ac:dyDescent="0.3">
      <c r="A599" s="2">
        <v>42966</v>
      </c>
      <c r="B599" t="str">
        <f t="shared" si="9"/>
        <v>2017-08</v>
      </c>
      <c r="C599">
        <f>SUMIFS(dane!E:E,dane!A:A,A599,dane!C:C,"T5",dane!D:D,"Z")</f>
        <v>0</v>
      </c>
      <c r="D599">
        <f>SUMIFS(dane!E:E,dane!A:A,A599,dane!C:C,"T5",dane!D:D,"W")</f>
        <v>0</v>
      </c>
    </row>
    <row r="600" spans="1:4" x14ac:dyDescent="0.3">
      <c r="A600" s="2">
        <v>42967</v>
      </c>
      <c r="B600" t="str">
        <f t="shared" si="9"/>
        <v>2017-08</v>
      </c>
      <c r="C600">
        <f>SUMIFS(dane!E:E,dane!A:A,A600,dane!C:C,"T5",dane!D:D,"Z")</f>
        <v>0</v>
      </c>
      <c r="D600">
        <f>SUMIFS(dane!E:E,dane!A:A,A600,dane!C:C,"T5",dane!D:D,"W")</f>
        <v>0</v>
      </c>
    </row>
    <row r="601" spans="1:4" x14ac:dyDescent="0.3">
      <c r="A601" s="2">
        <v>42968</v>
      </c>
      <c r="B601" t="str">
        <f t="shared" si="9"/>
        <v>2017-08</v>
      </c>
      <c r="C601">
        <f>SUMIFS(dane!E:E,dane!A:A,A601,dane!C:C,"T5",dane!D:D,"Z")</f>
        <v>0</v>
      </c>
      <c r="D601">
        <f>SUMIFS(dane!E:E,dane!A:A,A601,dane!C:C,"T5",dane!D:D,"W")</f>
        <v>0</v>
      </c>
    </row>
    <row r="602" spans="1:4" x14ac:dyDescent="0.3">
      <c r="A602" s="2">
        <v>42969</v>
      </c>
      <c r="B602" t="str">
        <f t="shared" si="9"/>
        <v>2017-08</v>
      </c>
      <c r="C602">
        <f>SUMIFS(dane!E:E,dane!A:A,A602,dane!C:C,"T5",dane!D:D,"Z")</f>
        <v>0</v>
      </c>
      <c r="D602">
        <f>SUMIFS(dane!E:E,dane!A:A,A602,dane!C:C,"T5",dane!D:D,"W")</f>
        <v>0</v>
      </c>
    </row>
    <row r="603" spans="1:4" x14ac:dyDescent="0.3">
      <c r="A603" s="2">
        <v>42970</v>
      </c>
      <c r="B603" t="str">
        <f t="shared" si="9"/>
        <v>2017-08</v>
      </c>
      <c r="C603">
        <f>SUMIFS(dane!E:E,dane!A:A,A603,dane!C:C,"T5",dane!D:D,"Z")</f>
        <v>0</v>
      </c>
      <c r="D603">
        <f>SUMIFS(dane!E:E,dane!A:A,A603,dane!C:C,"T5",dane!D:D,"W")</f>
        <v>0</v>
      </c>
    </row>
    <row r="604" spans="1:4" x14ac:dyDescent="0.3">
      <c r="A604" s="2">
        <v>42971</v>
      </c>
      <c r="B604" t="str">
        <f t="shared" si="9"/>
        <v>2017-08</v>
      </c>
      <c r="C604">
        <f>SUMIFS(dane!E:E,dane!A:A,A604,dane!C:C,"T5",dane!D:D,"Z")</f>
        <v>0</v>
      </c>
      <c r="D604">
        <f>SUMIFS(dane!E:E,dane!A:A,A604,dane!C:C,"T5",dane!D:D,"W")</f>
        <v>0</v>
      </c>
    </row>
    <row r="605" spans="1:4" x14ac:dyDescent="0.3">
      <c r="A605" s="2">
        <v>42972</v>
      </c>
      <c r="B605" t="str">
        <f t="shared" si="9"/>
        <v>2017-08</v>
      </c>
      <c r="C605">
        <f>SUMIFS(dane!E:E,dane!A:A,A605,dane!C:C,"T5",dane!D:D,"Z")</f>
        <v>0</v>
      </c>
      <c r="D605">
        <f>SUMIFS(dane!E:E,dane!A:A,A605,dane!C:C,"T5",dane!D:D,"W")</f>
        <v>0</v>
      </c>
    </row>
    <row r="606" spans="1:4" x14ac:dyDescent="0.3">
      <c r="A606" s="2">
        <v>42973</v>
      </c>
      <c r="B606" t="str">
        <f t="shared" si="9"/>
        <v>2017-08</v>
      </c>
      <c r="C606">
        <f>SUMIFS(dane!E:E,dane!A:A,A606,dane!C:C,"T5",dane!D:D,"Z")</f>
        <v>0</v>
      </c>
      <c r="D606">
        <f>SUMIFS(dane!E:E,dane!A:A,A606,dane!C:C,"T5",dane!D:D,"W")</f>
        <v>0</v>
      </c>
    </row>
    <row r="607" spans="1:4" x14ac:dyDescent="0.3">
      <c r="A607" s="2">
        <v>42974</v>
      </c>
      <c r="B607" t="str">
        <f t="shared" si="9"/>
        <v>2017-08</v>
      </c>
      <c r="C607">
        <f>SUMIFS(dane!E:E,dane!A:A,A607,dane!C:C,"T5",dane!D:D,"Z")</f>
        <v>4</v>
      </c>
      <c r="D607">
        <f>SUMIFS(dane!E:E,dane!A:A,A607,dane!C:C,"T5",dane!D:D,"W")</f>
        <v>0</v>
      </c>
    </row>
    <row r="608" spans="1:4" x14ac:dyDescent="0.3">
      <c r="A608" s="2">
        <v>42975</v>
      </c>
      <c r="B608" t="str">
        <f t="shared" si="9"/>
        <v>2017-08</v>
      </c>
      <c r="C608">
        <f>SUMIFS(dane!E:E,dane!A:A,A608,dane!C:C,"T5",dane!D:D,"Z")</f>
        <v>0</v>
      </c>
      <c r="D608">
        <f>SUMIFS(dane!E:E,dane!A:A,A608,dane!C:C,"T5",dane!D:D,"W")</f>
        <v>0</v>
      </c>
    </row>
    <row r="609" spans="1:4" x14ac:dyDescent="0.3">
      <c r="A609" s="2">
        <v>42976</v>
      </c>
      <c r="B609" t="str">
        <f t="shared" si="9"/>
        <v>2017-08</v>
      </c>
      <c r="C609">
        <f>SUMIFS(dane!E:E,dane!A:A,A609,dane!C:C,"T5",dane!D:D,"Z")</f>
        <v>0</v>
      </c>
      <c r="D609">
        <f>SUMIFS(dane!E:E,dane!A:A,A609,dane!C:C,"T5",dane!D:D,"W")</f>
        <v>0</v>
      </c>
    </row>
    <row r="610" spans="1:4" x14ac:dyDescent="0.3">
      <c r="A610" s="2">
        <v>42977</v>
      </c>
      <c r="B610" t="str">
        <f t="shared" si="9"/>
        <v>2017-08</v>
      </c>
      <c r="C610">
        <f>SUMIFS(dane!E:E,dane!A:A,A610,dane!C:C,"T5",dane!D:D,"Z")</f>
        <v>0</v>
      </c>
      <c r="D610">
        <f>SUMIFS(dane!E:E,dane!A:A,A610,dane!C:C,"T5",dane!D:D,"W")</f>
        <v>0</v>
      </c>
    </row>
    <row r="611" spans="1:4" x14ac:dyDescent="0.3">
      <c r="A611" s="2">
        <v>42978</v>
      </c>
      <c r="B611" t="str">
        <f t="shared" si="9"/>
        <v>2017-08</v>
      </c>
      <c r="C611">
        <f>SUMIFS(dane!E:E,dane!A:A,A611,dane!C:C,"T5",dane!D:D,"Z")</f>
        <v>0</v>
      </c>
      <c r="D611">
        <f>SUMIFS(dane!E:E,dane!A:A,A611,dane!C:C,"T5",dane!D:D,"W")</f>
        <v>0</v>
      </c>
    </row>
    <row r="612" spans="1:4" x14ac:dyDescent="0.3">
      <c r="A612" s="2">
        <v>42979</v>
      </c>
      <c r="B612" t="str">
        <f t="shared" si="9"/>
        <v>2017-09</v>
      </c>
      <c r="C612">
        <f>SUMIFS(dane!E:E,dane!A:A,A612,dane!C:C,"T5",dane!D:D,"Z")</f>
        <v>0</v>
      </c>
      <c r="D612">
        <f>SUMIFS(dane!E:E,dane!A:A,A612,dane!C:C,"T5",dane!D:D,"W")</f>
        <v>0</v>
      </c>
    </row>
    <row r="613" spans="1:4" x14ac:dyDescent="0.3">
      <c r="A613" s="2">
        <v>42980</v>
      </c>
      <c r="B613" t="str">
        <f t="shared" si="9"/>
        <v>2017-09</v>
      </c>
      <c r="C613">
        <f>SUMIFS(dane!E:E,dane!A:A,A613,dane!C:C,"T5",dane!D:D,"Z")</f>
        <v>0</v>
      </c>
      <c r="D613">
        <f>SUMIFS(dane!E:E,dane!A:A,A613,dane!C:C,"T5",dane!D:D,"W")</f>
        <v>0</v>
      </c>
    </row>
    <row r="614" spans="1:4" x14ac:dyDescent="0.3">
      <c r="A614" s="2">
        <v>42981</v>
      </c>
      <c r="B614" t="str">
        <f t="shared" si="9"/>
        <v>2017-09</v>
      </c>
      <c r="C614">
        <f>SUMIFS(dane!E:E,dane!A:A,A614,dane!C:C,"T5",dane!D:D,"Z")</f>
        <v>0</v>
      </c>
      <c r="D614">
        <f>SUMIFS(dane!E:E,dane!A:A,A614,dane!C:C,"T5",dane!D:D,"W")</f>
        <v>0</v>
      </c>
    </row>
    <row r="615" spans="1:4" x14ac:dyDescent="0.3">
      <c r="A615" s="2">
        <v>42982</v>
      </c>
      <c r="B615" t="str">
        <f t="shared" si="9"/>
        <v>2017-09</v>
      </c>
      <c r="C615">
        <f>SUMIFS(dane!E:E,dane!A:A,A615,dane!C:C,"T5",dane!D:D,"Z")</f>
        <v>0</v>
      </c>
      <c r="D615">
        <f>SUMIFS(dane!E:E,dane!A:A,A615,dane!C:C,"T5",dane!D:D,"W")</f>
        <v>0</v>
      </c>
    </row>
    <row r="616" spans="1:4" x14ac:dyDescent="0.3">
      <c r="A616" s="2">
        <v>42983</v>
      </c>
      <c r="B616" t="str">
        <f t="shared" si="9"/>
        <v>2017-09</v>
      </c>
      <c r="C616">
        <f>SUMIFS(dane!E:E,dane!A:A,A616,dane!C:C,"T5",dane!D:D,"Z")</f>
        <v>0</v>
      </c>
      <c r="D616">
        <f>SUMIFS(dane!E:E,dane!A:A,A616,dane!C:C,"T5",dane!D:D,"W")</f>
        <v>0</v>
      </c>
    </row>
    <row r="617" spans="1:4" x14ac:dyDescent="0.3">
      <c r="A617" s="2">
        <v>42984</v>
      </c>
      <c r="B617" t="str">
        <f t="shared" si="9"/>
        <v>2017-09</v>
      </c>
      <c r="C617">
        <f>SUMIFS(dane!E:E,dane!A:A,A617,dane!C:C,"T5",dane!D:D,"Z")</f>
        <v>0</v>
      </c>
      <c r="D617">
        <f>SUMIFS(dane!E:E,dane!A:A,A617,dane!C:C,"T5",dane!D:D,"W")</f>
        <v>0</v>
      </c>
    </row>
    <row r="618" spans="1:4" x14ac:dyDescent="0.3">
      <c r="A618" s="2">
        <v>42985</v>
      </c>
      <c r="B618" t="str">
        <f t="shared" si="9"/>
        <v>2017-09</v>
      </c>
      <c r="C618">
        <f>SUMIFS(dane!E:E,dane!A:A,A618,dane!C:C,"T5",dane!D:D,"Z")</f>
        <v>0</v>
      </c>
      <c r="D618">
        <f>SUMIFS(dane!E:E,dane!A:A,A618,dane!C:C,"T5",dane!D:D,"W")</f>
        <v>0</v>
      </c>
    </row>
    <row r="619" spans="1:4" x14ac:dyDescent="0.3">
      <c r="A619" s="2">
        <v>42986</v>
      </c>
      <c r="B619" t="str">
        <f t="shared" si="9"/>
        <v>2017-09</v>
      </c>
      <c r="C619">
        <f>SUMIFS(dane!E:E,dane!A:A,A619,dane!C:C,"T5",dane!D:D,"Z")</f>
        <v>0</v>
      </c>
      <c r="D619">
        <f>SUMIFS(dane!E:E,dane!A:A,A619,dane!C:C,"T5",dane!D:D,"W")</f>
        <v>0</v>
      </c>
    </row>
    <row r="620" spans="1:4" x14ac:dyDescent="0.3">
      <c r="A620" s="2">
        <v>42987</v>
      </c>
      <c r="B620" t="str">
        <f t="shared" si="9"/>
        <v>2017-09</v>
      </c>
      <c r="C620">
        <f>SUMIFS(dane!E:E,dane!A:A,A620,dane!C:C,"T5",dane!D:D,"Z")</f>
        <v>0</v>
      </c>
      <c r="D620">
        <f>SUMIFS(dane!E:E,dane!A:A,A620,dane!C:C,"T5",dane!D:D,"W")</f>
        <v>0</v>
      </c>
    </row>
    <row r="621" spans="1:4" x14ac:dyDescent="0.3">
      <c r="A621" s="2">
        <v>42988</v>
      </c>
      <c r="B621" t="str">
        <f t="shared" si="9"/>
        <v>2017-09</v>
      </c>
      <c r="C621">
        <f>SUMIFS(dane!E:E,dane!A:A,A621,dane!C:C,"T5",dane!D:D,"Z")</f>
        <v>0</v>
      </c>
      <c r="D621">
        <f>SUMIFS(dane!E:E,dane!A:A,A621,dane!C:C,"T5",dane!D:D,"W")</f>
        <v>0</v>
      </c>
    </row>
    <row r="622" spans="1:4" x14ac:dyDescent="0.3">
      <c r="A622" s="2">
        <v>42989</v>
      </c>
      <c r="B622" t="str">
        <f t="shared" si="9"/>
        <v>2017-09</v>
      </c>
      <c r="C622">
        <f>SUMIFS(dane!E:E,dane!A:A,A622,dane!C:C,"T5",dane!D:D,"Z")</f>
        <v>0</v>
      </c>
      <c r="D622">
        <f>SUMIFS(dane!E:E,dane!A:A,A622,dane!C:C,"T5",dane!D:D,"W")</f>
        <v>0</v>
      </c>
    </row>
    <row r="623" spans="1:4" x14ac:dyDescent="0.3">
      <c r="A623" s="2">
        <v>42990</v>
      </c>
      <c r="B623" t="str">
        <f t="shared" si="9"/>
        <v>2017-09</v>
      </c>
      <c r="C623">
        <f>SUMIFS(dane!E:E,dane!A:A,A623,dane!C:C,"T5",dane!D:D,"Z")</f>
        <v>0</v>
      </c>
      <c r="D623">
        <f>SUMIFS(dane!E:E,dane!A:A,A623,dane!C:C,"T5",dane!D:D,"W")</f>
        <v>0</v>
      </c>
    </row>
    <row r="624" spans="1:4" x14ac:dyDescent="0.3">
      <c r="A624" s="2">
        <v>42991</v>
      </c>
      <c r="B624" t="str">
        <f t="shared" si="9"/>
        <v>2017-09</v>
      </c>
      <c r="C624">
        <f>SUMIFS(dane!E:E,dane!A:A,A624,dane!C:C,"T5",dane!D:D,"Z")</f>
        <v>0</v>
      </c>
      <c r="D624">
        <f>SUMIFS(dane!E:E,dane!A:A,A624,dane!C:C,"T5",dane!D:D,"W")</f>
        <v>0</v>
      </c>
    </row>
    <row r="625" spans="1:4" x14ac:dyDescent="0.3">
      <c r="A625" s="2">
        <v>42992</v>
      </c>
      <c r="B625" t="str">
        <f t="shared" si="9"/>
        <v>2017-09</v>
      </c>
      <c r="C625">
        <f>SUMIFS(dane!E:E,dane!A:A,A625,dane!C:C,"T5",dane!D:D,"Z")</f>
        <v>0</v>
      </c>
      <c r="D625">
        <f>SUMIFS(dane!E:E,dane!A:A,A625,dane!C:C,"T5",dane!D:D,"W")</f>
        <v>0</v>
      </c>
    </row>
    <row r="626" spans="1:4" x14ac:dyDescent="0.3">
      <c r="A626" s="2">
        <v>42993</v>
      </c>
      <c r="B626" t="str">
        <f t="shared" si="9"/>
        <v>2017-09</v>
      </c>
      <c r="C626">
        <f>SUMIFS(dane!E:E,dane!A:A,A626,dane!C:C,"T5",dane!D:D,"Z")</f>
        <v>0</v>
      </c>
      <c r="D626">
        <f>SUMIFS(dane!E:E,dane!A:A,A626,dane!C:C,"T5",dane!D:D,"W")</f>
        <v>0</v>
      </c>
    </row>
    <row r="627" spans="1:4" x14ac:dyDescent="0.3">
      <c r="A627" s="2">
        <v>42994</v>
      </c>
      <c r="B627" t="str">
        <f t="shared" si="9"/>
        <v>2017-09</v>
      </c>
      <c r="C627">
        <f>SUMIFS(dane!E:E,dane!A:A,A627,dane!C:C,"T5",dane!D:D,"Z")</f>
        <v>0</v>
      </c>
      <c r="D627">
        <f>SUMIFS(dane!E:E,dane!A:A,A627,dane!C:C,"T5",dane!D:D,"W")</f>
        <v>0</v>
      </c>
    </row>
    <row r="628" spans="1:4" x14ac:dyDescent="0.3">
      <c r="A628" s="2">
        <v>42995</v>
      </c>
      <c r="B628" t="str">
        <f t="shared" si="9"/>
        <v>2017-09</v>
      </c>
      <c r="C628">
        <f>SUMIFS(dane!E:E,dane!A:A,A628,dane!C:C,"T5",dane!D:D,"Z")</f>
        <v>0</v>
      </c>
      <c r="D628">
        <f>SUMIFS(dane!E:E,dane!A:A,A628,dane!C:C,"T5",dane!D:D,"W")</f>
        <v>0</v>
      </c>
    </row>
    <row r="629" spans="1:4" x14ac:dyDescent="0.3">
      <c r="A629" s="2">
        <v>42996</v>
      </c>
      <c r="B629" t="str">
        <f t="shared" si="9"/>
        <v>2017-09</v>
      </c>
      <c r="C629">
        <f>SUMIFS(dane!E:E,dane!A:A,A629,dane!C:C,"T5",dane!D:D,"Z")</f>
        <v>0</v>
      </c>
      <c r="D629">
        <f>SUMIFS(dane!E:E,dane!A:A,A629,dane!C:C,"T5",dane!D:D,"W")</f>
        <v>0</v>
      </c>
    </row>
    <row r="630" spans="1:4" x14ac:dyDescent="0.3">
      <c r="A630" s="2">
        <v>42997</v>
      </c>
      <c r="B630" t="str">
        <f t="shared" si="9"/>
        <v>2017-09</v>
      </c>
      <c r="C630">
        <f>SUMIFS(dane!E:E,dane!A:A,A630,dane!C:C,"T5",dane!D:D,"Z")</f>
        <v>0</v>
      </c>
      <c r="D630">
        <f>SUMIFS(dane!E:E,dane!A:A,A630,dane!C:C,"T5",dane!D:D,"W")</f>
        <v>0</v>
      </c>
    </row>
    <row r="631" spans="1:4" x14ac:dyDescent="0.3">
      <c r="A631" s="2">
        <v>42998</v>
      </c>
      <c r="B631" t="str">
        <f t="shared" si="9"/>
        <v>2017-09</v>
      </c>
      <c r="C631">
        <f>SUMIFS(dane!E:E,dane!A:A,A631,dane!C:C,"T5",dane!D:D,"Z")</f>
        <v>0</v>
      </c>
      <c r="D631">
        <f>SUMIFS(dane!E:E,dane!A:A,A631,dane!C:C,"T5",dane!D:D,"W")</f>
        <v>0</v>
      </c>
    </row>
    <row r="632" spans="1:4" x14ac:dyDescent="0.3">
      <c r="A632" s="2">
        <v>42999</v>
      </c>
      <c r="B632" t="str">
        <f t="shared" si="9"/>
        <v>2017-09</v>
      </c>
      <c r="C632">
        <f>SUMIFS(dane!E:E,dane!A:A,A632,dane!C:C,"T5",dane!D:D,"Z")</f>
        <v>0</v>
      </c>
      <c r="D632">
        <f>SUMIFS(dane!E:E,dane!A:A,A632,dane!C:C,"T5",dane!D:D,"W")</f>
        <v>0</v>
      </c>
    </row>
    <row r="633" spans="1:4" x14ac:dyDescent="0.3">
      <c r="A633" s="2">
        <v>43000</v>
      </c>
      <c r="B633" t="str">
        <f t="shared" si="9"/>
        <v>2017-09</v>
      </c>
      <c r="C633">
        <f>SUMIFS(dane!E:E,dane!A:A,A633,dane!C:C,"T5",dane!D:D,"Z")</f>
        <v>0</v>
      </c>
      <c r="D633">
        <f>SUMIFS(dane!E:E,dane!A:A,A633,dane!C:C,"T5",dane!D:D,"W")</f>
        <v>0</v>
      </c>
    </row>
    <row r="634" spans="1:4" x14ac:dyDescent="0.3">
      <c r="A634" s="2">
        <v>43001</v>
      </c>
      <c r="B634" t="str">
        <f t="shared" si="9"/>
        <v>2017-09</v>
      </c>
      <c r="C634">
        <f>SUMIFS(dane!E:E,dane!A:A,A634,dane!C:C,"T5",dane!D:D,"Z")</f>
        <v>0</v>
      </c>
      <c r="D634">
        <f>SUMIFS(dane!E:E,dane!A:A,A634,dane!C:C,"T5",dane!D:D,"W")</f>
        <v>0</v>
      </c>
    </row>
    <row r="635" spans="1:4" x14ac:dyDescent="0.3">
      <c r="A635" s="2">
        <v>43002</v>
      </c>
      <c r="B635" t="str">
        <f t="shared" si="9"/>
        <v>2017-09</v>
      </c>
      <c r="C635">
        <f>SUMIFS(dane!E:E,dane!A:A,A635,dane!C:C,"T5",dane!D:D,"Z")</f>
        <v>0</v>
      </c>
      <c r="D635">
        <f>SUMIFS(dane!E:E,dane!A:A,A635,dane!C:C,"T5",dane!D:D,"W")</f>
        <v>0</v>
      </c>
    </row>
    <row r="636" spans="1:4" x14ac:dyDescent="0.3">
      <c r="A636" s="2">
        <v>43003</v>
      </c>
      <c r="B636" t="str">
        <f t="shared" si="9"/>
        <v>2017-09</v>
      </c>
      <c r="C636">
        <f>SUMIFS(dane!E:E,dane!A:A,A636,dane!C:C,"T5",dane!D:D,"Z")</f>
        <v>0</v>
      </c>
      <c r="D636">
        <f>SUMIFS(dane!E:E,dane!A:A,A636,dane!C:C,"T5",dane!D:D,"W")</f>
        <v>0</v>
      </c>
    </row>
    <row r="637" spans="1:4" x14ac:dyDescent="0.3">
      <c r="A637" s="2">
        <v>43004</v>
      </c>
      <c r="B637" t="str">
        <f t="shared" si="9"/>
        <v>2017-09</v>
      </c>
      <c r="C637">
        <f>SUMIFS(dane!E:E,dane!A:A,A637,dane!C:C,"T5",dane!D:D,"Z")</f>
        <v>0</v>
      </c>
      <c r="D637">
        <f>SUMIFS(dane!E:E,dane!A:A,A637,dane!C:C,"T5",dane!D:D,"W")</f>
        <v>0</v>
      </c>
    </row>
    <row r="638" spans="1:4" x14ac:dyDescent="0.3">
      <c r="A638" s="2">
        <v>43005</v>
      </c>
      <c r="B638" t="str">
        <f t="shared" si="9"/>
        <v>2017-09</v>
      </c>
      <c r="C638">
        <f>SUMIFS(dane!E:E,dane!A:A,A638,dane!C:C,"T5",dane!D:D,"Z")</f>
        <v>0</v>
      </c>
      <c r="D638">
        <f>SUMIFS(dane!E:E,dane!A:A,A638,dane!C:C,"T5",dane!D:D,"W")</f>
        <v>0</v>
      </c>
    </row>
    <row r="639" spans="1:4" x14ac:dyDescent="0.3">
      <c r="A639" s="2">
        <v>43006</v>
      </c>
      <c r="B639" t="str">
        <f t="shared" si="9"/>
        <v>2017-09</v>
      </c>
      <c r="C639">
        <f>SUMIFS(dane!E:E,dane!A:A,A639,dane!C:C,"T5",dane!D:D,"Z")</f>
        <v>0</v>
      </c>
      <c r="D639">
        <f>SUMIFS(dane!E:E,dane!A:A,A639,dane!C:C,"T5",dane!D:D,"W")</f>
        <v>0</v>
      </c>
    </row>
    <row r="640" spans="1:4" x14ac:dyDescent="0.3">
      <c r="A640" s="2">
        <v>43007</v>
      </c>
      <c r="B640" t="str">
        <f t="shared" si="9"/>
        <v>2017-09</v>
      </c>
      <c r="C640">
        <f>SUMIFS(dane!E:E,dane!A:A,A640,dane!C:C,"T5",dane!D:D,"Z")</f>
        <v>0</v>
      </c>
      <c r="D640">
        <f>SUMIFS(dane!E:E,dane!A:A,A640,dane!C:C,"T5",dane!D:D,"W")</f>
        <v>0</v>
      </c>
    </row>
    <row r="641" spans="1:4" x14ac:dyDescent="0.3">
      <c r="A641" s="2">
        <v>43008</v>
      </c>
      <c r="B641" t="str">
        <f t="shared" si="9"/>
        <v>2017-09</v>
      </c>
      <c r="C641">
        <f>SUMIFS(dane!E:E,dane!A:A,A641,dane!C:C,"T5",dane!D:D,"Z")</f>
        <v>0</v>
      </c>
      <c r="D641">
        <f>SUMIFS(dane!E:E,dane!A:A,A641,dane!C:C,"T5",dane!D:D,"W")</f>
        <v>0</v>
      </c>
    </row>
    <row r="642" spans="1:4" x14ac:dyDescent="0.3">
      <c r="A642" s="2">
        <v>43009</v>
      </c>
      <c r="B642" t="str">
        <f t="shared" si="9"/>
        <v>2017-10</v>
      </c>
      <c r="C642">
        <f>SUMIFS(dane!E:E,dane!A:A,A642,dane!C:C,"T5",dane!D:D,"Z")</f>
        <v>0</v>
      </c>
      <c r="D642">
        <f>SUMIFS(dane!E:E,dane!A:A,A642,dane!C:C,"T5",dane!D:D,"W")</f>
        <v>0</v>
      </c>
    </row>
    <row r="643" spans="1:4" x14ac:dyDescent="0.3">
      <c r="A643" s="2">
        <v>43010</v>
      </c>
      <c r="B643" t="str">
        <f t="shared" si="9"/>
        <v>2017-10</v>
      </c>
      <c r="C643">
        <f>SUMIFS(dane!E:E,dane!A:A,A643,dane!C:C,"T5",dane!D:D,"Z")</f>
        <v>0</v>
      </c>
      <c r="D643">
        <f>SUMIFS(dane!E:E,dane!A:A,A643,dane!C:C,"T5",dane!D:D,"W")</f>
        <v>0</v>
      </c>
    </row>
    <row r="644" spans="1:4" x14ac:dyDescent="0.3">
      <c r="A644" s="2">
        <v>43011</v>
      </c>
      <c r="B644" t="str">
        <f t="shared" ref="B644:B707" si="10">TEXT(A644,"rrrr-mm")</f>
        <v>2017-10</v>
      </c>
      <c r="C644">
        <f>SUMIFS(dane!E:E,dane!A:A,A644,dane!C:C,"T5",dane!D:D,"Z")</f>
        <v>0</v>
      </c>
      <c r="D644">
        <f>SUMIFS(dane!E:E,dane!A:A,A644,dane!C:C,"T5",dane!D:D,"W")</f>
        <v>0</v>
      </c>
    </row>
    <row r="645" spans="1:4" x14ac:dyDescent="0.3">
      <c r="A645" s="2">
        <v>43012</v>
      </c>
      <c r="B645" t="str">
        <f t="shared" si="10"/>
        <v>2017-10</v>
      </c>
      <c r="C645">
        <f>SUMIFS(dane!E:E,dane!A:A,A645,dane!C:C,"T5",dane!D:D,"Z")</f>
        <v>0</v>
      </c>
      <c r="D645">
        <f>SUMIFS(dane!E:E,dane!A:A,A645,dane!C:C,"T5",dane!D:D,"W")</f>
        <v>0</v>
      </c>
    </row>
    <row r="646" spans="1:4" x14ac:dyDescent="0.3">
      <c r="A646" s="2">
        <v>43013</v>
      </c>
      <c r="B646" t="str">
        <f t="shared" si="10"/>
        <v>2017-10</v>
      </c>
      <c r="C646">
        <f>SUMIFS(dane!E:E,dane!A:A,A646,dane!C:C,"T5",dane!D:D,"Z")</f>
        <v>0</v>
      </c>
      <c r="D646">
        <f>SUMIFS(dane!E:E,dane!A:A,A646,dane!C:C,"T5",dane!D:D,"W")</f>
        <v>0</v>
      </c>
    </row>
    <row r="647" spans="1:4" x14ac:dyDescent="0.3">
      <c r="A647" s="2">
        <v>43014</v>
      </c>
      <c r="B647" t="str">
        <f t="shared" si="10"/>
        <v>2017-10</v>
      </c>
      <c r="C647">
        <f>SUMIFS(dane!E:E,dane!A:A,A647,dane!C:C,"T5",dane!D:D,"Z")</f>
        <v>0</v>
      </c>
      <c r="D647">
        <f>SUMIFS(dane!E:E,dane!A:A,A647,dane!C:C,"T5",dane!D:D,"W")</f>
        <v>0</v>
      </c>
    </row>
    <row r="648" spans="1:4" x14ac:dyDescent="0.3">
      <c r="A648" s="2">
        <v>43015</v>
      </c>
      <c r="B648" t="str">
        <f t="shared" si="10"/>
        <v>2017-10</v>
      </c>
      <c r="C648">
        <f>SUMIFS(dane!E:E,dane!A:A,A648,dane!C:C,"T5",dane!D:D,"Z")</f>
        <v>0</v>
      </c>
      <c r="D648">
        <f>SUMIFS(dane!E:E,dane!A:A,A648,dane!C:C,"T5",dane!D:D,"W")</f>
        <v>0</v>
      </c>
    </row>
    <row r="649" spans="1:4" x14ac:dyDescent="0.3">
      <c r="A649" s="2">
        <v>43016</v>
      </c>
      <c r="B649" t="str">
        <f t="shared" si="10"/>
        <v>2017-10</v>
      </c>
      <c r="C649">
        <f>SUMIFS(dane!E:E,dane!A:A,A649,dane!C:C,"T5",dane!D:D,"Z")</f>
        <v>0</v>
      </c>
      <c r="D649">
        <f>SUMIFS(dane!E:E,dane!A:A,A649,dane!C:C,"T5",dane!D:D,"W")</f>
        <v>0</v>
      </c>
    </row>
    <row r="650" spans="1:4" x14ac:dyDescent="0.3">
      <c r="A650" s="2">
        <v>43017</v>
      </c>
      <c r="B650" t="str">
        <f t="shared" si="10"/>
        <v>2017-10</v>
      </c>
      <c r="C650">
        <f>SUMIFS(dane!E:E,dane!A:A,A650,dane!C:C,"T5",dane!D:D,"Z")</f>
        <v>0</v>
      </c>
      <c r="D650">
        <f>SUMIFS(dane!E:E,dane!A:A,A650,dane!C:C,"T5",dane!D:D,"W")</f>
        <v>0</v>
      </c>
    </row>
    <row r="651" spans="1:4" x14ac:dyDescent="0.3">
      <c r="A651" s="2">
        <v>43018</v>
      </c>
      <c r="B651" t="str">
        <f t="shared" si="10"/>
        <v>2017-10</v>
      </c>
      <c r="C651">
        <f>SUMIFS(dane!E:E,dane!A:A,A651,dane!C:C,"T5",dane!D:D,"Z")</f>
        <v>0</v>
      </c>
      <c r="D651">
        <f>SUMIFS(dane!E:E,dane!A:A,A651,dane!C:C,"T5",dane!D:D,"W")</f>
        <v>0</v>
      </c>
    </row>
    <row r="652" spans="1:4" x14ac:dyDescent="0.3">
      <c r="A652" s="2">
        <v>43019</v>
      </c>
      <c r="B652" t="str">
        <f t="shared" si="10"/>
        <v>2017-10</v>
      </c>
      <c r="C652">
        <f>SUMIFS(dane!E:E,dane!A:A,A652,dane!C:C,"T5",dane!D:D,"Z")</f>
        <v>0</v>
      </c>
      <c r="D652">
        <f>SUMIFS(dane!E:E,dane!A:A,A652,dane!C:C,"T5",dane!D:D,"W")</f>
        <v>6</v>
      </c>
    </row>
    <row r="653" spans="1:4" x14ac:dyDescent="0.3">
      <c r="A653" s="2">
        <v>43020</v>
      </c>
      <c r="B653" t="str">
        <f t="shared" si="10"/>
        <v>2017-10</v>
      </c>
      <c r="C653">
        <f>SUMIFS(dane!E:E,dane!A:A,A653,dane!C:C,"T5",dane!D:D,"Z")</f>
        <v>0</v>
      </c>
      <c r="D653">
        <f>SUMIFS(dane!E:E,dane!A:A,A653,dane!C:C,"T5",dane!D:D,"W")</f>
        <v>0</v>
      </c>
    </row>
    <row r="654" spans="1:4" x14ac:dyDescent="0.3">
      <c r="A654" s="2">
        <v>43021</v>
      </c>
      <c r="B654" t="str">
        <f t="shared" si="10"/>
        <v>2017-10</v>
      </c>
      <c r="C654">
        <f>SUMIFS(dane!E:E,dane!A:A,A654,dane!C:C,"T5",dane!D:D,"Z")</f>
        <v>0</v>
      </c>
      <c r="D654">
        <f>SUMIFS(dane!E:E,dane!A:A,A654,dane!C:C,"T5",dane!D:D,"W")</f>
        <v>0</v>
      </c>
    </row>
    <row r="655" spans="1:4" x14ac:dyDescent="0.3">
      <c r="A655" s="2">
        <v>43022</v>
      </c>
      <c r="B655" t="str">
        <f t="shared" si="10"/>
        <v>2017-10</v>
      </c>
      <c r="C655">
        <f>SUMIFS(dane!E:E,dane!A:A,A655,dane!C:C,"T5",dane!D:D,"Z")</f>
        <v>0</v>
      </c>
      <c r="D655">
        <f>SUMIFS(dane!E:E,dane!A:A,A655,dane!C:C,"T5",dane!D:D,"W")</f>
        <v>0</v>
      </c>
    </row>
    <row r="656" spans="1:4" x14ac:dyDescent="0.3">
      <c r="A656" s="2">
        <v>43023</v>
      </c>
      <c r="B656" t="str">
        <f t="shared" si="10"/>
        <v>2017-10</v>
      </c>
      <c r="C656">
        <f>SUMIFS(dane!E:E,dane!A:A,A656,dane!C:C,"T5",dane!D:D,"Z")</f>
        <v>0</v>
      </c>
      <c r="D656">
        <f>SUMIFS(dane!E:E,dane!A:A,A656,dane!C:C,"T5",dane!D:D,"W")</f>
        <v>0</v>
      </c>
    </row>
    <row r="657" spans="1:4" x14ac:dyDescent="0.3">
      <c r="A657" s="2">
        <v>43024</v>
      </c>
      <c r="B657" t="str">
        <f t="shared" si="10"/>
        <v>2017-10</v>
      </c>
      <c r="C657">
        <f>SUMIFS(dane!E:E,dane!A:A,A657,dane!C:C,"T5",dane!D:D,"Z")</f>
        <v>0</v>
      </c>
      <c r="D657">
        <f>SUMIFS(dane!E:E,dane!A:A,A657,dane!C:C,"T5",dane!D:D,"W")</f>
        <v>0</v>
      </c>
    </row>
    <row r="658" spans="1:4" x14ac:dyDescent="0.3">
      <c r="A658" s="2">
        <v>43025</v>
      </c>
      <c r="B658" t="str">
        <f t="shared" si="10"/>
        <v>2017-10</v>
      </c>
      <c r="C658">
        <f>SUMIFS(dane!E:E,dane!A:A,A658,dane!C:C,"T5",dane!D:D,"Z")</f>
        <v>0</v>
      </c>
      <c r="D658">
        <f>SUMIFS(dane!E:E,dane!A:A,A658,dane!C:C,"T5",dane!D:D,"W")</f>
        <v>0</v>
      </c>
    </row>
    <row r="659" spans="1:4" x14ac:dyDescent="0.3">
      <c r="A659" s="2">
        <v>43026</v>
      </c>
      <c r="B659" t="str">
        <f t="shared" si="10"/>
        <v>2017-10</v>
      </c>
      <c r="C659">
        <f>SUMIFS(dane!E:E,dane!A:A,A659,dane!C:C,"T5",dane!D:D,"Z")</f>
        <v>0</v>
      </c>
      <c r="D659">
        <f>SUMIFS(dane!E:E,dane!A:A,A659,dane!C:C,"T5",dane!D:D,"W")</f>
        <v>0</v>
      </c>
    </row>
    <row r="660" spans="1:4" x14ac:dyDescent="0.3">
      <c r="A660" s="2">
        <v>43027</v>
      </c>
      <c r="B660" t="str">
        <f t="shared" si="10"/>
        <v>2017-10</v>
      </c>
      <c r="C660">
        <f>SUMIFS(dane!E:E,dane!A:A,A660,dane!C:C,"T5",dane!D:D,"Z")</f>
        <v>0</v>
      </c>
      <c r="D660">
        <f>SUMIFS(dane!E:E,dane!A:A,A660,dane!C:C,"T5",dane!D:D,"W")</f>
        <v>0</v>
      </c>
    </row>
    <row r="661" spans="1:4" x14ac:dyDescent="0.3">
      <c r="A661" s="2">
        <v>43028</v>
      </c>
      <c r="B661" t="str">
        <f t="shared" si="10"/>
        <v>2017-10</v>
      </c>
      <c r="C661">
        <f>SUMIFS(dane!E:E,dane!A:A,A661,dane!C:C,"T5",dane!D:D,"Z")</f>
        <v>0</v>
      </c>
      <c r="D661">
        <f>SUMIFS(dane!E:E,dane!A:A,A661,dane!C:C,"T5",dane!D:D,"W")</f>
        <v>0</v>
      </c>
    </row>
    <row r="662" spans="1:4" x14ac:dyDescent="0.3">
      <c r="A662" s="2">
        <v>43029</v>
      </c>
      <c r="B662" t="str">
        <f t="shared" si="10"/>
        <v>2017-10</v>
      </c>
      <c r="C662">
        <f>SUMIFS(dane!E:E,dane!A:A,A662,dane!C:C,"T5",dane!D:D,"Z")</f>
        <v>0</v>
      </c>
      <c r="D662">
        <f>SUMIFS(dane!E:E,dane!A:A,A662,dane!C:C,"T5",dane!D:D,"W")</f>
        <v>0</v>
      </c>
    </row>
    <row r="663" spans="1:4" x14ac:dyDescent="0.3">
      <c r="A663" s="2">
        <v>43030</v>
      </c>
      <c r="B663" t="str">
        <f t="shared" si="10"/>
        <v>2017-10</v>
      </c>
      <c r="C663">
        <f>SUMIFS(dane!E:E,dane!A:A,A663,dane!C:C,"T5",dane!D:D,"Z")</f>
        <v>0</v>
      </c>
      <c r="D663">
        <f>SUMIFS(dane!E:E,dane!A:A,A663,dane!C:C,"T5",dane!D:D,"W")</f>
        <v>0</v>
      </c>
    </row>
    <row r="664" spans="1:4" x14ac:dyDescent="0.3">
      <c r="A664" s="2">
        <v>43031</v>
      </c>
      <c r="B664" t="str">
        <f t="shared" si="10"/>
        <v>2017-10</v>
      </c>
      <c r="C664">
        <f>SUMIFS(dane!E:E,dane!A:A,A664,dane!C:C,"T5",dane!D:D,"Z")</f>
        <v>0</v>
      </c>
      <c r="D664">
        <f>SUMIFS(dane!E:E,dane!A:A,A664,dane!C:C,"T5",dane!D:D,"W")</f>
        <v>0</v>
      </c>
    </row>
    <row r="665" spans="1:4" x14ac:dyDescent="0.3">
      <c r="A665" s="2">
        <v>43032</v>
      </c>
      <c r="B665" t="str">
        <f t="shared" si="10"/>
        <v>2017-10</v>
      </c>
      <c r="C665">
        <f>SUMIFS(dane!E:E,dane!A:A,A665,dane!C:C,"T5",dane!D:D,"Z")</f>
        <v>0</v>
      </c>
      <c r="D665">
        <f>SUMIFS(dane!E:E,dane!A:A,A665,dane!C:C,"T5",dane!D:D,"W")</f>
        <v>0</v>
      </c>
    </row>
    <row r="666" spans="1:4" x14ac:dyDescent="0.3">
      <c r="A666" s="2">
        <v>43033</v>
      </c>
      <c r="B666" t="str">
        <f t="shared" si="10"/>
        <v>2017-10</v>
      </c>
      <c r="C666">
        <f>SUMIFS(dane!E:E,dane!A:A,A666,dane!C:C,"T5",dane!D:D,"Z")</f>
        <v>0</v>
      </c>
      <c r="D666">
        <f>SUMIFS(dane!E:E,dane!A:A,A666,dane!C:C,"T5",dane!D:D,"W")</f>
        <v>0</v>
      </c>
    </row>
    <row r="667" spans="1:4" x14ac:dyDescent="0.3">
      <c r="A667" s="2">
        <v>43034</v>
      </c>
      <c r="B667" t="str">
        <f t="shared" si="10"/>
        <v>2017-10</v>
      </c>
      <c r="C667">
        <f>SUMIFS(dane!E:E,dane!A:A,A667,dane!C:C,"T5",dane!D:D,"Z")</f>
        <v>0</v>
      </c>
      <c r="D667">
        <f>SUMIFS(dane!E:E,dane!A:A,A667,dane!C:C,"T5",dane!D:D,"W")</f>
        <v>0</v>
      </c>
    </row>
    <row r="668" spans="1:4" x14ac:dyDescent="0.3">
      <c r="A668" s="2">
        <v>43035</v>
      </c>
      <c r="B668" t="str">
        <f t="shared" si="10"/>
        <v>2017-10</v>
      </c>
      <c r="C668">
        <f>SUMIFS(dane!E:E,dane!A:A,A668,dane!C:C,"T5",dane!D:D,"Z")</f>
        <v>0</v>
      </c>
      <c r="D668">
        <f>SUMIFS(dane!E:E,dane!A:A,A668,dane!C:C,"T5",dane!D:D,"W")</f>
        <v>0</v>
      </c>
    </row>
    <row r="669" spans="1:4" x14ac:dyDescent="0.3">
      <c r="A669" s="2">
        <v>43036</v>
      </c>
      <c r="B669" t="str">
        <f t="shared" si="10"/>
        <v>2017-10</v>
      </c>
      <c r="C669">
        <f>SUMIFS(dane!E:E,dane!A:A,A669,dane!C:C,"T5",dane!D:D,"Z")</f>
        <v>0</v>
      </c>
      <c r="D669">
        <f>SUMIFS(dane!E:E,dane!A:A,A669,dane!C:C,"T5",dane!D:D,"W")</f>
        <v>0</v>
      </c>
    </row>
    <row r="670" spans="1:4" x14ac:dyDescent="0.3">
      <c r="A670" s="2">
        <v>43037</v>
      </c>
      <c r="B670" t="str">
        <f t="shared" si="10"/>
        <v>2017-10</v>
      </c>
      <c r="C670">
        <f>SUMIFS(dane!E:E,dane!A:A,A670,dane!C:C,"T5",dane!D:D,"Z")</f>
        <v>0</v>
      </c>
      <c r="D670">
        <f>SUMIFS(dane!E:E,dane!A:A,A670,dane!C:C,"T5",dane!D:D,"W")</f>
        <v>0</v>
      </c>
    </row>
    <row r="671" spans="1:4" x14ac:dyDescent="0.3">
      <c r="A671" s="2">
        <v>43038</v>
      </c>
      <c r="B671" t="str">
        <f t="shared" si="10"/>
        <v>2017-10</v>
      </c>
      <c r="C671">
        <f>SUMIFS(dane!E:E,dane!A:A,A671,dane!C:C,"T5",dane!D:D,"Z")</f>
        <v>0</v>
      </c>
      <c r="D671">
        <f>SUMIFS(dane!E:E,dane!A:A,A671,dane!C:C,"T5",dane!D:D,"W")</f>
        <v>0</v>
      </c>
    </row>
    <row r="672" spans="1:4" x14ac:dyDescent="0.3">
      <c r="A672" s="2">
        <v>43039</v>
      </c>
      <c r="B672" t="str">
        <f t="shared" si="10"/>
        <v>2017-10</v>
      </c>
      <c r="C672">
        <f>SUMIFS(dane!E:E,dane!A:A,A672,dane!C:C,"T5",dane!D:D,"Z")</f>
        <v>0</v>
      </c>
      <c r="D672">
        <f>SUMIFS(dane!E:E,dane!A:A,A672,dane!C:C,"T5",dane!D:D,"W")</f>
        <v>0</v>
      </c>
    </row>
    <row r="673" spans="1:4" x14ac:dyDescent="0.3">
      <c r="A673" s="2">
        <v>43040</v>
      </c>
      <c r="B673" t="str">
        <f t="shared" si="10"/>
        <v>2017-11</v>
      </c>
      <c r="C673">
        <f>SUMIFS(dane!E:E,dane!A:A,A673,dane!C:C,"T5",dane!D:D,"Z")</f>
        <v>0</v>
      </c>
      <c r="D673">
        <f>SUMIFS(dane!E:E,dane!A:A,A673,dane!C:C,"T5",dane!D:D,"W")</f>
        <v>1</v>
      </c>
    </row>
    <row r="674" spans="1:4" x14ac:dyDescent="0.3">
      <c r="A674" s="2">
        <v>43041</v>
      </c>
      <c r="B674" t="str">
        <f t="shared" si="10"/>
        <v>2017-11</v>
      </c>
      <c r="C674">
        <f>SUMIFS(dane!E:E,dane!A:A,A674,dane!C:C,"T5",dane!D:D,"Z")</f>
        <v>0</v>
      </c>
      <c r="D674">
        <f>SUMIFS(dane!E:E,dane!A:A,A674,dane!C:C,"T5",dane!D:D,"W")</f>
        <v>0</v>
      </c>
    </row>
    <row r="675" spans="1:4" x14ac:dyDescent="0.3">
      <c r="A675" s="2">
        <v>43042</v>
      </c>
      <c r="B675" t="str">
        <f t="shared" si="10"/>
        <v>2017-11</v>
      </c>
      <c r="C675">
        <f>SUMIFS(dane!E:E,dane!A:A,A675,dane!C:C,"T5",dane!D:D,"Z")</f>
        <v>0</v>
      </c>
      <c r="D675">
        <f>SUMIFS(dane!E:E,dane!A:A,A675,dane!C:C,"T5",dane!D:D,"W")</f>
        <v>0</v>
      </c>
    </row>
    <row r="676" spans="1:4" x14ac:dyDescent="0.3">
      <c r="A676" s="2">
        <v>43043</v>
      </c>
      <c r="B676" t="str">
        <f t="shared" si="10"/>
        <v>2017-11</v>
      </c>
      <c r="C676">
        <f>SUMIFS(dane!E:E,dane!A:A,A676,dane!C:C,"T5",dane!D:D,"Z")</f>
        <v>0</v>
      </c>
      <c r="D676">
        <f>SUMIFS(dane!E:E,dane!A:A,A676,dane!C:C,"T5",dane!D:D,"W")</f>
        <v>0</v>
      </c>
    </row>
    <row r="677" spans="1:4" x14ac:dyDescent="0.3">
      <c r="A677" s="2">
        <v>43044</v>
      </c>
      <c r="B677" t="str">
        <f t="shared" si="10"/>
        <v>2017-11</v>
      </c>
      <c r="C677">
        <f>SUMIFS(dane!E:E,dane!A:A,A677,dane!C:C,"T5",dane!D:D,"Z")</f>
        <v>0</v>
      </c>
      <c r="D677">
        <f>SUMIFS(dane!E:E,dane!A:A,A677,dane!C:C,"T5",dane!D:D,"W")</f>
        <v>0</v>
      </c>
    </row>
    <row r="678" spans="1:4" x14ac:dyDescent="0.3">
      <c r="A678" s="2">
        <v>43045</v>
      </c>
      <c r="B678" t="str">
        <f t="shared" si="10"/>
        <v>2017-11</v>
      </c>
      <c r="C678">
        <f>SUMIFS(dane!E:E,dane!A:A,A678,dane!C:C,"T5",dane!D:D,"Z")</f>
        <v>0</v>
      </c>
      <c r="D678">
        <f>SUMIFS(dane!E:E,dane!A:A,A678,dane!C:C,"T5",dane!D:D,"W")</f>
        <v>0</v>
      </c>
    </row>
    <row r="679" spans="1:4" x14ac:dyDescent="0.3">
      <c r="A679" s="2">
        <v>43046</v>
      </c>
      <c r="B679" t="str">
        <f t="shared" si="10"/>
        <v>2017-11</v>
      </c>
      <c r="C679">
        <f>SUMIFS(dane!E:E,dane!A:A,A679,dane!C:C,"T5",dane!D:D,"Z")</f>
        <v>0</v>
      </c>
      <c r="D679">
        <f>SUMIFS(dane!E:E,dane!A:A,A679,dane!C:C,"T5",dane!D:D,"W")</f>
        <v>0</v>
      </c>
    </row>
    <row r="680" spans="1:4" x14ac:dyDescent="0.3">
      <c r="A680" s="2">
        <v>43047</v>
      </c>
      <c r="B680" t="str">
        <f t="shared" si="10"/>
        <v>2017-11</v>
      </c>
      <c r="C680">
        <f>SUMIFS(dane!E:E,dane!A:A,A680,dane!C:C,"T5",dane!D:D,"Z")</f>
        <v>0</v>
      </c>
      <c r="D680">
        <f>SUMIFS(dane!E:E,dane!A:A,A680,dane!C:C,"T5",dane!D:D,"W")</f>
        <v>0</v>
      </c>
    </row>
    <row r="681" spans="1:4" x14ac:dyDescent="0.3">
      <c r="A681" s="2">
        <v>43048</v>
      </c>
      <c r="B681" t="str">
        <f t="shared" si="10"/>
        <v>2017-11</v>
      </c>
      <c r="C681">
        <f>SUMIFS(dane!E:E,dane!A:A,A681,dane!C:C,"T5",dane!D:D,"Z")</f>
        <v>0</v>
      </c>
      <c r="D681">
        <f>SUMIFS(dane!E:E,dane!A:A,A681,dane!C:C,"T5",dane!D:D,"W")</f>
        <v>0</v>
      </c>
    </row>
    <row r="682" spans="1:4" x14ac:dyDescent="0.3">
      <c r="A682" s="2">
        <v>43049</v>
      </c>
      <c r="B682" t="str">
        <f t="shared" si="10"/>
        <v>2017-11</v>
      </c>
      <c r="C682">
        <f>SUMIFS(dane!E:E,dane!A:A,A682,dane!C:C,"T5",dane!D:D,"Z")</f>
        <v>0</v>
      </c>
      <c r="D682">
        <f>SUMIFS(dane!E:E,dane!A:A,A682,dane!C:C,"T5",dane!D:D,"W")</f>
        <v>0</v>
      </c>
    </row>
    <row r="683" spans="1:4" x14ac:dyDescent="0.3">
      <c r="A683" s="2">
        <v>43050</v>
      </c>
      <c r="B683" t="str">
        <f t="shared" si="10"/>
        <v>2017-11</v>
      </c>
      <c r="C683">
        <f>SUMIFS(dane!E:E,dane!A:A,A683,dane!C:C,"T5",dane!D:D,"Z")</f>
        <v>0</v>
      </c>
      <c r="D683">
        <f>SUMIFS(dane!E:E,dane!A:A,A683,dane!C:C,"T5",dane!D:D,"W")</f>
        <v>0</v>
      </c>
    </row>
    <row r="684" spans="1:4" x14ac:dyDescent="0.3">
      <c r="A684" s="2">
        <v>43051</v>
      </c>
      <c r="B684" t="str">
        <f t="shared" si="10"/>
        <v>2017-11</v>
      </c>
      <c r="C684">
        <f>SUMIFS(dane!E:E,dane!A:A,A684,dane!C:C,"T5",dane!D:D,"Z")</f>
        <v>0</v>
      </c>
      <c r="D684">
        <f>SUMIFS(dane!E:E,dane!A:A,A684,dane!C:C,"T5",dane!D:D,"W")</f>
        <v>0</v>
      </c>
    </row>
    <row r="685" spans="1:4" x14ac:dyDescent="0.3">
      <c r="A685" s="2">
        <v>43052</v>
      </c>
      <c r="B685" t="str">
        <f t="shared" si="10"/>
        <v>2017-11</v>
      </c>
      <c r="C685">
        <f>SUMIFS(dane!E:E,dane!A:A,A685,dane!C:C,"T5",dane!D:D,"Z")</f>
        <v>0</v>
      </c>
      <c r="D685">
        <f>SUMIFS(dane!E:E,dane!A:A,A685,dane!C:C,"T5",dane!D:D,"W")</f>
        <v>0</v>
      </c>
    </row>
    <row r="686" spans="1:4" x14ac:dyDescent="0.3">
      <c r="A686" s="2">
        <v>43053</v>
      </c>
      <c r="B686" t="str">
        <f t="shared" si="10"/>
        <v>2017-11</v>
      </c>
      <c r="C686">
        <f>SUMIFS(dane!E:E,dane!A:A,A686,dane!C:C,"T5",dane!D:D,"Z")</f>
        <v>0</v>
      </c>
      <c r="D686">
        <f>SUMIFS(dane!E:E,dane!A:A,A686,dane!C:C,"T5",dane!D:D,"W")</f>
        <v>0</v>
      </c>
    </row>
    <row r="687" spans="1:4" x14ac:dyDescent="0.3">
      <c r="A687" s="2">
        <v>43054</v>
      </c>
      <c r="B687" t="str">
        <f t="shared" si="10"/>
        <v>2017-11</v>
      </c>
      <c r="C687">
        <f>SUMIFS(dane!E:E,dane!A:A,A687,dane!C:C,"T5",dane!D:D,"Z")</f>
        <v>0</v>
      </c>
      <c r="D687">
        <f>SUMIFS(dane!E:E,dane!A:A,A687,dane!C:C,"T5",dane!D:D,"W")</f>
        <v>0</v>
      </c>
    </row>
    <row r="688" spans="1:4" x14ac:dyDescent="0.3">
      <c r="A688" s="2">
        <v>43055</v>
      </c>
      <c r="B688" t="str">
        <f t="shared" si="10"/>
        <v>2017-11</v>
      </c>
      <c r="C688">
        <f>SUMIFS(dane!E:E,dane!A:A,A688,dane!C:C,"T5",dane!D:D,"Z")</f>
        <v>0</v>
      </c>
      <c r="D688">
        <f>SUMIFS(dane!E:E,dane!A:A,A688,dane!C:C,"T5",dane!D:D,"W")</f>
        <v>0</v>
      </c>
    </row>
    <row r="689" spans="1:4" x14ac:dyDescent="0.3">
      <c r="A689" s="2">
        <v>43056</v>
      </c>
      <c r="B689" t="str">
        <f t="shared" si="10"/>
        <v>2017-11</v>
      </c>
      <c r="C689">
        <f>SUMIFS(dane!E:E,dane!A:A,A689,dane!C:C,"T5",dane!D:D,"Z")</f>
        <v>0</v>
      </c>
      <c r="D689">
        <f>SUMIFS(dane!E:E,dane!A:A,A689,dane!C:C,"T5",dane!D:D,"W")</f>
        <v>0</v>
      </c>
    </row>
    <row r="690" spans="1:4" x14ac:dyDescent="0.3">
      <c r="A690" s="2">
        <v>43057</v>
      </c>
      <c r="B690" t="str">
        <f t="shared" si="10"/>
        <v>2017-11</v>
      </c>
      <c r="C690">
        <f>SUMIFS(dane!E:E,dane!A:A,A690,dane!C:C,"T5",dane!D:D,"Z")</f>
        <v>0</v>
      </c>
      <c r="D690">
        <f>SUMIFS(dane!E:E,dane!A:A,A690,dane!C:C,"T5",dane!D:D,"W")</f>
        <v>0</v>
      </c>
    </row>
    <row r="691" spans="1:4" x14ac:dyDescent="0.3">
      <c r="A691" s="2">
        <v>43058</v>
      </c>
      <c r="B691" t="str">
        <f t="shared" si="10"/>
        <v>2017-11</v>
      </c>
      <c r="C691">
        <f>SUMIFS(dane!E:E,dane!A:A,A691,dane!C:C,"T5",dane!D:D,"Z")</f>
        <v>0</v>
      </c>
      <c r="D691">
        <f>SUMIFS(dane!E:E,dane!A:A,A691,dane!C:C,"T5",dane!D:D,"W")</f>
        <v>0</v>
      </c>
    </row>
    <row r="692" spans="1:4" x14ac:dyDescent="0.3">
      <c r="A692" s="2">
        <v>43059</v>
      </c>
      <c r="B692" t="str">
        <f t="shared" si="10"/>
        <v>2017-11</v>
      </c>
      <c r="C692">
        <f>SUMIFS(dane!E:E,dane!A:A,A692,dane!C:C,"T5",dane!D:D,"Z")</f>
        <v>0</v>
      </c>
      <c r="D692">
        <f>SUMIFS(dane!E:E,dane!A:A,A692,dane!C:C,"T5",dane!D:D,"W")</f>
        <v>0</v>
      </c>
    </row>
    <row r="693" spans="1:4" x14ac:dyDescent="0.3">
      <c r="A693" s="2">
        <v>43060</v>
      </c>
      <c r="B693" t="str">
        <f t="shared" si="10"/>
        <v>2017-11</v>
      </c>
      <c r="C693">
        <f>SUMIFS(dane!E:E,dane!A:A,A693,dane!C:C,"T5",dane!D:D,"Z")</f>
        <v>0</v>
      </c>
      <c r="D693">
        <f>SUMIFS(dane!E:E,dane!A:A,A693,dane!C:C,"T5",dane!D:D,"W")</f>
        <v>0</v>
      </c>
    </row>
    <row r="694" spans="1:4" x14ac:dyDescent="0.3">
      <c r="A694" s="2">
        <v>43061</v>
      </c>
      <c r="B694" t="str">
        <f t="shared" si="10"/>
        <v>2017-11</v>
      </c>
      <c r="C694">
        <f>SUMIFS(dane!E:E,dane!A:A,A694,dane!C:C,"T5",dane!D:D,"Z")</f>
        <v>0</v>
      </c>
      <c r="D694">
        <f>SUMIFS(dane!E:E,dane!A:A,A694,dane!C:C,"T5",dane!D:D,"W")</f>
        <v>0</v>
      </c>
    </row>
    <row r="695" spans="1:4" x14ac:dyDescent="0.3">
      <c r="A695" s="2">
        <v>43062</v>
      </c>
      <c r="B695" t="str">
        <f t="shared" si="10"/>
        <v>2017-11</v>
      </c>
      <c r="C695">
        <f>SUMIFS(dane!E:E,dane!A:A,A695,dane!C:C,"T5",dane!D:D,"Z")</f>
        <v>0</v>
      </c>
      <c r="D695">
        <f>SUMIFS(dane!E:E,dane!A:A,A695,dane!C:C,"T5",dane!D:D,"W")</f>
        <v>0</v>
      </c>
    </row>
    <row r="696" spans="1:4" x14ac:dyDescent="0.3">
      <c r="A696" s="2">
        <v>43063</v>
      </c>
      <c r="B696" t="str">
        <f t="shared" si="10"/>
        <v>2017-11</v>
      </c>
      <c r="C696">
        <f>SUMIFS(dane!E:E,dane!A:A,A696,dane!C:C,"T5",dane!D:D,"Z")</f>
        <v>0</v>
      </c>
      <c r="D696">
        <f>SUMIFS(dane!E:E,dane!A:A,A696,dane!C:C,"T5",dane!D:D,"W")</f>
        <v>0</v>
      </c>
    </row>
    <row r="697" spans="1:4" x14ac:dyDescent="0.3">
      <c r="A697" s="2">
        <v>43064</v>
      </c>
      <c r="B697" t="str">
        <f t="shared" si="10"/>
        <v>2017-11</v>
      </c>
      <c r="C697">
        <f>SUMIFS(dane!E:E,dane!A:A,A697,dane!C:C,"T5",dane!D:D,"Z")</f>
        <v>12</v>
      </c>
      <c r="D697">
        <f>SUMIFS(dane!E:E,dane!A:A,A697,dane!C:C,"T5",dane!D:D,"W")</f>
        <v>0</v>
      </c>
    </row>
    <row r="698" spans="1:4" x14ac:dyDescent="0.3">
      <c r="A698" s="2">
        <v>43065</v>
      </c>
      <c r="B698" t="str">
        <f t="shared" si="10"/>
        <v>2017-11</v>
      </c>
      <c r="C698">
        <f>SUMIFS(dane!E:E,dane!A:A,A698,dane!C:C,"T5",dane!D:D,"Z")</f>
        <v>0</v>
      </c>
      <c r="D698">
        <f>SUMIFS(dane!E:E,dane!A:A,A698,dane!C:C,"T5",dane!D:D,"W")</f>
        <v>0</v>
      </c>
    </row>
    <row r="699" spans="1:4" x14ac:dyDescent="0.3">
      <c r="A699" s="2">
        <v>43066</v>
      </c>
      <c r="B699" t="str">
        <f t="shared" si="10"/>
        <v>2017-11</v>
      </c>
      <c r="C699">
        <f>SUMIFS(dane!E:E,dane!A:A,A699,dane!C:C,"T5",dane!D:D,"Z")</f>
        <v>0</v>
      </c>
      <c r="D699">
        <f>SUMIFS(dane!E:E,dane!A:A,A699,dane!C:C,"T5",dane!D:D,"W")</f>
        <v>0</v>
      </c>
    </row>
    <row r="700" spans="1:4" x14ac:dyDescent="0.3">
      <c r="A700" s="2">
        <v>43067</v>
      </c>
      <c r="B700" t="str">
        <f t="shared" si="10"/>
        <v>2017-11</v>
      </c>
      <c r="C700">
        <f>SUMIFS(dane!E:E,dane!A:A,A700,dane!C:C,"T5",dane!D:D,"Z")</f>
        <v>0</v>
      </c>
      <c r="D700">
        <f>SUMIFS(dane!E:E,dane!A:A,A700,dane!C:C,"T5",dane!D:D,"W")</f>
        <v>0</v>
      </c>
    </row>
    <row r="701" spans="1:4" x14ac:dyDescent="0.3">
      <c r="A701" s="2">
        <v>43068</v>
      </c>
      <c r="B701" t="str">
        <f t="shared" si="10"/>
        <v>2017-11</v>
      </c>
      <c r="C701">
        <f>SUMIFS(dane!E:E,dane!A:A,A701,dane!C:C,"T5",dane!D:D,"Z")</f>
        <v>0</v>
      </c>
      <c r="D701">
        <f>SUMIFS(dane!E:E,dane!A:A,A701,dane!C:C,"T5",dane!D:D,"W")</f>
        <v>0</v>
      </c>
    </row>
    <row r="702" spans="1:4" x14ac:dyDescent="0.3">
      <c r="A702" s="2">
        <v>43069</v>
      </c>
      <c r="B702" t="str">
        <f t="shared" si="10"/>
        <v>2017-11</v>
      </c>
      <c r="C702">
        <f>SUMIFS(dane!E:E,dane!A:A,A702,dane!C:C,"T5",dane!D:D,"Z")</f>
        <v>0</v>
      </c>
      <c r="D702">
        <f>SUMIFS(dane!E:E,dane!A:A,A702,dane!C:C,"T5",dane!D:D,"W")</f>
        <v>0</v>
      </c>
    </row>
    <row r="703" spans="1:4" x14ac:dyDescent="0.3">
      <c r="A703" s="2">
        <v>43070</v>
      </c>
      <c r="B703" t="str">
        <f t="shared" si="10"/>
        <v>2017-12</v>
      </c>
      <c r="C703">
        <f>SUMIFS(dane!E:E,dane!A:A,A703,dane!C:C,"T5",dane!D:D,"Z")</f>
        <v>0</v>
      </c>
      <c r="D703">
        <f>SUMIFS(dane!E:E,dane!A:A,A703,dane!C:C,"T5",dane!D:D,"W")</f>
        <v>0</v>
      </c>
    </row>
    <row r="704" spans="1:4" x14ac:dyDescent="0.3">
      <c r="A704" s="2">
        <v>43071</v>
      </c>
      <c r="B704" t="str">
        <f t="shared" si="10"/>
        <v>2017-12</v>
      </c>
      <c r="C704">
        <f>SUMIFS(dane!E:E,dane!A:A,A704,dane!C:C,"T5",dane!D:D,"Z")</f>
        <v>0</v>
      </c>
      <c r="D704">
        <f>SUMIFS(dane!E:E,dane!A:A,A704,dane!C:C,"T5",dane!D:D,"W")</f>
        <v>0</v>
      </c>
    </row>
    <row r="705" spans="1:4" x14ac:dyDescent="0.3">
      <c r="A705" s="2">
        <v>43072</v>
      </c>
      <c r="B705" t="str">
        <f t="shared" si="10"/>
        <v>2017-12</v>
      </c>
      <c r="C705">
        <f>SUMIFS(dane!E:E,dane!A:A,A705,dane!C:C,"T5",dane!D:D,"Z")</f>
        <v>0</v>
      </c>
      <c r="D705">
        <f>SUMIFS(dane!E:E,dane!A:A,A705,dane!C:C,"T5",dane!D:D,"W")</f>
        <v>0</v>
      </c>
    </row>
    <row r="706" spans="1:4" x14ac:dyDescent="0.3">
      <c r="A706" s="2">
        <v>43073</v>
      </c>
      <c r="B706" t="str">
        <f t="shared" si="10"/>
        <v>2017-12</v>
      </c>
      <c r="C706">
        <f>SUMIFS(dane!E:E,dane!A:A,A706,dane!C:C,"T5",dane!D:D,"Z")</f>
        <v>0</v>
      </c>
      <c r="D706">
        <f>SUMIFS(dane!E:E,dane!A:A,A706,dane!C:C,"T5",dane!D:D,"W")</f>
        <v>0</v>
      </c>
    </row>
    <row r="707" spans="1:4" x14ac:dyDescent="0.3">
      <c r="A707" s="2">
        <v>43074</v>
      </c>
      <c r="B707" t="str">
        <f t="shared" si="10"/>
        <v>2017-12</v>
      </c>
      <c r="C707">
        <f>SUMIFS(dane!E:E,dane!A:A,A707,dane!C:C,"T5",dane!D:D,"Z")</f>
        <v>0</v>
      </c>
      <c r="D707">
        <f>SUMIFS(dane!E:E,dane!A:A,A707,dane!C:C,"T5",dane!D:D,"W")</f>
        <v>0</v>
      </c>
    </row>
    <row r="708" spans="1:4" x14ac:dyDescent="0.3">
      <c r="A708" s="2">
        <v>43075</v>
      </c>
      <c r="B708" t="str">
        <f t="shared" ref="B708:B771" si="11">TEXT(A708,"rrrr-mm")</f>
        <v>2017-12</v>
      </c>
      <c r="C708">
        <f>SUMIFS(dane!E:E,dane!A:A,A708,dane!C:C,"T5",dane!D:D,"Z")</f>
        <v>0</v>
      </c>
      <c r="D708">
        <f>SUMIFS(dane!E:E,dane!A:A,A708,dane!C:C,"T5",dane!D:D,"W")</f>
        <v>0</v>
      </c>
    </row>
    <row r="709" spans="1:4" x14ac:dyDescent="0.3">
      <c r="A709" s="2">
        <v>43076</v>
      </c>
      <c r="B709" t="str">
        <f t="shared" si="11"/>
        <v>2017-12</v>
      </c>
      <c r="C709">
        <f>SUMIFS(dane!E:E,dane!A:A,A709,dane!C:C,"T5",dane!D:D,"Z")</f>
        <v>0</v>
      </c>
      <c r="D709">
        <f>SUMIFS(dane!E:E,dane!A:A,A709,dane!C:C,"T5",dane!D:D,"W")</f>
        <v>0</v>
      </c>
    </row>
    <row r="710" spans="1:4" x14ac:dyDescent="0.3">
      <c r="A710" s="2">
        <v>43077</v>
      </c>
      <c r="B710" t="str">
        <f t="shared" si="11"/>
        <v>2017-12</v>
      </c>
      <c r="C710">
        <f>SUMIFS(dane!E:E,dane!A:A,A710,dane!C:C,"T5",dane!D:D,"Z")</f>
        <v>0</v>
      </c>
      <c r="D710">
        <f>SUMIFS(dane!E:E,dane!A:A,A710,dane!C:C,"T5",dane!D:D,"W")</f>
        <v>0</v>
      </c>
    </row>
    <row r="711" spans="1:4" x14ac:dyDescent="0.3">
      <c r="A711" s="2">
        <v>43078</v>
      </c>
      <c r="B711" t="str">
        <f t="shared" si="11"/>
        <v>2017-12</v>
      </c>
      <c r="C711">
        <f>SUMIFS(dane!E:E,dane!A:A,A711,dane!C:C,"T5",dane!D:D,"Z")</f>
        <v>0</v>
      </c>
      <c r="D711">
        <f>SUMIFS(dane!E:E,dane!A:A,A711,dane!C:C,"T5",dane!D:D,"W")</f>
        <v>0</v>
      </c>
    </row>
    <row r="712" spans="1:4" x14ac:dyDescent="0.3">
      <c r="A712" s="2">
        <v>43079</v>
      </c>
      <c r="B712" t="str">
        <f t="shared" si="11"/>
        <v>2017-12</v>
      </c>
      <c r="C712">
        <f>SUMIFS(dane!E:E,dane!A:A,A712,dane!C:C,"T5",dane!D:D,"Z")</f>
        <v>0</v>
      </c>
      <c r="D712">
        <f>SUMIFS(dane!E:E,dane!A:A,A712,dane!C:C,"T5",dane!D:D,"W")</f>
        <v>0</v>
      </c>
    </row>
    <row r="713" spans="1:4" x14ac:dyDescent="0.3">
      <c r="A713" s="2">
        <v>43080</v>
      </c>
      <c r="B713" t="str">
        <f t="shared" si="11"/>
        <v>2017-12</v>
      </c>
      <c r="C713">
        <f>SUMIFS(dane!E:E,dane!A:A,A713,dane!C:C,"T5",dane!D:D,"Z")</f>
        <v>0</v>
      </c>
      <c r="D713">
        <f>SUMIFS(dane!E:E,dane!A:A,A713,dane!C:C,"T5",dane!D:D,"W")</f>
        <v>0</v>
      </c>
    </row>
    <row r="714" spans="1:4" x14ac:dyDescent="0.3">
      <c r="A714" s="2">
        <v>43081</v>
      </c>
      <c r="B714" t="str">
        <f t="shared" si="11"/>
        <v>2017-12</v>
      </c>
      <c r="C714">
        <f>SUMIFS(dane!E:E,dane!A:A,A714,dane!C:C,"T5",dane!D:D,"Z")</f>
        <v>0</v>
      </c>
      <c r="D714">
        <f>SUMIFS(dane!E:E,dane!A:A,A714,dane!C:C,"T5",dane!D:D,"W")</f>
        <v>0</v>
      </c>
    </row>
    <row r="715" spans="1:4" x14ac:dyDescent="0.3">
      <c r="A715" s="2">
        <v>43082</v>
      </c>
      <c r="B715" t="str">
        <f t="shared" si="11"/>
        <v>2017-12</v>
      </c>
      <c r="C715">
        <f>SUMIFS(dane!E:E,dane!A:A,A715,dane!C:C,"T5",dane!D:D,"Z")</f>
        <v>0</v>
      </c>
      <c r="D715">
        <f>SUMIFS(dane!E:E,dane!A:A,A715,dane!C:C,"T5",dane!D:D,"W")</f>
        <v>0</v>
      </c>
    </row>
    <row r="716" spans="1:4" x14ac:dyDescent="0.3">
      <c r="A716" s="2">
        <v>43083</v>
      </c>
      <c r="B716" t="str">
        <f t="shared" si="11"/>
        <v>2017-12</v>
      </c>
      <c r="C716">
        <f>SUMIFS(dane!E:E,dane!A:A,A716,dane!C:C,"T5",dane!D:D,"Z")</f>
        <v>0</v>
      </c>
      <c r="D716">
        <f>SUMIFS(dane!E:E,dane!A:A,A716,dane!C:C,"T5",dane!D:D,"W")</f>
        <v>0</v>
      </c>
    </row>
    <row r="717" spans="1:4" x14ac:dyDescent="0.3">
      <c r="A717" s="2">
        <v>43084</v>
      </c>
      <c r="B717" t="str">
        <f t="shared" si="11"/>
        <v>2017-12</v>
      </c>
      <c r="C717">
        <f>SUMIFS(dane!E:E,dane!A:A,A717,dane!C:C,"T5",dane!D:D,"Z")</f>
        <v>0</v>
      </c>
      <c r="D717">
        <f>SUMIFS(dane!E:E,dane!A:A,A717,dane!C:C,"T5",dane!D:D,"W")</f>
        <v>0</v>
      </c>
    </row>
    <row r="718" spans="1:4" x14ac:dyDescent="0.3">
      <c r="A718" s="2">
        <v>43085</v>
      </c>
      <c r="B718" t="str">
        <f t="shared" si="11"/>
        <v>2017-12</v>
      </c>
      <c r="C718">
        <f>SUMIFS(dane!E:E,dane!A:A,A718,dane!C:C,"T5",dane!D:D,"Z")</f>
        <v>0</v>
      </c>
      <c r="D718">
        <f>SUMIFS(dane!E:E,dane!A:A,A718,dane!C:C,"T5",dane!D:D,"W")</f>
        <v>0</v>
      </c>
    </row>
    <row r="719" spans="1:4" x14ac:dyDescent="0.3">
      <c r="A719" s="2">
        <v>43086</v>
      </c>
      <c r="B719" t="str">
        <f t="shared" si="11"/>
        <v>2017-12</v>
      </c>
      <c r="C719">
        <f>SUMIFS(dane!E:E,dane!A:A,A719,dane!C:C,"T5",dane!D:D,"Z")</f>
        <v>0</v>
      </c>
      <c r="D719">
        <f>SUMIFS(dane!E:E,dane!A:A,A719,dane!C:C,"T5",dane!D:D,"W")</f>
        <v>0</v>
      </c>
    </row>
    <row r="720" spans="1:4" x14ac:dyDescent="0.3">
      <c r="A720" s="2">
        <v>43087</v>
      </c>
      <c r="B720" t="str">
        <f t="shared" si="11"/>
        <v>2017-12</v>
      </c>
      <c r="C720">
        <f>SUMIFS(dane!E:E,dane!A:A,A720,dane!C:C,"T5",dane!D:D,"Z")</f>
        <v>0</v>
      </c>
      <c r="D720">
        <f>SUMIFS(dane!E:E,dane!A:A,A720,dane!C:C,"T5",dane!D:D,"W")</f>
        <v>0</v>
      </c>
    </row>
    <row r="721" spans="1:4" x14ac:dyDescent="0.3">
      <c r="A721" s="2">
        <v>43088</v>
      </c>
      <c r="B721" t="str">
        <f t="shared" si="11"/>
        <v>2017-12</v>
      </c>
      <c r="C721">
        <f>SUMIFS(dane!E:E,dane!A:A,A721,dane!C:C,"T5",dane!D:D,"Z")</f>
        <v>0</v>
      </c>
      <c r="D721">
        <f>SUMIFS(dane!E:E,dane!A:A,A721,dane!C:C,"T5",dane!D:D,"W")</f>
        <v>0</v>
      </c>
    </row>
    <row r="722" spans="1:4" x14ac:dyDescent="0.3">
      <c r="A722" s="2">
        <v>43089</v>
      </c>
      <c r="B722" t="str">
        <f t="shared" si="11"/>
        <v>2017-12</v>
      </c>
      <c r="C722">
        <f>SUMIFS(dane!E:E,dane!A:A,A722,dane!C:C,"T5",dane!D:D,"Z")</f>
        <v>0</v>
      </c>
      <c r="D722">
        <f>SUMIFS(dane!E:E,dane!A:A,A722,dane!C:C,"T5",dane!D:D,"W")</f>
        <v>0</v>
      </c>
    </row>
    <row r="723" spans="1:4" x14ac:dyDescent="0.3">
      <c r="A723" s="2">
        <v>43090</v>
      </c>
      <c r="B723" t="str">
        <f t="shared" si="11"/>
        <v>2017-12</v>
      </c>
      <c r="C723">
        <f>SUMIFS(dane!E:E,dane!A:A,A723,dane!C:C,"T5",dane!D:D,"Z")</f>
        <v>0</v>
      </c>
      <c r="D723">
        <f>SUMIFS(dane!E:E,dane!A:A,A723,dane!C:C,"T5",dane!D:D,"W")</f>
        <v>0</v>
      </c>
    </row>
    <row r="724" spans="1:4" x14ac:dyDescent="0.3">
      <c r="A724" s="2">
        <v>43091</v>
      </c>
      <c r="B724" t="str">
        <f t="shared" si="11"/>
        <v>2017-12</v>
      </c>
      <c r="C724">
        <f>SUMIFS(dane!E:E,dane!A:A,A724,dane!C:C,"T5",dane!D:D,"Z")</f>
        <v>0</v>
      </c>
      <c r="D724">
        <f>SUMIFS(dane!E:E,dane!A:A,A724,dane!C:C,"T5",dane!D:D,"W")</f>
        <v>0</v>
      </c>
    </row>
    <row r="725" spans="1:4" x14ac:dyDescent="0.3">
      <c r="A725" s="2">
        <v>43092</v>
      </c>
      <c r="B725" t="str">
        <f t="shared" si="11"/>
        <v>2017-12</v>
      </c>
      <c r="C725">
        <f>SUMIFS(dane!E:E,dane!A:A,A725,dane!C:C,"T5",dane!D:D,"Z")</f>
        <v>0</v>
      </c>
      <c r="D725">
        <f>SUMIFS(dane!E:E,dane!A:A,A725,dane!C:C,"T5",dane!D:D,"W")</f>
        <v>0</v>
      </c>
    </row>
    <row r="726" spans="1:4" x14ac:dyDescent="0.3">
      <c r="A726" s="2">
        <v>43093</v>
      </c>
      <c r="B726" t="str">
        <f t="shared" si="11"/>
        <v>2017-12</v>
      </c>
      <c r="C726">
        <f>SUMIFS(dane!E:E,dane!A:A,A726,dane!C:C,"T5",dane!D:D,"Z")</f>
        <v>0</v>
      </c>
      <c r="D726">
        <f>SUMIFS(dane!E:E,dane!A:A,A726,dane!C:C,"T5",dane!D:D,"W")</f>
        <v>0</v>
      </c>
    </row>
    <row r="727" spans="1:4" x14ac:dyDescent="0.3">
      <c r="A727" s="2">
        <v>43094</v>
      </c>
      <c r="B727" t="str">
        <f t="shared" si="11"/>
        <v>2017-12</v>
      </c>
      <c r="C727">
        <f>SUMIFS(dane!E:E,dane!A:A,A727,dane!C:C,"T5",dane!D:D,"Z")</f>
        <v>0</v>
      </c>
      <c r="D727">
        <f>SUMIFS(dane!E:E,dane!A:A,A727,dane!C:C,"T5",dane!D:D,"W")</f>
        <v>0</v>
      </c>
    </row>
    <row r="728" spans="1:4" x14ac:dyDescent="0.3">
      <c r="A728" s="2">
        <v>43095</v>
      </c>
      <c r="B728" t="str">
        <f t="shared" si="11"/>
        <v>2017-12</v>
      </c>
      <c r="C728">
        <f>SUMIFS(dane!E:E,dane!A:A,A728,dane!C:C,"T5",dane!D:D,"Z")</f>
        <v>0</v>
      </c>
      <c r="D728">
        <f>SUMIFS(dane!E:E,dane!A:A,A728,dane!C:C,"T5",dane!D:D,"W")</f>
        <v>0</v>
      </c>
    </row>
    <row r="729" spans="1:4" x14ac:dyDescent="0.3">
      <c r="A729" s="2">
        <v>43096</v>
      </c>
      <c r="B729" t="str">
        <f t="shared" si="11"/>
        <v>2017-12</v>
      </c>
      <c r="C729">
        <f>SUMIFS(dane!E:E,dane!A:A,A729,dane!C:C,"T5",dane!D:D,"Z")</f>
        <v>0</v>
      </c>
      <c r="D729">
        <f>SUMIFS(dane!E:E,dane!A:A,A729,dane!C:C,"T5",dane!D:D,"W")</f>
        <v>0</v>
      </c>
    </row>
    <row r="730" spans="1:4" x14ac:dyDescent="0.3">
      <c r="A730" s="2">
        <v>43097</v>
      </c>
      <c r="B730" t="str">
        <f t="shared" si="11"/>
        <v>2017-12</v>
      </c>
      <c r="C730">
        <f>SUMIFS(dane!E:E,dane!A:A,A730,dane!C:C,"T5",dane!D:D,"Z")</f>
        <v>0</v>
      </c>
      <c r="D730">
        <f>SUMIFS(dane!E:E,dane!A:A,A730,dane!C:C,"T5",dane!D:D,"W")</f>
        <v>0</v>
      </c>
    </row>
    <row r="731" spans="1:4" x14ac:dyDescent="0.3">
      <c r="A731" s="2">
        <v>43098</v>
      </c>
      <c r="B731" t="str">
        <f t="shared" si="11"/>
        <v>2017-12</v>
      </c>
      <c r="C731">
        <f>SUMIFS(dane!E:E,dane!A:A,A731,dane!C:C,"T5",dane!D:D,"Z")</f>
        <v>0</v>
      </c>
      <c r="D731">
        <f>SUMIFS(dane!E:E,dane!A:A,A731,dane!C:C,"T5",dane!D:D,"W")</f>
        <v>0</v>
      </c>
    </row>
    <row r="732" spans="1:4" x14ac:dyDescent="0.3">
      <c r="A732" s="2">
        <v>43099</v>
      </c>
      <c r="B732" t="str">
        <f t="shared" si="11"/>
        <v>2017-12</v>
      </c>
      <c r="C732">
        <f>SUMIFS(dane!E:E,dane!A:A,A732,dane!C:C,"T5",dane!D:D,"Z")</f>
        <v>0</v>
      </c>
      <c r="D732">
        <f>SUMIFS(dane!E:E,dane!A:A,A732,dane!C:C,"T5",dane!D:D,"W")</f>
        <v>0</v>
      </c>
    </row>
    <row r="733" spans="1:4" x14ac:dyDescent="0.3">
      <c r="A733" s="2">
        <v>43100</v>
      </c>
      <c r="B733" t="str">
        <f t="shared" si="11"/>
        <v>2017-12</v>
      </c>
      <c r="C733">
        <f>SUMIFS(dane!E:E,dane!A:A,A733,dane!C:C,"T5",dane!D:D,"Z")</f>
        <v>0</v>
      </c>
      <c r="D733">
        <f>SUMIFS(dane!E:E,dane!A:A,A733,dane!C:C,"T5",dane!D:D,"W")</f>
        <v>0</v>
      </c>
    </row>
    <row r="734" spans="1:4" x14ac:dyDescent="0.3">
      <c r="A734" s="2">
        <v>43101</v>
      </c>
      <c r="B734" t="str">
        <f t="shared" si="11"/>
        <v>2018-01</v>
      </c>
      <c r="C734">
        <f>SUMIFS(dane!E:E,dane!A:A,A734,dane!C:C,"T5",dane!D:D,"Z")</f>
        <v>0</v>
      </c>
      <c r="D734">
        <f>SUMIFS(dane!E:E,dane!A:A,A734,dane!C:C,"T5",dane!D:D,"W")</f>
        <v>0</v>
      </c>
    </row>
    <row r="735" spans="1:4" x14ac:dyDescent="0.3">
      <c r="A735" s="2">
        <v>43102</v>
      </c>
      <c r="B735" t="str">
        <f t="shared" si="11"/>
        <v>2018-01</v>
      </c>
      <c r="C735">
        <f>SUMIFS(dane!E:E,dane!A:A,A735,dane!C:C,"T5",dane!D:D,"Z")</f>
        <v>0</v>
      </c>
      <c r="D735">
        <f>SUMIFS(dane!E:E,dane!A:A,A735,dane!C:C,"T5",dane!D:D,"W")</f>
        <v>0</v>
      </c>
    </row>
    <row r="736" spans="1:4" x14ac:dyDescent="0.3">
      <c r="A736" s="2">
        <v>43103</v>
      </c>
      <c r="B736" t="str">
        <f t="shared" si="11"/>
        <v>2018-01</v>
      </c>
      <c r="C736">
        <f>SUMIFS(dane!E:E,dane!A:A,A736,dane!C:C,"T5",dane!D:D,"Z")</f>
        <v>0</v>
      </c>
      <c r="D736">
        <f>SUMIFS(dane!E:E,dane!A:A,A736,dane!C:C,"T5",dane!D:D,"W")</f>
        <v>0</v>
      </c>
    </row>
    <row r="737" spans="1:4" x14ac:dyDescent="0.3">
      <c r="A737" s="2">
        <v>43104</v>
      </c>
      <c r="B737" t="str">
        <f t="shared" si="11"/>
        <v>2018-01</v>
      </c>
      <c r="C737">
        <f>SUMIFS(dane!E:E,dane!A:A,A737,dane!C:C,"T5",dane!D:D,"Z")</f>
        <v>10</v>
      </c>
      <c r="D737">
        <f>SUMIFS(dane!E:E,dane!A:A,A737,dane!C:C,"T5",dane!D:D,"W")</f>
        <v>0</v>
      </c>
    </row>
    <row r="738" spans="1:4" x14ac:dyDescent="0.3">
      <c r="A738" s="2">
        <v>43105</v>
      </c>
      <c r="B738" t="str">
        <f t="shared" si="11"/>
        <v>2018-01</v>
      </c>
      <c r="C738">
        <f>SUMIFS(dane!E:E,dane!A:A,A738,dane!C:C,"T5",dane!D:D,"Z")</f>
        <v>0</v>
      </c>
      <c r="D738">
        <f>SUMIFS(dane!E:E,dane!A:A,A738,dane!C:C,"T5",dane!D:D,"W")</f>
        <v>0</v>
      </c>
    </row>
    <row r="739" spans="1:4" x14ac:dyDescent="0.3">
      <c r="A739" s="2">
        <v>43106</v>
      </c>
      <c r="B739" t="str">
        <f t="shared" si="11"/>
        <v>2018-01</v>
      </c>
      <c r="C739">
        <f>SUMIFS(dane!E:E,dane!A:A,A739,dane!C:C,"T5",dane!D:D,"Z")</f>
        <v>0</v>
      </c>
      <c r="D739">
        <f>SUMIFS(dane!E:E,dane!A:A,A739,dane!C:C,"T5",dane!D:D,"W")</f>
        <v>0</v>
      </c>
    </row>
    <row r="740" spans="1:4" x14ac:dyDescent="0.3">
      <c r="A740" s="2">
        <v>43107</v>
      </c>
      <c r="B740" t="str">
        <f t="shared" si="11"/>
        <v>2018-01</v>
      </c>
      <c r="C740">
        <f>SUMIFS(dane!E:E,dane!A:A,A740,dane!C:C,"T5",dane!D:D,"Z")</f>
        <v>0</v>
      </c>
      <c r="D740">
        <f>SUMIFS(dane!E:E,dane!A:A,A740,dane!C:C,"T5",dane!D:D,"W")</f>
        <v>0</v>
      </c>
    </row>
    <row r="741" spans="1:4" x14ac:dyDescent="0.3">
      <c r="A741" s="2">
        <v>43108</v>
      </c>
      <c r="B741" t="str">
        <f t="shared" si="11"/>
        <v>2018-01</v>
      </c>
      <c r="C741">
        <f>SUMIFS(dane!E:E,dane!A:A,A741,dane!C:C,"T5",dane!D:D,"Z")</f>
        <v>0</v>
      </c>
      <c r="D741">
        <f>SUMIFS(dane!E:E,dane!A:A,A741,dane!C:C,"T5",dane!D:D,"W")</f>
        <v>0</v>
      </c>
    </row>
    <row r="742" spans="1:4" x14ac:dyDescent="0.3">
      <c r="A742" s="2">
        <v>43109</v>
      </c>
      <c r="B742" t="str">
        <f t="shared" si="11"/>
        <v>2018-01</v>
      </c>
      <c r="C742">
        <f>SUMIFS(dane!E:E,dane!A:A,A742,dane!C:C,"T5",dane!D:D,"Z")</f>
        <v>0</v>
      </c>
      <c r="D742">
        <f>SUMIFS(dane!E:E,dane!A:A,A742,dane!C:C,"T5",dane!D:D,"W")</f>
        <v>0</v>
      </c>
    </row>
    <row r="743" spans="1:4" x14ac:dyDescent="0.3">
      <c r="A743" s="2">
        <v>43110</v>
      </c>
      <c r="B743" t="str">
        <f t="shared" si="11"/>
        <v>2018-01</v>
      </c>
      <c r="C743">
        <f>SUMIFS(dane!E:E,dane!A:A,A743,dane!C:C,"T5",dane!D:D,"Z")</f>
        <v>0</v>
      </c>
      <c r="D743">
        <f>SUMIFS(dane!E:E,dane!A:A,A743,dane!C:C,"T5",dane!D:D,"W")</f>
        <v>0</v>
      </c>
    </row>
    <row r="744" spans="1:4" x14ac:dyDescent="0.3">
      <c r="A744" s="2">
        <v>43111</v>
      </c>
      <c r="B744" t="str">
        <f t="shared" si="11"/>
        <v>2018-01</v>
      </c>
      <c r="C744">
        <f>SUMIFS(dane!E:E,dane!A:A,A744,dane!C:C,"T5",dane!D:D,"Z")</f>
        <v>0</v>
      </c>
      <c r="D744">
        <f>SUMIFS(dane!E:E,dane!A:A,A744,dane!C:C,"T5",dane!D:D,"W")</f>
        <v>0</v>
      </c>
    </row>
    <row r="745" spans="1:4" x14ac:dyDescent="0.3">
      <c r="A745" s="2">
        <v>43112</v>
      </c>
      <c r="B745" t="str">
        <f t="shared" si="11"/>
        <v>2018-01</v>
      </c>
      <c r="C745">
        <f>SUMIFS(dane!E:E,dane!A:A,A745,dane!C:C,"T5",dane!D:D,"Z")</f>
        <v>0</v>
      </c>
      <c r="D745">
        <f>SUMIFS(dane!E:E,dane!A:A,A745,dane!C:C,"T5",dane!D:D,"W")</f>
        <v>0</v>
      </c>
    </row>
    <row r="746" spans="1:4" x14ac:dyDescent="0.3">
      <c r="A746" s="2">
        <v>43113</v>
      </c>
      <c r="B746" t="str">
        <f t="shared" si="11"/>
        <v>2018-01</v>
      </c>
      <c r="C746">
        <f>SUMIFS(dane!E:E,dane!A:A,A746,dane!C:C,"T5",dane!D:D,"Z")</f>
        <v>0</v>
      </c>
      <c r="D746">
        <f>SUMIFS(dane!E:E,dane!A:A,A746,dane!C:C,"T5",dane!D:D,"W")</f>
        <v>0</v>
      </c>
    </row>
    <row r="747" spans="1:4" x14ac:dyDescent="0.3">
      <c r="A747" s="2">
        <v>43114</v>
      </c>
      <c r="B747" t="str">
        <f t="shared" si="11"/>
        <v>2018-01</v>
      </c>
      <c r="C747">
        <f>SUMIFS(dane!E:E,dane!A:A,A747,dane!C:C,"T5",dane!D:D,"Z")</f>
        <v>0</v>
      </c>
      <c r="D747">
        <f>SUMIFS(dane!E:E,dane!A:A,A747,dane!C:C,"T5",dane!D:D,"W")</f>
        <v>0</v>
      </c>
    </row>
    <row r="748" spans="1:4" x14ac:dyDescent="0.3">
      <c r="A748" s="2">
        <v>43115</v>
      </c>
      <c r="B748" t="str">
        <f t="shared" si="11"/>
        <v>2018-01</v>
      </c>
      <c r="C748">
        <f>SUMIFS(dane!E:E,dane!A:A,A748,dane!C:C,"T5",dane!D:D,"Z")</f>
        <v>0</v>
      </c>
      <c r="D748">
        <f>SUMIFS(dane!E:E,dane!A:A,A748,dane!C:C,"T5",dane!D:D,"W")</f>
        <v>0</v>
      </c>
    </row>
    <row r="749" spans="1:4" x14ac:dyDescent="0.3">
      <c r="A749" s="2">
        <v>43116</v>
      </c>
      <c r="B749" t="str">
        <f t="shared" si="11"/>
        <v>2018-01</v>
      </c>
      <c r="C749">
        <f>SUMIFS(dane!E:E,dane!A:A,A749,dane!C:C,"T5",dane!D:D,"Z")</f>
        <v>0</v>
      </c>
      <c r="D749">
        <f>SUMIFS(dane!E:E,dane!A:A,A749,dane!C:C,"T5",dane!D:D,"W")</f>
        <v>0</v>
      </c>
    </row>
    <row r="750" spans="1:4" x14ac:dyDescent="0.3">
      <c r="A750" s="2">
        <v>43117</v>
      </c>
      <c r="B750" t="str">
        <f t="shared" si="11"/>
        <v>2018-01</v>
      </c>
      <c r="C750">
        <f>SUMIFS(dane!E:E,dane!A:A,A750,dane!C:C,"T5",dane!D:D,"Z")</f>
        <v>0</v>
      </c>
      <c r="D750">
        <f>SUMIFS(dane!E:E,dane!A:A,A750,dane!C:C,"T5",dane!D:D,"W")</f>
        <v>0</v>
      </c>
    </row>
    <row r="751" spans="1:4" x14ac:dyDescent="0.3">
      <c r="A751" s="2">
        <v>43118</v>
      </c>
      <c r="B751" t="str">
        <f t="shared" si="11"/>
        <v>2018-01</v>
      </c>
      <c r="C751">
        <f>SUMIFS(dane!E:E,dane!A:A,A751,dane!C:C,"T5",dane!D:D,"Z")</f>
        <v>0</v>
      </c>
      <c r="D751">
        <f>SUMIFS(dane!E:E,dane!A:A,A751,dane!C:C,"T5",dane!D:D,"W")</f>
        <v>0</v>
      </c>
    </row>
    <row r="752" spans="1:4" x14ac:dyDescent="0.3">
      <c r="A752" s="2">
        <v>43119</v>
      </c>
      <c r="B752" t="str">
        <f t="shared" si="11"/>
        <v>2018-01</v>
      </c>
      <c r="C752">
        <f>SUMIFS(dane!E:E,dane!A:A,A752,dane!C:C,"T5",dane!D:D,"Z")</f>
        <v>0</v>
      </c>
      <c r="D752">
        <f>SUMIFS(dane!E:E,dane!A:A,A752,dane!C:C,"T5",dane!D:D,"W")</f>
        <v>0</v>
      </c>
    </row>
    <row r="753" spans="1:4" x14ac:dyDescent="0.3">
      <c r="A753" s="2">
        <v>43120</v>
      </c>
      <c r="B753" t="str">
        <f t="shared" si="11"/>
        <v>2018-01</v>
      </c>
      <c r="C753">
        <f>SUMIFS(dane!E:E,dane!A:A,A753,dane!C:C,"T5",dane!D:D,"Z")</f>
        <v>0</v>
      </c>
      <c r="D753">
        <f>SUMIFS(dane!E:E,dane!A:A,A753,dane!C:C,"T5",dane!D:D,"W")</f>
        <v>0</v>
      </c>
    </row>
    <row r="754" spans="1:4" x14ac:dyDescent="0.3">
      <c r="A754" s="2">
        <v>43121</v>
      </c>
      <c r="B754" t="str">
        <f t="shared" si="11"/>
        <v>2018-01</v>
      </c>
      <c r="C754">
        <f>SUMIFS(dane!E:E,dane!A:A,A754,dane!C:C,"T5",dane!D:D,"Z")</f>
        <v>0</v>
      </c>
      <c r="D754">
        <f>SUMIFS(dane!E:E,dane!A:A,A754,dane!C:C,"T5",dane!D:D,"W")</f>
        <v>0</v>
      </c>
    </row>
    <row r="755" spans="1:4" x14ac:dyDescent="0.3">
      <c r="A755" s="2">
        <v>43122</v>
      </c>
      <c r="B755" t="str">
        <f t="shared" si="11"/>
        <v>2018-01</v>
      </c>
      <c r="C755">
        <f>SUMIFS(dane!E:E,dane!A:A,A755,dane!C:C,"T5",dane!D:D,"Z")</f>
        <v>0</v>
      </c>
      <c r="D755">
        <f>SUMIFS(dane!E:E,dane!A:A,A755,dane!C:C,"T5",dane!D:D,"W")</f>
        <v>0</v>
      </c>
    </row>
    <row r="756" spans="1:4" x14ac:dyDescent="0.3">
      <c r="A756" s="2">
        <v>43123</v>
      </c>
      <c r="B756" t="str">
        <f t="shared" si="11"/>
        <v>2018-01</v>
      </c>
      <c r="C756">
        <f>SUMIFS(dane!E:E,dane!A:A,A756,dane!C:C,"T5",dane!D:D,"Z")</f>
        <v>0</v>
      </c>
      <c r="D756">
        <f>SUMIFS(dane!E:E,dane!A:A,A756,dane!C:C,"T5",dane!D:D,"W")</f>
        <v>0</v>
      </c>
    </row>
    <row r="757" spans="1:4" x14ac:dyDescent="0.3">
      <c r="A757" s="2">
        <v>43124</v>
      </c>
      <c r="B757" t="str">
        <f t="shared" si="11"/>
        <v>2018-01</v>
      </c>
      <c r="C757">
        <f>SUMIFS(dane!E:E,dane!A:A,A757,dane!C:C,"T5",dane!D:D,"Z")</f>
        <v>0</v>
      </c>
      <c r="D757">
        <f>SUMIFS(dane!E:E,dane!A:A,A757,dane!C:C,"T5",dane!D:D,"W")</f>
        <v>0</v>
      </c>
    </row>
    <row r="758" spans="1:4" x14ac:dyDescent="0.3">
      <c r="A758" s="2">
        <v>43125</v>
      </c>
      <c r="B758" t="str">
        <f t="shared" si="11"/>
        <v>2018-01</v>
      </c>
      <c r="C758">
        <f>SUMIFS(dane!E:E,dane!A:A,A758,dane!C:C,"T5",dane!D:D,"Z")</f>
        <v>0</v>
      </c>
      <c r="D758">
        <f>SUMIFS(dane!E:E,dane!A:A,A758,dane!C:C,"T5",dane!D:D,"W")</f>
        <v>0</v>
      </c>
    </row>
    <row r="759" spans="1:4" x14ac:dyDescent="0.3">
      <c r="A759" s="2">
        <v>43126</v>
      </c>
      <c r="B759" t="str">
        <f t="shared" si="11"/>
        <v>2018-01</v>
      </c>
      <c r="C759">
        <f>SUMIFS(dane!E:E,dane!A:A,A759,dane!C:C,"T5",dane!D:D,"Z")</f>
        <v>0</v>
      </c>
      <c r="D759">
        <f>SUMIFS(dane!E:E,dane!A:A,A759,dane!C:C,"T5",dane!D:D,"W")</f>
        <v>0</v>
      </c>
    </row>
    <row r="760" spans="1:4" x14ac:dyDescent="0.3">
      <c r="A760" s="2">
        <v>43127</v>
      </c>
      <c r="B760" t="str">
        <f t="shared" si="11"/>
        <v>2018-01</v>
      </c>
      <c r="C760">
        <f>SUMIFS(dane!E:E,dane!A:A,A760,dane!C:C,"T5",dane!D:D,"Z")</f>
        <v>0</v>
      </c>
      <c r="D760">
        <f>SUMIFS(dane!E:E,dane!A:A,A760,dane!C:C,"T5",dane!D:D,"W")</f>
        <v>0</v>
      </c>
    </row>
    <row r="761" spans="1:4" x14ac:dyDescent="0.3">
      <c r="A761" s="2">
        <v>43128</v>
      </c>
      <c r="B761" t="str">
        <f t="shared" si="11"/>
        <v>2018-01</v>
      </c>
      <c r="C761">
        <f>SUMIFS(dane!E:E,dane!A:A,A761,dane!C:C,"T5",dane!D:D,"Z")</f>
        <v>0</v>
      </c>
      <c r="D761">
        <f>SUMIFS(dane!E:E,dane!A:A,A761,dane!C:C,"T5",dane!D:D,"W")</f>
        <v>0</v>
      </c>
    </row>
    <row r="762" spans="1:4" x14ac:dyDescent="0.3">
      <c r="A762" s="2">
        <v>43129</v>
      </c>
      <c r="B762" t="str">
        <f t="shared" si="11"/>
        <v>2018-01</v>
      </c>
      <c r="C762">
        <f>SUMIFS(dane!E:E,dane!A:A,A762,dane!C:C,"T5",dane!D:D,"Z")</f>
        <v>0</v>
      </c>
      <c r="D762">
        <f>SUMIFS(dane!E:E,dane!A:A,A762,dane!C:C,"T5",dane!D:D,"W")</f>
        <v>22</v>
      </c>
    </row>
    <row r="763" spans="1:4" x14ac:dyDescent="0.3">
      <c r="A763" s="2">
        <v>43130</v>
      </c>
      <c r="B763" t="str">
        <f t="shared" si="11"/>
        <v>2018-01</v>
      </c>
      <c r="C763">
        <f>SUMIFS(dane!E:E,dane!A:A,A763,dane!C:C,"T5",dane!D:D,"Z")</f>
        <v>0</v>
      </c>
      <c r="D763">
        <f>SUMIFS(dane!E:E,dane!A:A,A763,dane!C:C,"T5",dane!D:D,"W")</f>
        <v>0</v>
      </c>
    </row>
    <row r="764" spans="1:4" x14ac:dyDescent="0.3">
      <c r="A764" s="2">
        <v>43131</v>
      </c>
      <c r="B764" t="str">
        <f t="shared" si="11"/>
        <v>2018-01</v>
      </c>
      <c r="C764">
        <f>SUMIFS(dane!E:E,dane!A:A,A764,dane!C:C,"T5",dane!D:D,"Z")</f>
        <v>0</v>
      </c>
      <c r="D764">
        <f>SUMIFS(dane!E:E,dane!A:A,A764,dane!C:C,"T5",dane!D:D,"W")</f>
        <v>0</v>
      </c>
    </row>
    <row r="765" spans="1:4" x14ac:dyDescent="0.3">
      <c r="A765" s="2">
        <v>43132</v>
      </c>
      <c r="B765" t="str">
        <f t="shared" si="11"/>
        <v>2018-02</v>
      </c>
      <c r="C765">
        <f>SUMIFS(dane!E:E,dane!A:A,A765,dane!C:C,"T5",dane!D:D,"Z")</f>
        <v>0</v>
      </c>
      <c r="D765">
        <f>SUMIFS(dane!E:E,dane!A:A,A765,dane!C:C,"T5",dane!D:D,"W")</f>
        <v>0</v>
      </c>
    </row>
    <row r="766" spans="1:4" x14ac:dyDescent="0.3">
      <c r="A766" s="2">
        <v>43133</v>
      </c>
      <c r="B766" t="str">
        <f t="shared" si="11"/>
        <v>2018-02</v>
      </c>
      <c r="C766">
        <f>SUMIFS(dane!E:E,dane!A:A,A766,dane!C:C,"T5",dane!D:D,"Z")</f>
        <v>0</v>
      </c>
      <c r="D766">
        <f>SUMIFS(dane!E:E,dane!A:A,A766,dane!C:C,"T5",dane!D:D,"W")</f>
        <v>0</v>
      </c>
    </row>
    <row r="767" spans="1:4" x14ac:dyDescent="0.3">
      <c r="A767" s="2">
        <v>43134</v>
      </c>
      <c r="B767" t="str">
        <f t="shared" si="11"/>
        <v>2018-02</v>
      </c>
      <c r="C767">
        <f>SUMIFS(dane!E:E,dane!A:A,A767,dane!C:C,"T5",dane!D:D,"Z")</f>
        <v>0</v>
      </c>
      <c r="D767">
        <f>SUMIFS(dane!E:E,dane!A:A,A767,dane!C:C,"T5",dane!D:D,"W")</f>
        <v>0</v>
      </c>
    </row>
    <row r="768" spans="1:4" x14ac:dyDescent="0.3">
      <c r="A768" s="2">
        <v>43135</v>
      </c>
      <c r="B768" t="str">
        <f t="shared" si="11"/>
        <v>2018-02</v>
      </c>
      <c r="C768">
        <f>SUMIFS(dane!E:E,dane!A:A,A768,dane!C:C,"T5",dane!D:D,"Z")</f>
        <v>0</v>
      </c>
      <c r="D768">
        <f>SUMIFS(dane!E:E,dane!A:A,A768,dane!C:C,"T5",dane!D:D,"W")</f>
        <v>0</v>
      </c>
    </row>
    <row r="769" spans="1:4" x14ac:dyDescent="0.3">
      <c r="A769" s="2">
        <v>43136</v>
      </c>
      <c r="B769" t="str">
        <f t="shared" si="11"/>
        <v>2018-02</v>
      </c>
      <c r="C769">
        <f>SUMIFS(dane!E:E,dane!A:A,A769,dane!C:C,"T5",dane!D:D,"Z")</f>
        <v>0</v>
      </c>
      <c r="D769">
        <f>SUMIFS(dane!E:E,dane!A:A,A769,dane!C:C,"T5",dane!D:D,"W")</f>
        <v>0</v>
      </c>
    </row>
    <row r="770" spans="1:4" x14ac:dyDescent="0.3">
      <c r="A770" s="2">
        <v>43137</v>
      </c>
      <c r="B770" t="str">
        <f t="shared" si="11"/>
        <v>2018-02</v>
      </c>
      <c r="C770">
        <f>SUMIFS(dane!E:E,dane!A:A,A770,dane!C:C,"T5",dane!D:D,"Z")</f>
        <v>0</v>
      </c>
      <c r="D770">
        <f>SUMIFS(dane!E:E,dane!A:A,A770,dane!C:C,"T5",dane!D:D,"W")</f>
        <v>0</v>
      </c>
    </row>
    <row r="771" spans="1:4" x14ac:dyDescent="0.3">
      <c r="A771" s="2">
        <v>43138</v>
      </c>
      <c r="B771" t="str">
        <f t="shared" si="11"/>
        <v>2018-02</v>
      </c>
      <c r="C771">
        <f>SUMIFS(dane!E:E,dane!A:A,A771,dane!C:C,"T5",dane!D:D,"Z")</f>
        <v>0</v>
      </c>
      <c r="D771">
        <f>SUMIFS(dane!E:E,dane!A:A,A771,dane!C:C,"T5",dane!D:D,"W")</f>
        <v>0</v>
      </c>
    </row>
    <row r="772" spans="1:4" x14ac:dyDescent="0.3">
      <c r="A772" s="2">
        <v>43139</v>
      </c>
      <c r="B772" t="str">
        <f t="shared" ref="B772:B835" si="12">TEXT(A772,"rrrr-mm")</f>
        <v>2018-02</v>
      </c>
      <c r="C772">
        <f>SUMIFS(dane!E:E,dane!A:A,A772,dane!C:C,"T5",dane!D:D,"Z")</f>
        <v>0</v>
      </c>
      <c r="D772">
        <f>SUMIFS(dane!E:E,dane!A:A,A772,dane!C:C,"T5",dane!D:D,"W")</f>
        <v>0</v>
      </c>
    </row>
    <row r="773" spans="1:4" x14ac:dyDescent="0.3">
      <c r="A773" s="2">
        <v>43140</v>
      </c>
      <c r="B773" t="str">
        <f t="shared" si="12"/>
        <v>2018-02</v>
      </c>
      <c r="C773">
        <f>SUMIFS(dane!E:E,dane!A:A,A773,dane!C:C,"T5",dane!D:D,"Z")</f>
        <v>0</v>
      </c>
      <c r="D773">
        <f>SUMIFS(dane!E:E,dane!A:A,A773,dane!C:C,"T5",dane!D:D,"W")</f>
        <v>0</v>
      </c>
    </row>
    <row r="774" spans="1:4" x14ac:dyDescent="0.3">
      <c r="A774" s="2">
        <v>43141</v>
      </c>
      <c r="B774" t="str">
        <f t="shared" si="12"/>
        <v>2018-02</v>
      </c>
      <c r="C774">
        <f>SUMIFS(dane!E:E,dane!A:A,A774,dane!C:C,"T5",dane!D:D,"Z")</f>
        <v>0</v>
      </c>
      <c r="D774">
        <f>SUMIFS(dane!E:E,dane!A:A,A774,dane!C:C,"T5",dane!D:D,"W")</f>
        <v>0</v>
      </c>
    </row>
    <row r="775" spans="1:4" x14ac:dyDescent="0.3">
      <c r="A775" s="2">
        <v>43142</v>
      </c>
      <c r="B775" t="str">
        <f t="shared" si="12"/>
        <v>2018-02</v>
      </c>
      <c r="C775">
        <f>SUMIFS(dane!E:E,dane!A:A,A775,dane!C:C,"T5",dane!D:D,"Z")</f>
        <v>0</v>
      </c>
      <c r="D775">
        <f>SUMIFS(dane!E:E,dane!A:A,A775,dane!C:C,"T5",dane!D:D,"W")</f>
        <v>0</v>
      </c>
    </row>
    <row r="776" spans="1:4" x14ac:dyDescent="0.3">
      <c r="A776" s="2">
        <v>43143</v>
      </c>
      <c r="B776" t="str">
        <f t="shared" si="12"/>
        <v>2018-02</v>
      </c>
      <c r="C776">
        <f>SUMIFS(dane!E:E,dane!A:A,A776,dane!C:C,"T5",dane!D:D,"Z")</f>
        <v>0</v>
      </c>
      <c r="D776">
        <f>SUMIFS(dane!E:E,dane!A:A,A776,dane!C:C,"T5",dane!D:D,"W")</f>
        <v>0</v>
      </c>
    </row>
    <row r="777" spans="1:4" x14ac:dyDescent="0.3">
      <c r="A777" s="2">
        <v>43144</v>
      </c>
      <c r="B777" t="str">
        <f t="shared" si="12"/>
        <v>2018-02</v>
      </c>
      <c r="C777">
        <f>SUMIFS(dane!E:E,dane!A:A,A777,dane!C:C,"T5",dane!D:D,"Z")</f>
        <v>0</v>
      </c>
      <c r="D777">
        <f>SUMIFS(dane!E:E,dane!A:A,A777,dane!C:C,"T5",dane!D:D,"W")</f>
        <v>0</v>
      </c>
    </row>
    <row r="778" spans="1:4" x14ac:dyDescent="0.3">
      <c r="A778" s="2">
        <v>43145</v>
      </c>
      <c r="B778" t="str">
        <f t="shared" si="12"/>
        <v>2018-02</v>
      </c>
      <c r="C778">
        <f>SUMIFS(dane!E:E,dane!A:A,A778,dane!C:C,"T5",dane!D:D,"Z")</f>
        <v>0</v>
      </c>
      <c r="D778">
        <f>SUMIFS(dane!E:E,dane!A:A,A778,dane!C:C,"T5",dane!D:D,"W")</f>
        <v>0</v>
      </c>
    </row>
    <row r="779" spans="1:4" x14ac:dyDescent="0.3">
      <c r="A779" s="2">
        <v>43146</v>
      </c>
      <c r="B779" t="str">
        <f t="shared" si="12"/>
        <v>2018-02</v>
      </c>
      <c r="C779">
        <f>SUMIFS(dane!E:E,dane!A:A,A779,dane!C:C,"T5",dane!D:D,"Z")</f>
        <v>0</v>
      </c>
      <c r="D779">
        <f>SUMIFS(dane!E:E,dane!A:A,A779,dane!C:C,"T5",dane!D:D,"W")</f>
        <v>0</v>
      </c>
    </row>
    <row r="780" spans="1:4" x14ac:dyDescent="0.3">
      <c r="A780" s="2">
        <v>43147</v>
      </c>
      <c r="B780" t="str">
        <f t="shared" si="12"/>
        <v>2018-02</v>
      </c>
      <c r="C780">
        <f>SUMIFS(dane!E:E,dane!A:A,A780,dane!C:C,"T5",dane!D:D,"Z")</f>
        <v>34</v>
      </c>
      <c r="D780">
        <f>SUMIFS(dane!E:E,dane!A:A,A780,dane!C:C,"T5",dane!D:D,"W")</f>
        <v>0</v>
      </c>
    </row>
    <row r="781" spans="1:4" x14ac:dyDescent="0.3">
      <c r="A781" s="2">
        <v>43148</v>
      </c>
      <c r="B781" t="str">
        <f t="shared" si="12"/>
        <v>2018-02</v>
      </c>
      <c r="C781">
        <f>SUMIFS(dane!E:E,dane!A:A,A781,dane!C:C,"T5",dane!D:D,"Z")</f>
        <v>0</v>
      </c>
      <c r="D781">
        <f>SUMIFS(dane!E:E,dane!A:A,A781,dane!C:C,"T5",dane!D:D,"W")</f>
        <v>0</v>
      </c>
    </row>
    <row r="782" spans="1:4" x14ac:dyDescent="0.3">
      <c r="A782" s="2">
        <v>43149</v>
      </c>
      <c r="B782" t="str">
        <f t="shared" si="12"/>
        <v>2018-02</v>
      </c>
      <c r="C782">
        <f>SUMIFS(dane!E:E,dane!A:A,A782,dane!C:C,"T5",dane!D:D,"Z")</f>
        <v>0</v>
      </c>
      <c r="D782">
        <f>SUMIFS(dane!E:E,dane!A:A,A782,dane!C:C,"T5",dane!D:D,"W")</f>
        <v>0</v>
      </c>
    </row>
    <row r="783" spans="1:4" x14ac:dyDescent="0.3">
      <c r="A783" s="2">
        <v>43150</v>
      </c>
      <c r="B783" t="str">
        <f t="shared" si="12"/>
        <v>2018-02</v>
      </c>
      <c r="C783">
        <f>SUMIFS(dane!E:E,dane!A:A,A783,dane!C:C,"T5",dane!D:D,"Z")</f>
        <v>0</v>
      </c>
      <c r="D783">
        <f>SUMIFS(dane!E:E,dane!A:A,A783,dane!C:C,"T5",dane!D:D,"W")</f>
        <v>0</v>
      </c>
    </row>
    <row r="784" spans="1:4" x14ac:dyDescent="0.3">
      <c r="A784" s="2">
        <v>43151</v>
      </c>
      <c r="B784" t="str">
        <f t="shared" si="12"/>
        <v>2018-02</v>
      </c>
      <c r="C784">
        <f>SUMIFS(dane!E:E,dane!A:A,A784,dane!C:C,"T5",dane!D:D,"Z")</f>
        <v>0</v>
      </c>
      <c r="D784">
        <f>SUMIFS(dane!E:E,dane!A:A,A784,dane!C:C,"T5",dane!D:D,"W")</f>
        <v>0</v>
      </c>
    </row>
    <row r="785" spans="1:4" x14ac:dyDescent="0.3">
      <c r="A785" s="2">
        <v>43152</v>
      </c>
      <c r="B785" t="str">
        <f t="shared" si="12"/>
        <v>2018-02</v>
      </c>
      <c r="C785">
        <f>SUMIFS(dane!E:E,dane!A:A,A785,dane!C:C,"T5",dane!D:D,"Z")</f>
        <v>0</v>
      </c>
      <c r="D785">
        <f>SUMIFS(dane!E:E,dane!A:A,A785,dane!C:C,"T5",dane!D:D,"W")</f>
        <v>0</v>
      </c>
    </row>
    <row r="786" spans="1:4" x14ac:dyDescent="0.3">
      <c r="A786" s="2">
        <v>43153</v>
      </c>
      <c r="B786" t="str">
        <f t="shared" si="12"/>
        <v>2018-02</v>
      </c>
      <c r="C786">
        <f>SUMIFS(dane!E:E,dane!A:A,A786,dane!C:C,"T5",dane!D:D,"Z")</f>
        <v>0</v>
      </c>
      <c r="D786">
        <f>SUMIFS(dane!E:E,dane!A:A,A786,dane!C:C,"T5",dane!D:D,"W")</f>
        <v>0</v>
      </c>
    </row>
    <row r="787" spans="1:4" x14ac:dyDescent="0.3">
      <c r="A787" s="2">
        <v>43154</v>
      </c>
      <c r="B787" t="str">
        <f t="shared" si="12"/>
        <v>2018-02</v>
      </c>
      <c r="C787">
        <f>SUMIFS(dane!E:E,dane!A:A,A787,dane!C:C,"T5",dane!D:D,"Z")</f>
        <v>0</v>
      </c>
      <c r="D787">
        <f>SUMIFS(dane!E:E,dane!A:A,A787,dane!C:C,"T5",dane!D:D,"W")</f>
        <v>0</v>
      </c>
    </row>
    <row r="788" spans="1:4" x14ac:dyDescent="0.3">
      <c r="A788" s="2">
        <v>43155</v>
      </c>
      <c r="B788" t="str">
        <f t="shared" si="12"/>
        <v>2018-02</v>
      </c>
      <c r="C788">
        <f>SUMIFS(dane!E:E,dane!A:A,A788,dane!C:C,"T5",dane!D:D,"Z")</f>
        <v>0</v>
      </c>
      <c r="D788">
        <f>SUMIFS(dane!E:E,dane!A:A,A788,dane!C:C,"T5",dane!D:D,"W")</f>
        <v>0</v>
      </c>
    </row>
    <row r="789" spans="1:4" x14ac:dyDescent="0.3">
      <c r="A789" s="2">
        <v>43156</v>
      </c>
      <c r="B789" t="str">
        <f t="shared" si="12"/>
        <v>2018-02</v>
      </c>
      <c r="C789">
        <f>SUMIFS(dane!E:E,dane!A:A,A789,dane!C:C,"T5",dane!D:D,"Z")</f>
        <v>0</v>
      </c>
      <c r="D789">
        <f>SUMIFS(dane!E:E,dane!A:A,A789,dane!C:C,"T5",dane!D:D,"W")</f>
        <v>0</v>
      </c>
    </row>
    <row r="790" spans="1:4" x14ac:dyDescent="0.3">
      <c r="A790" s="2">
        <v>43157</v>
      </c>
      <c r="B790" t="str">
        <f t="shared" si="12"/>
        <v>2018-02</v>
      </c>
      <c r="C790">
        <f>SUMIFS(dane!E:E,dane!A:A,A790,dane!C:C,"T5",dane!D:D,"Z")</f>
        <v>0</v>
      </c>
      <c r="D790">
        <f>SUMIFS(dane!E:E,dane!A:A,A790,dane!C:C,"T5",dane!D:D,"W")</f>
        <v>0</v>
      </c>
    </row>
    <row r="791" spans="1:4" x14ac:dyDescent="0.3">
      <c r="A791" s="2">
        <v>43158</v>
      </c>
      <c r="B791" t="str">
        <f t="shared" si="12"/>
        <v>2018-02</v>
      </c>
      <c r="C791">
        <f>SUMIFS(dane!E:E,dane!A:A,A791,dane!C:C,"T5",dane!D:D,"Z")</f>
        <v>0</v>
      </c>
      <c r="D791">
        <f>SUMIFS(dane!E:E,dane!A:A,A791,dane!C:C,"T5",dane!D:D,"W")</f>
        <v>0</v>
      </c>
    </row>
    <row r="792" spans="1:4" x14ac:dyDescent="0.3">
      <c r="A792" s="2">
        <v>43159</v>
      </c>
      <c r="B792" t="str">
        <f t="shared" si="12"/>
        <v>2018-02</v>
      </c>
      <c r="C792">
        <f>SUMIFS(dane!E:E,dane!A:A,A792,dane!C:C,"T5",dane!D:D,"Z")</f>
        <v>0</v>
      </c>
      <c r="D792">
        <f>SUMIFS(dane!E:E,dane!A:A,A792,dane!C:C,"T5",dane!D:D,"W")</f>
        <v>0</v>
      </c>
    </row>
    <row r="793" spans="1:4" x14ac:dyDescent="0.3">
      <c r="A793" s="2">
        <v>43160</v>
      </c>
      <c r="B793" t="str">
        <f t="shared" si="12"/>
        <v>2018-03</v>
      </c>
      <c r="C793">
        <f>SUMIFS(dane!E:E,dane!A:A,A793,dane!C:C,"T5",dane!D:D,"Z")</f>
        <v>0</v>
      </c>
      <c r="D793">
        <f>SUMIFS(dane!E:E,dane!A:A,A793,dane!C:C,"T5",dane!D:D,"W")</f>
        <v>0</v>
      </c>
    </row>
    <row r="794" spans="1:4" x14ac:dyDescent="0.3">
      <c r="A794" s="2">
        <v>43161</v>
      </c>
      <c r="B794" t="str">
        <f t="shared" si="12"/>
        <v>2018-03</v>
      </c>
      <c r="C794">
        <f>SUMIFS(dane!E:E,dane!A:A,A794,dane!C:C,"T5",dane!D:D,"Z")</f>
        <v>0</v>
      </c>
      <c r="D794">
        <f>SUMIFS(dane!E:E,dane!A:A,A794,dane!C:C,"T5",dane!D:D,"W")</f>
        <v>0</v>
      </c>
    </row>
    <row r="795" spans="1:4" x14ac:dyDescent="0.3">
      <c r="A795" s="2">
        <v>43162</v>
      </c>
      <c r="B795" t="str">
        <f t="shared" si="12"/>
        <v>2018-03</v>
      </c>
      <c r="C795">
        <f>SUMIFS(dane!E:E,dane!A:A,A795,dane!C:C,"T5",dane!D:D,"Z")</f>
        <v>0</v>
      </c>
      <c r="D795">
        <f>SUMIFS(dane!E:E,dane!A:A,A795,dane!C:C,"T5",dane!D:D,"W")</f>
        <v>34</v>
      </c>
    </row>
    <row r="796" spans="1:4" x14ac:dyDescent="0.3">
      <c r="A796" s="2">
        <v>43163</v>
      </c>
      <c r="B796" t="str">
        <f t="shared" si="12"/>
        <v>2018-03</v>
      </c>
      <c r="C796">
        <f>SUMIFS(dane!E:E,dane!A:A,A796,dane!C:C,"T5",dane!D:D,"Z")</f>
        <v>0</v>
      </c>
      <c r="D796">
        <f>SUMIFS(dane!E:E,dane!A:A,A796,dane!C:C,"T5",dane!D:D,"W")</f>
        <v>0</v>
      </c>
    </row>
    <row r="797" spans="1:4" x14ac:dyDescent="0.3">
      <c r="A797" s="2">
        <v>43164</v>
      </c>
      <c r="B797" t="str">
        <f t="shared" si="12"/>
        <v>2018-03</v>
      </c>
      <c r="C797">
        <f>SUMIFS(dane!E:E,dane!A:A,A797,dane!C:C,"T5",dane!D:D,"Z")</f>
        <v>0</v>
      </c>
      <c r="D797">
        <f>SUMIFS(dane!E:E,dane!A:A,A797,dane!C:C,"T5",dane!D:D,"W")</f>
        <v>0</v>
      </c>
    </row>
    <row r="798" spans="1:4" x14ac:dyDescent="0.3">
      <c r="A798" s="2">
        <v>43165</v>
      </c>
      <c r="B798" t="str">
        <f t="shared" si="12"/>
        <v>2018-03</v>
      </c>
      <c r="C798">
        <f>SUMIFS(dane!E:E,dane!A:A,A798,dane!C:C,"T5",dane!D:D,"Z")</f>
        <v>0</v>
      </c>
      <c r="D798">
        <f>SUMIFS(dane!E:E,dane!A:A,A798,dane!C:C,"T5",dane!D:D,"W")</f>
        <v>0</v>
      </c>
    </row>
    <row r="799" spans="1:4" x14ac:dyDescent="0.3">
      <c r="A799" s="2">
        <v>43166</v>
      </c>
      <c r="B799" t="str">
        <f t="shared" si="12"/>
        <v>2018-03</v>
      </c>
      <c r="C799">
        <f>SUMIFS(dane!E:E,dane!A:A,A799,dane!C:C,"T5",dane!D:D,"Z")</f>
        <v>0</v>
      </c>
      <c r="D799">
        <f>SUMIFS(dane!E:E,dane!A:A,A799,dane!C:C,"T5",dane!D:D,"W")</f>
        <v>0</v>
      </c>
    </row>
    <row r="800" spans="1:4" x14ac:dyDescent="0.3">
      <c r="A800" s="2">
        <v>43167</v>
      </c>
      <c r="B800" t="str">
        <f t="shared" si="12"/>
        <v>2018-03</v>
      </c>
      <c r="C800">
        <f>SUMIFS(dane!E:E,dane!A:A,A800,dane!C:C,"T5",dane!D:D,"Z")</f>
        <v>0</v>
      </c>
      <c r="D800">
        <f>SUMIFS(dane!E:E,dane!A:A,A800,dane!C:C,"T5",dane!D:D,"W")</f>
        <v>0</v>
      </c>
    </row>
    <row r="801" spans="1:4" x14ac:dyDescent="0.3">
      <c r="A801" s="2">
        <v>43168</v>
      </c>
      <c r="B801" t="str">
        <f t="shared" si="12"/>
        <v>2018-03</v>
      </c>
      <c r="C801">
        <f>SUMIFS(dane!E:E,dane!A:A,A801,dane!C:C,"T5",dane!D:D,"Z")</f>
        <v>0</v>
      </c>
      <c r="D801">
        <f>SUMIFS(dane!E:E,dane!A:A,A801,dane!C:C,"T5",dane!D:D,"W")</f>
        <v>0</v>
      </c>
    </row>
    <row r="802" spans="1:4" x14ac:dyDescent="0.3">
      <c r="A802" s="2">
        <v>43169</v>
      </c>
      <c r="B802" t="str">
        <f t="shared" si="12"/>
        <v>2018-03</v>
      </c>
      <c r="C802">
        <f>SUMIFS(dane!E:E,dane!A:A,A802,dane!C:C,"T5",dane!D:D,"Z")</f>
        <v>0</v>
      </c>
      <c r="D802">
        <f>SUMIFS(dane!E:E,dane!A:A,A802,dane!C:C,"T5",dane!D:D,"W")</f>
        <v>0</v>
      </c>
    </row>
    <row r="803" spans="1:4" x14ac:dyDescent="0.3">
      <c r="A803" s="2">
        <v>43170</v>
      </c>
      <c r="B803" t="str">
        <f t="shared" si="12"/>
        <v>2018-03</v>
      </c>
      <c r="C803">
        <f>SUMIFS(dane!E:E,dane!A:A,A803,dane!C:C,"T5",dane!D:D,"Z")</f>
        <v>0</v>
      </c>
      <c r="D803">
        <f>SUMIFS(dane!E:E,dane!A:A,A803,dane!C:C,"T5",dane!D:D,"W")</f>
        <v>0</v>
      </c>
    </row>
    <row r="804" spans="1:4" x14ac:dyDescent="0.3">
      <c r="A804" s="2">
        <v>43171</v>
      </c>
      <c r="B804" t="str">
        <f t="shared" si="12"/>
        <v>2018-03</v>
      </c>
      <c r="C804">
        <f>SUMIFS(dane!E:E,dane!A:A,A804,dane!C:C,"T5",dane!D:D,"Z")</f>
        <v>0</v>
      </c>
      <c r="D804">
        <f>SUMIFS(dane!E:E,dane!A:A,A804,dane!C:C,"T5",dane!D:D,"W")</f>
        <v>0</v>
      </c>
    </row>
    <row r="805" spans="1:4" x14ac:dyDescent="0.3">
      <c r="A805" s="2">
        <v>43172</v>
      </c>
      <c r="B805" t="str">
        <f t="shared" si="12"/>
        <v>2018-03</v>
      </c>
      <c r="C805">
        <f>SUMIFS(dane!E:E,dane!A:A,A805,dane!C:C,"T5",dane!D:D,"Z")</f>
        <v>0</v>
      </c>
      <c r="D805">
        <f>SUMIFS(dane!E:E,dane!A:A,A805,dane!C:C,"T5",dane!D:D,"W")</f>
        <v>0</v>
      </c>
    </row>
    <row r="806" spans="1:4" x14ac:dyDescent="0.3">
      <c r="A806" s="2">
        <v>43173</v>
      </c>
      <c r="B806" t="str">
        <f t="shared" si="12"/>
        <v>2018-03</v>
      </c>
      <c r="C806">
        <f>SUMIFS(dane!E:E,dane!A:A,A806,dane!C:C,"T5",dane!D:D,"Z")</f>
        <v>0</v>
      </c>
      <c r="D806">
        <f>SUMIFS(dane!E:E,dane!A:A,A806,dane!C:C,"T5",dane!D:D,"W")</f>
        <v>0</v>
      </c>
    </row>
    <row r="807" spans="1:4" x14ac:dyDescent="0.3">
      <c r="A807" s="2">
        <v>43174</v>
      </c>
      <c r="B807" t="str">
        <f t="shared" si="12"/>
        <v>2018-03</v>
      </c>
      <c r="C807">
        <f>SUMIFS(dane!E:E,dane!A:A,A807,dane!C:C,"T5",dane!D:D,"Z")</f>
        <v>0</v>
      </c>
      <c r="D807">
        <f>SUMIFS(dane!E:E,dane!A:A,A807,dane!C:C,"T5",dane!D:D,"W")</f>
        <v>0</v>
      </c>
    </row>
    <row r="808" spans="1:4" x14ac:dyDescent="0.3">
      <c r="A808" s="2">
        <v>43175</v>
      </c>
      <c r="B808" t="str">
        <f t="shared" si="12"/>
        <v>2018-03</v>
      </c>
      <c r="C808">
        <f>SUMIFS(dane!E:E,dane!A:A,A808,dane!C:C,"T5",dane!D:D,"Z")</f>
        <v>0</v>
      </c>
      <c r="D808">
        <f>SUMIFS(dane!E:E,dane!A:A,A808,dane!C:C,"T5",dane!D:D,"W")</f>
        <v>0</v>
      </c>
    </row>
    <row r="809" spans="1:4" x14ac:dyDescent="0.3">
      <c r="A809" s="2">
        <v>43176</v>
      </c>
      <c r="B809" t="str">
        <f t="shared" si="12"/>
        <v>2018-03</v>
      </c>
      <c r="C809">
        <f>SUMIFS(dane!E:E,dane!A:A,A809,dane!C:C,"T5",dane!D:D,"Z")</f>
        <v>0</v>
      </c>
      <c r="D809">
        <f>SUMIFS(dane!E:E,dane!A:A,A809,dane!C:C,"T5",dane!D:D,"W")</f>
        <v>0</v>
      </c>
    </row>
    <row r="810" spans="1:4" x14ac:dyDescent="0.3">
      <c r="A810" s="2">
        <v>43177</v>
      </c>
      <c r="B810" t="str">
        <f t="shared" si="12"/>
        <v>2018-03</v>
      </c>
      <c r="C810">
        <f>SUMIFS(dane!E:E,dane!A:A,A810,dane!C:C,"T5",dane!D:D,"Z")</f>
        <v>0</v>
      </c>
      <c r="D810">
        <f>SUMIFS(dane!E:E,dane!A:A,A810,dane!C:C,"T5",dane!D:D,"W")</f>
        <v>0</v>
      </c>
    </row>
    <row r="811" spans="1:4" x14ac:dyDescent="0.3">
      <c r="A811" s="2">
        <v>43178</v>
      </c>
      <c r="B811" t="str">
        <f t="shared" si="12"/>
        <v>2018-03</v>
      </c>
      <c r="C811">
        <f>SUMIFS(dane!E:E,dane!A:A,A811,dane!C:C,"T5",dane!D:D,"Z")</f>
        <v>0</v>
      </c>
      <c r="D811">
        <f>SUMIFS(dane!E:E,dane!A:A,A811,dane!C:C,"T5",dane!D:D,"W")</f>
        <v>0</v>
      </c>
    </row>
    <row r="812" spans="1:4" x14ac:dyDescent="0.3">
      <c r="A812" s="2">
        <v>43179</v>
      </c>
      <c r="B812" t="str">
        <f t="shared" si="12"/>
        <v>2018-03</v>
      </c>
      <c r="C812">
        <f>SUMIFS(dane!E:E,dane!A:A,A812,dane!C:C,"T5",dane!D:D,"Z")</f>
        <v>0</v>
      </c>
      <c r="D812">
        <f>SUMIFS(dane!E:E,dane!A:A,A812,dane!C:C,"T5",dane!D:D,"W")</f>
        <v>0</v>
      </c>
    </row>
    <row r="813" spans="1:4" x14ac:dyDescent="0.3">
      <c r="A813" s="2">
        <v>43180</v>
      </c>
      <c r="B813" t="str">
        <f t="shared" si="12"/>
        <v>2018-03</v>
      </c>
      <c r="C813">
        <f>SUMIFS(dane!E:E,dane!A:A,A813,dane!C:C,"T5",dane!D:D,"Z")</f>
        <v>0</v>
      </c>
      <c r="D813">
        <f>SUMIFS(dane!E:E,dane!A:A,A813,dane!C:C,"T5",dane!D:D,"W")</f>
        <v>0</v>
      </c>
    </row>
    <row r="814" spans="1:4" x14ac:dyDescent="0.3">
      <c r="A814" s="2">
        <v>43181</v>
      </c>
      <c r="B814" t="str">
        <f t="shared" si="12"/>
        <v>2018-03</v>
      </c>
      <c r="C814">
        <f>SUMIFS(dane!E:E,dane!A:A,A814,dane!C:C,"T5",dane!D:D,"Z")</f>
        <v>0</v>
      </c>
      <c r="D814">
        <f>SUMIFS(dane!E:E,dane!A:A,A814,dane!C:C,"T5",dane!D:D,"W")</f>
        <v>0</v>
      </c>
    </row>
    <row r="815" spans="1:4" x14ac:dyDescent="0.3">
      <c r="A815" s="2">
        <v>43182</v>
      </c>
      <c r="B815" t="str">
        <f t="shared" si="12"/>
        <v>2018-03</v>
      </c>
      <c r="C815">
        <f>SUMIFS(dane!E:E,dane!A:A,A815,dane!C:C,"T5",dane!D:D,"Z")</f>
        <v>0</v>
      </c>
      <c r="D815">
        <f>SUMIFS(dane!E:E,dane!A:A,A815,dane!C:C,"T5",dane!D:D,"W")</f>
        <v>0</v>
      </c>
    </row>
    <row r="816" spans="1:4" x14ac:dyDescent="0.3">
      <c r="A816" s="2">
        <v>43183</v>
      </c>
      <c r="B816" t="str">
        <f t="shared" si="12"/>
        <v>2018-03</v>
      </c>
      <c r="C816">
        <f>SUMIFS(dane!E:E,dane!A:A,A816,dane!C:C,"T5",dane!D:D,"Z")</f>
        <v>0</v>
      </c>
      <c r="D816">
        <f>SUMIFS(dane!E:E,dane!A:A,A816,dane!C:C,"T5",dane!D:D,"W")</f>
        <v>0</v>
      </c>
    </row>
    <row r="817" spans="1:4" x14ac:dyDescent="0.3">
      <c r="A817" s="2">
        <v>43184</v>
      </c>
      <c r="B817" t="str">
        <f t="shared" si="12"/>
        <v>2018-03</v>
      </c>
      <c r="C817">
        <f>SUMIFS(dane!E:E,dane!A:A,A817,dane!C:C,"T5",dane!D:D,"Z")</f>
        <v>0</v>
      </c>
      <c r="D817">
        <f>SUMIFS(dane!E:E,dane!A:A,A817,dane!C:C,"T5",dane!D:D,"W")</f>
        <v>0</v>
      </c>
    </row>
    <row r="818" spans="1:4" x14ac:dyDescent="0.3">
      <c r="A818" s="2">
        <v>43185</v>
      </c>
      <c r="B818" t="str">
        <f t="shared" si="12"/>
        <v>2018-03</v>
      </c>
      <c r="C818">
        <f>SUMIFS(dane!E:E,dane!A:A,A818,dane!C:C,"T5",dane!D:D,"Z")</f>
        <v>0</v>
      </c>
      <c r="D818">
        <f>SUMIFS(dane!E:E,dane!A:A,A818,dane!C:C,"T5",dane!D:D,"W")</f>
        <v>0</v>
      </c>
    </row>
    <row r="819" spans="1:4" x14ac:dyDescent="0.3">
      <c r="A819" s="2">
        <v>43186</v>
      </c>
      <c r="B819" t="str">
        <f t="shared" si="12"/>
        <v>2018-03</v>
      </c>
      <c r="C819">
        <f>SUMIFS(dane!E:E,dane!A:A,A819,dane!C:C,"T5",dane!D:D,"Z")</f>
        <v>0</v>
      </c>
      <c r="D819">
        <f>SUMIFS(dane!E:E,dane!A:A,A819,dane!C:C,"T5",dane!D:D,"W")</f>
        <v>0</v>
      </c>
    </row>
    <row r="820" spans="1:4" x14ac:dyDescent="0.3">
      <c r="A820" s="2">
        <v>43187</v>
      </c>
      <c r="B820" t="str">
        <f t="shared" si="12"/>
        <v>2018-03</v>
      </c>
      <c r="C820">
        <f>SUMIFS(dane!E:E,dane!A:A,A820,dane!C:C,"T5",dane!D:D,"Z")</f>
        <v>0</v>
      </c>
      <c r="D820">
        <f>SUMIFS(dane!E:E,dane!A:A,A820,dane!C:C,"T5",dane!D:D,"W")</f>
        <v>0</v>
      </c>
    </row>
    <row r="821" spans="1:4" x14ac:dyDescent="0.3">
      <c r="A821" s="2">
        <v>43188</v>
      </c>
      <c r="B821" t="str">
        <f t="shared" si="12"/>
        <v>2018-03</v>
      </c>
      <c r="C821">
        <f>SUMIFS(dane!E:E,dane!A:A,A821,dane!C:C,"T5",dane!D:D,"Z")</f>
        <v>0</v>
      </c>
      <c r="D821">
        <f>SUMIFS(dane!E:E,dane!A:A,A821,dane!C:C,"T5",dane!D:D,"W")</f>
        <v>0</v>
      </c>
    </row>
    <row r="822" spans="1:4" x14ac:dyDescent="0.3">
      <c r="A822" s="2">
        <v>43189</v>
      </c>
      <c r="B822" t="str">
        <f t="shared" si="12"/>
        <v>2018-03</v>
      </c>
      <c r="C822">
        <f>SUMIFS(dane!E:E,dane!A:A,A822,dane!C:C,"T5",dane!D:D,"Z")</f>
        <v>0</v>
      </c>
      <c r="D822">
        <f>SUMIFS(dane!E:E,dane!A:A,A822,dane!C:C,"T5",dane!D:D,"W")</f>
        <v>0</v>
      </c>
    </row>
    <row r="823" spans="1:4" x14ac:dyDescent="0.3">
      <c r="A823" s="2">
        <v>43190</v>
      </c>
      <c r="B823" t="str">
        <f t="shared" si="12"/>
        <v>2018-03</v>
      </c>
      <c r="C823">
        <f>SUMIFS(dane!E:E,dane!A:A,A823,dane!C:C,"T5",dane!D:D,"Z")</f>
        <v>0</v>
      </c>
      <c r="D823">
        <f>SUMIFS(dane!E:E,dane!A:A,A823,dane!C:C,"T5",dane!D:D,"W")</f>
        <v>0</v>
      </c>
    </row>
    <row r="824" spans="1:4" x14ac:dyDescent="0.3">
      <c r="A824" s="2">
        <v>43191</v>
      </c>
      <c r="B824" t="str">
        <f t="shared" si="12"/>
        <v>2018-04</v>
      </c>
      <c r="C824">
        <f>SUMIFS(dane!E:E,dane!A:A,A824,dane!C:C,"T5",dane!D:D,"Z")</f>
        <v>0</v>
      </c>
      <c r="D824">
        <f>SUMIFS(dane!E:E,dane!A:A,A824,dane!C:C,"T5",dane!D:D,"W")</f>
        <v>0</v>
      </c>
    </row>
    <row r="825" spans="1:4" x14ac:dyDescent="0.3">
      <c r="A825" s="2">
        <v>43192</v>
      </c>
      <c r="B825" t="str">
        <f t="shared" si="12"/>
        <v>2018-04</v>
      </c>
      <c r="C825">
        <f>SUMIFS(dane!E:E,dane!A:A,A825,dane!C:C,"T5",dane!D:D,"Z")</f>
        <v>0</v>
      </c>
      <c r="D825">
        <f>SUMIFS(dane!E:E,dane!A:A,A825,dane!C:C,"T5",dane!D:D,"W")</f>
        <v>0</v>
      </c>
    </row>
    <row r="826" spans="1:4" x14ac:dyDescent="0.3">
      <c r="A826" s="2">
        <v>43193</v>
      </c>
      <c r="B826" t="str">
        <f t="shared" si="12"/>
        <v>2018-04</v>
      </c>
      <c r="C826">
        <f>SUMIFS(dane!E:E,dane!A:A,A826,dane!C:C,"T5",dane!D:D,"Z")</f>
        <v>0</v>
      </c>
      <c r="D826">
        <f>SUMIFS(dane!E:E,dane!A:A,A826,dane!C:C,"T5",dane!D:D,"W")</f>
        <v>0</v>
      </c>
    </row>
    <row r="827" spans="1:4" x14ac:dyDescent="0.3">
      <c r="A827" s="2">
        <v>43194</v>
      </c>
      <c r="B827" t="str">
        <f t="shared" si="12"/>
        <v>2018-04</v>
      </c>
      <c r="C827">
        <f>SUMIFS(dane!E:E,dane!A:A,A827,dane!C:C,"T5",dane!D:D,"Z")</f>
        <v>0</v>
      </c>
      <c r="D827">
        <f>SUMIFS(dane!E:E,dane!A:A,A827,dane!C:C,"T5",dane!D:D,"W")</f>
        <v>0</v>
      </c>
    </row>
    <row r="828" spans="1:4" x14ac:dyDescent="0.3">
      <c r="A828" s="2">
        <v>43195</v>
      </c>
      <c r="B828" t="str">
        <f t="shared" si="12"/>
        <v>2018-04</v>
      </c>
      <c r="C828">
        <f>SUMIFS(dane!E:E,dane!A:A,A828,dane!C:C,"T5",dane!D:D,"Z")</f>
        <v>0</v>
      </c>
      <c r="D828">
        <f>SUMIFS(dane!E:E,dane!A:A,A828,dane!C:C,"T5",dane!D:D,"W")</f>
        <v>0</v>
      </c>
    </row>
    <row r="829" spans="1:4" x14ac:dyDescent="0.3">
      <c r="A829" s="2">
        <v>43196</v>
      </c>
      <c r="B829" t="str">
        <f t="shared" si="12"/>
        <v>2018-04</v>
      </c>
      <c r="C829">
        <f>SUMIFS(dane!E:E,dane!A:A,A829,dane!C:C,"T5",dane!D:D,"Z")</f>
        <v>0</v>
      </c>
      <c r="D829">
        <f>SUMIFS(dane!E:E,dane!A:A,A829,dane!C:C,"T5",dane!D:D,"W")</f>
        <v>0</v>
      </c>
    </row>
    <row r="830" spans="1:4" x14ac:dyDescent="0.3">
      <c r="A830" s="2">
        <v>43197</v>
      </c>
      <c r="B830" t="str">
        <f t="shared" si="12"/>
        <v>2018-04</v>
      </c>
      <c r="C830">
        <f>SUMIFS(dane!E:E,dane!A:A,A830,dane!C:C,"T5",dane!D:D,"Z")</f>
        <v>0</v>
      </c>
      <c r="D830">
        <f>SUMIFS(dane!E:E,dane!A:A,A830,dane!C:C,"T5",dane!D:D,"W")</f>
        <v>0</v>
      </c>
    </row>
    <row r="831" spans="1:4" x14ac:dyDescent="0.3">
      <c r="A831" s="2">
        <v>43198</v>
      </c>
      <c r="B831" t="str">
        <f t="shared" si="12"/>
        <v>2018-04</v>
      </c>
      <c r="C831">
        <f>SUMIFS(dane!E:E,dane!A:A,A831,dane!C:C,"T5",dane!D:D,"Z")</f>
        <v>0</v>
      </c>
      <c r="D831">
        <f>SUMIFS(dane!E:E,dane!A:A,A831,dane!C:C,"T5",dane!D:D,"W")</f>
        <v>0</v>
      </c>
    </row>
    <row r="832" spans="1:4" x14ac:dyDescent="0.3">
      <c r="A832" s="2">
        <v>43199</v>
      </c>
      <c r="B832" t="str">
        <f t="shared" si="12"/>
        <v>2018-04</v>
      </c>
      <c r="C832">
        <f>SUMIFS(dane!E:E,dane!A:A,A832,dane!C:C,"T5",dane!D:D,"Z")</f>
        <v>0</v>
      </c>
      <c r="D832">
        <f>SUMIFS(dane!E:E,dane!A:A,A832,dane!C:C,"T5",dane!D:D,"W")</f>
        <v>0</v>
      </c>
    </row>
    <row r="833" spans="1:4" x14ac:dyDescent="0.3">
      <c r="A833" s="2">
        <v>43200</v>
      </c>
      <c r="B833" t="str">
        <f t="shared" si="12"/>
        <v>2018-04</v>
      </c>
      <c r="C833">
        <f>SUMIFS(dane!E:E,dane!A:A,A833,dane!C:C,"T5",dane!D:D,"Z")</f>
        <v>0</v>
      </c>
      <c r="D833">
        <f>SUMIFS(dane!E:E,dane!A:A,A833,dane!C:C,"T5",dane!D:D,"W")</f>
        <v>0</v>
      </c>
    </row>
    <row r="834" spans="1:4" x14ac:dyDescent="0.3">
      <c r="A834" s="2">
        <v>43201</v>
      </c>
      <c r="B834" t="str">
        <f t="shared" si="12"/>
        <v>2018-04</v>
      </c>
      <c r="C834">
        <f>SUMIFS(dane!E:E,dane!A:A,A834,dane!C:C,"T5",dane!D:D,"Z")</f>
        <v>0</v>
      </c>
      <c r="D834">
        <f>SUMIFS(dane!E:E,dane!A:A,A834,dane!C:C,"T5",dane!D:D,"W")</f>
        <v>0</v>
      </c>
    </row>
    <row r="835" spans="1:4" x14ac:dyDescent="0.3">
      <c r="A835" s="2">
        <v>43202</v>
      </c>
      <c r="B835" t="str">
        <f t="shared" si="12"/>
        <v>2018-04</v>
      </c>
      <c r="C835">
        <f>SUMIFS(dane!E:E,dane!A:A,A835,dane!C:C,"T5",dane!D:D,"Z")</f>
        <v>0</v>
      </c>
      <c r="D835">
        <f>SUMIFS(dane!E:E,dane!A:A,A835,dane!C:C,"T5",dane!D:D,"W")</f>
        <v>0</v>
      </c>
    </row>
    <row r="836" spans="1:4" x14ac:dyDescent="0.3">
      <c r="A836" s="2">
        <v>43203</v>
      </c>
      <c r="B836" t="str">
        <f t="shared" ref="B836:B899" si="13">TEXT(A836,"rrrr-mm")</f>
        <v>2018-04</v>
      </c>
      <c r="C836">
        <f>SUMIFS(dane!E:E,dane!A:A,A836,dane!C:C,"T5",dane!D:D,"Z")</f>
        <v>0</v>
      </c>
      <c r="D836">
        <f>SUMIFS(dane!E:E,dane!A:A,A836,dane!C:C,"T5",dane!D:D,"W")</f>
        <v>0</v>
      </c>
    </row>
    <row r="837" spans="1:4" x14ac:dyDescent="0.3">
      <c r="A837" s="2">
        <v>43204</v>
      </c>
      <c r="B837" t="str">
        <f t="shared" si="13"/>
        <v>2018-04</v>
      </c>
      <c r="C837">
        <f>SUMIFS(dane!E:E,dane!A:A,A837,dane!C:C,"T5",dane!D:D,"Z")</f>
        <v>0</v>
      </c>
      <c r="D837">
        <f>SUMIFS(dane!E:E,dane!A:A,A837,dane!C:C,"T5",dane!D:D,"W")</f>
        <v>0</v>
      </c>
    </row>
    <row r="838" spans="1:4" x14ac:dyDescent="0.3">
      <c r="A838" s="2">
        <v>43205</v>
      </c>
      <c r="B838" t="str">
        <f t="shared" si="13"/>
        <v>2018-04</v>
      </c>
      <c r="C838">
        <f>SUMIFS(dane!E:E,dane!A:A,A838,dane!C:C,"T5",dane!D:D,"Z")</f>
        <v>0</v>
      </c>
      <c r="D838">
        <f>SUMIFS(dane!E:E,dane!A:A,A838,dane!C:C,"T5",dane!D:D,"W")</f>
        <v>0</v>
      </c>
    </row>
    <row r="839" spans="1:4" x14ac:dyDescent="0.3">
      <c r="A839" s="2">
        <v>43206</v>
      </c>
      <c r="B839" t="str">
        <f t="shared" si="13"/>
        <v>2018-04</v>
      </c>
      <c r="C839">
        <f>SUMIFS(dane!E:E,dane!A:A,A839,dane!C:C,"T5",dane!D:D,"Z")</f>
        <v>0</v>
      </c>
      <c r="D839">
        <f>SUMIFS(dane!E:E,dane!A:A,A839,dane!C:C,"T5",dane!D:D,"W")</f>
        <v>0</v>
      </c>
    </row>
    <row r="840" spans="1:4" x14ac:dyDescent="0.3">
      <c r="A840" s="2">
        <v>43207</v>
      </c>
      <c r="B840" t="str">
        <f t="shared" si="13"/>
        <v>2018-04</v>
      </c>
      <c r="C840">
        <f>SUMIFS(dane!E:E,dane!A:A,A840,dane!C:C,"T5",dane!D:D,"Z")</f>
        <v>5</v>
      </c>
      <c r="D840">
        <f>SUMIFS(dane!E:E,dane!A:A,A840,dane!C:C,"T5",dane!D:D,"W")</f>
        <v>0</v>
      </c>
    </row>
    <row r="841" spans="1:4" x14ac:dyDescent="0.3">
      <c r="A841" s="2">
        <v>43208</v>
      </c>
      <c r="B841" t="str">
        <f t="shared" si="13"/>
        <v>2018-04</v>
      </c>
      <c r="C841">
        <f>SUMIFS(dane!E:E,dane!A:A,A841,dane!C:C,"T5",dane!D:D,"Z")</f>
        <v>0</v>
      </c>
      <c r="D841">
        <f>SUMIFS(dane!E:E,dane!A:A,A841,dane!C:C,"T5",dane!D:D,"W")</f>
        <v>0</v>
      </c>
    </row>
    <row r="842" spans="1:4" x14ac:dyDescent="0.3">
      <c r="A842" s="2">
        <v>43209</v>
      </c>
      <c r="B842" t="str">
        <f t="shared" si="13"/>
        <v>2018-04</v>
      </c>
      <c r="C842">
        <f>SUMIFS(dane!E:E,dane!A:A,A842,dane!C:C,"T5",dane!D:D,"Z")</f>
        <v>0</v>
      </c>
      <c r="D842">
        <f>SUMIFS(dane!E:E,dane!A:A,A842,dane!C:C,"T5",dane!D:D,"W")</f>
        <v>0</v>
      </c>
    </row>
    <row r="843" spans="1:4" x14ac:dyDescent="0.3">
      <c r="A843" s="2">
        <v>43210</v>
      </c>
      <c r="B843" t="str">
        <f t="shared" si="13"/>
        <v>2018-04</v>
      </c>
      <c r="C843">
        <f>SUMIFS(dane!E:E,dane!A:A,A843,dane!C:C,"T5",dane!D:D,"Z")</f>
        <v>0</v>
      </c>
      <c r="D843">
        <f>SUMIFS(dane!E:E,dane!A:A,A843,dane!C:C,"T5",dane!D:D,"W")</f>
        <v>0</v>
      </c>
    </row>
    <row r="844" spans="1:4" x14ac:dyDescent="0.3">
      <c r="A844" s="2">
        <v>43211</v>
      </c>
      <c r="B844" t="str">
        <f t="shared" si="13"/>
        <v>2018-04</v>
      </c>
      <c r="C844">
        <f>SUMIFS(dane!E:E,dane!A:A,A844,dane!C:C,"T5",dane!D:D,"Z")</f>
        <v>0</v>
      </c>
      <c r="D844">
        <f>SUMIFS(dane!E:E,dane!A:A,A844,dane!C:C,"T5",dane!D:D,"W")</f>
        <v>0</v>
      </c>
    </row>
    <row r="845" spans="1:4" x14ac:dyDescent="0.3">
      <c r="A845" s="2">
        <v>43212</v>
      </c>
      <c r="B845" t="str">
        <f t="shared" si="13"/>
        <v>2018-04</v>
      </c>
      <c r="C845">
        <f>SUMIFS(dane!E:E,dane!A:A,A845,dane!C:C,"T5",dane!D:D,"Z")</f>
        <v>0</v>
      </c>
      <c r="D845">
        <f>SUMIFS(dane!E:E,dane!A:A,A845,dane!C:C,"T5",dane!D:D,"W")</f>
        <v>0</v>
      </c>
    </row>
    <row r="846" spans="1:4" x14ac:dyDescent="0.3">
      <c r="A846" s="2">
        <v>43213</v>
      </c>
      <c r="B846" t="str">
        <f t="shared" si="13"/>
        <v>2018-04</v>
      </c>
      <c r="C846">
        <f>SUMIFS(dane!E:E,dane!A:A,A846,dane!C:C,"T5",dane!D:D,"Z")</f>
        <v>0</v>
      </c>
      <c r="D846">
        <f>SUMIFS(dane!E:E,dane!A:A,A846,dane!C:C,"T5",dane!D:D,"W")</f>
        <v>0</v>
      </c>
    </row>
    <row r="847" spans="1:4" x14ac:dyDescent="0.3">
      <c r="A847" s="2">
        <v>43214</v>
      </c>
      <c r="B847" t="str">
        <f t="shared" si="13"/>
        <v>2018-04</v>
      </c>
      <c r="C847">
        <f>SUMIFS(dane!E:E,dane!A:A,A847,dane!C:C,"T5",dane!D:D,"Z")</f>
        <v>0</v>
      </c>
      <c r="D847">
        <f>SUMIFS(dane!E:E,dane!A:A,A847,dane!C:C,"T5",dane!D:D,"W")</f>
        <v>0</v>
      </c>
    </row>
    <row r="848" spans="1:4" x14ac:dyDescent="0.3">
      <c r="A848" s="2">
        <v>43215</v>
      </c>
      <c r="B848" t="str">
        <f t="shared" si="13"/>
        <v>2018-04</v>
      </c>
      <c r="C848">
        <f>SUMIFS(dane!E:E,dane!A:A,A848,dane!C:C,"T5",dane!D:D,"Z")</f>
        <v>0</v>
      </c>
      <c r="D848">
        <f>SUMIFS(dane!E:E,dane!A:A,A848,dane!C:C,"T5",dane!D:D,"W")</f>
        <v>0</v>
      </c>
    </row>
    <row r="849" spans="1:4" x14ac:dyDescent="0.3">
      <c r="A849" s="2">
        <v>43216</v>
      </c>
      <c r="B849" t="str">
        <f t="shared" si="13"/>
        <v>2018-04</v>
      </c>
      <c r="C849">
        <f>SUMIFS(dane!E:E,dane!A:A,A849,dane!C:C,"T5",dane!D:D,"Z")</f>
        <v>0</v>
      </c>
      <c r="D849">
        <f>SUMIFS(dane!E:E,dane!A:A,A849,dane!C:C,"T5",dane!D:D,"W")</f>
        <v>0</v>
      </c>
    </row>
    <row r="850" spans="1:4" x14ac:dyDescent="0.3">
      <c r="A850" s="2">
        <v>43217</v>
      </c>
      <c r="B850" t="str">
        <f t="shared" si="13"/>
        <v>2018-04</v>
      </c>
      <c r="C850">
        <f>SUMIFS(dane!E:E,dane!A:A,A850,dane!C:C,"T5",dane!D:D,"Z")</f>
        <v>0</v>
      </c>
      <c r="D850">
        <f>SUMIFS(dane!E:E,dane!A:A,A850,dane!C:C,"T5",dane!D:D,"W")</f>
        <v>0</v>
      </c>
    </row>
    <row r="851" spans="1:4" x14ac:dyDescent="0.3">
      <c r="A851" s="2">
        <v>43218</v>
      </c>
      <c r="B851" t="str">
        <f t="shared" si="13"/>
        <v>2018-04</v>
      </c>
      <c r="C851">
        <f>SUMIFS(dane!E:E,dane!A:A,A851,dane!C:C,"T5",dane!D:D,"Z")</f>
        <v>0</v>
      </c>
      <c r="D851">
        <f>SUMIFS(dane!E:E,dane!A:A,A851,dane!C:C,"T5",dane!D:D,"W")</f>
        <v>0</v>
      </c>
    </row>
    <row r="852" spans="1:4" x14ac:dyDescent="0.3">
      <c r="A852" s="2">
        <v>43219</v>
      </c>
      <c r="B852" t="str">
        <f t="shared" si="13"/>
        <v>2018-04</v>
      </c>
      <c r="C852">
        <f>SUMIFS(dane!E:E,dane!A:A,A852,dane!C:C,"T5",dane!D:D,"Z")</f>
        <v>0</v>
      </c>
      <c r="D852">
        <f>SUMIFS(dane!E:E,dane!A:A,A852,dane!C:C,"T5",dane!D:D,"W")</f>
        <v>0</v>
      </c>
    </row>
    <row r="853" spans="1:4" x14ac:dyDescent="0.3">
      <c r="A853" s="2">
        <v>43220</v>
      </c>
      <c r="B853" t="str">
        <f t="shared" si="13"/>
        <v>2018-04</v>
      </c>
      <c r="C853">
        <f>SUMIFS(dane!E:E,dane!A:A,A853,dane!C:C,"T5",dane!D:D,"Z")</f>
        <v>0</v>
      </c>
      <c r="D853">
        <f>SUMIFS(dane!E:E,dane!A:A,A853,dane!C:C,"T5",dane!D:D,"W")</f>
        <v>0</v>
      </c>
    </row>
    <row r="854" spans="1:4" x14ac:dyDescent="0.3">
      <c r="A854" s="2">
        <v>43221</v>
      </c>
      <c r="B854" t="str">
        <f t="shared" si="13"/>
        <v>2018-05</v>
      </c>
      <c r="C854">
        <f>SUMIFS(dane!E:E,dane!A:A,A854,dane!C:C,"T5",dane!D:D,"Z")</f>
        <v>0</v>
      </c>
      <c r="D854">
        <f>SUMIFS(dane!E:E,dane!A:A,A854,dane!C:C,"T5",dane!D:D,"W")</f>
        <v>0</v>
      </c>
    </row>
    <row r="855" spans="1:4" x14ac:dyDescent="0.3">
      <c r="A855" s="2">
        <v>43222</v>
      </c>
      <c r="B855" t="str">
        <f t="shared" si="13"/>
        <v>2018-05</v>
      </c>
      <c r="C855">
        <f>SUMIFS(dane!E:E,dane!A:A,A855,dane!C:C,"T5",dane!D:D,"Z")</f>
        <v>0</v>
      </c>
      <c r="D855">
        <f>SUMIFS(dane!E:E,dane!A:A,A855,dane!C:C,"T5",dane!D:D,"W")</f>
        <v>0</v>
      </c>
    </row>
    <row r="856" spans="1:4" x14ac:dyDescent="0.3">
      <c r="A856" s="2">
        <v>43223</v>
      </c>
      <c r="B856" t="str">
        <f t="shared" si="13"/>
        <v>2018-05</v>
      </c>
      <c r="C856">
        <f>SUMIFS(dane!E:E,dane!A:A,A856,dane!C:C,"T5",dane!D:D,"Z")</f>
        <v>0</v>
      </c>
      <c r="D856">
        <f>SUMIFS(dane!E:E,dane!A:A,A856,dane!C:C,"T5",dane!D:D,"W")</f>
        <v>0</v>
      </c>
    </row>
    <row r="857" spans="1:4" x14ac:dyDescent="0.3">
      <c r="A857" s="2">
        <v>43224</v>
      </c>
      <c r="B857" t="str">
        <f t="shared" si="13"/>
        <v>2018-05</v>
      </c>
      <c r="C857">
        <f>SUMIFS(dane!E:E,dane!A:A,A857,dane!C:C,"T5",dane!D:D,"Z")</f>
        <v>0</v>
      </c>
      <c r="D857">
        <f>SUMIFS(dane!E:E,dane!A:A,A857,dane!C:C,"T5",dane!D:D,"W")</f>
        <v>0</v>
      </c>
    </row>
    <row r="858" spans="1:4" x14ac:dyDescent="0.3">
      <c r="A858" s="2">
        <v>43225</v>
      </c>
      <c r="B858" t="str">
        <f t="shared" si="13"/>
        <v>2018-05</v>
      </c>
      <c r="C858">
        <f>SUMIFS(dane!E:E,dane!A:A,A858,dane!C:C,"T5",dane!D:D,"Z")</f>
        <v>0</v>
      </c>
      <c r="D858">
        <f>SUMIFS(dane!E:E,dane!A:A,A858,dane!C:C,"T5",dane!D:D,"W")</f>
        <v>0</v>
      </c>
    </row>
    <row r="859" spans="1:4" x14ac:dyDescent="0.3">
      <c r="A859" s="2">
        <v>43226</v>
      </c>
      <c r="B859" t="str">
        <f t="shared" si="13"/>
        <v>2018-05</v>
      </c>
      <c r="C859">
        <f>SUMIFS(dane!E:E,dane!A:A,A859,dane!C:C,"T5",dane!D:D,"Z")</f>
        <v>0</v>
      </c>
      <c r="D859">
        <f>SUMIFS(dane!E:E,dane!A:A,A859,dane!C:C,"T5",dane!D:D,"W")</f>
        <v>0</v>
      </c>
    </row>
    <row r="860" spans="1:4" x14ac:dyDescent="0.3">
      <c r="A860" s="2">
        <v>43227</v>
      </c>
      <c r="B860" t="str">
        <f t="shared" si="13"/>
        <v>2018-05</v>
      </c>
      <c r="C860">
        <f>SUMIFS(dane!E:E,dane!A:A,A860,dane!C:C,"T5",dane!D:D,"Z")</f>
        <v>0</v>
      </c>
      <c r="D860">
        <f>SUMIFS(dane!E:E,dane!A:A,A860,dane!C:C,"T5",dane!D:D,"W")</f>
        <v>0</v>
      </c>
    </row>
    <row r="861" spans="1:4" x14ac:dyDescent="0.3">
      <c r="A861" s="2">
        <v>43228</v>
      </c>
      <c r="B861" t="str">
        <f t="shared" si="13"/>
        <v>2018-05</v>
      </c>
      <c r="C861">
        <f>SUMIFS(dane!E:E,dane!A:A,A861,dane!C:C,"T5",dane!D:D,"Z")</f>
        <v>0</v>
      </c>
      <c r="D861">
        <f>SUMIFS(dane!E:E,dane!A:A,A861,dane!C:C,"T5",dane!D:D,"W")</f>
        <v>0</v>
      </c>
    </row>
    <row r="862" spans="1:4" x14ac:dyDescent="0.3">
      <c r="A862" s="2">
        <v>43229</v>
      </c>
      <c r="B862" t="str">
        <f t="shared" si="13"/>
        <v>2018-05</v>
      </c>
      <c r="C862">
        <f>SUMIFS(dane!E:E,dane!A:A,A862,dane!C:C,"T5",dane!D:D,"Z")</f>
        <v>0</v>
      </c>
      <c r="D862">
        <f>SUMIFS(dane!E:E,dane!A:A,A862,dane!C:C,"T5",dane!D:D,"W")</f>
        <v>0</v>
      </c>
    </row>
    <row r="863" spans="1:4" x14ac:dyDescent="0.3">
      <c r="A863" s="2">
        <v>43230</v>
      </c>
      <c r="B863" t="str">
        <f t="shared" si="13"/>
        <v>2018-05</v>
      </c>
      <c r="C863">
        <f>SUMIFS(dane!E:E,dane!A:A,A863,dane!C:C,"T5",dane!D:D,"Z")</f>
        <v>0</v>
      </c>
      <c r="D863">
        <f>SUMIFS(dane!E:E,dane!A:A,A863,dane!C:C,"T5",dane!D:D,"W")</f>
        <v>0</v>
      </c>
    </row>
    <row r="864" spans="1:4" x14ac:dyDescent="0.3">
      <c r="A864" s="2">
        <v>43231</v>
      </c>
      <c r="B864" t="str">
        <f t="shared" si="13"/>
        <v>2018-05</v>
      </c>
      <c r="C864">
        <f>SUMIFS(dane!E:E,dane!A:A,A864,dane!C:C,"T5",dane!D:D,"Z")</f>
        <v>0</v>
      </c>
      <c r="D864">
        <f>SUMIFS(dane!E:E,dane!A:A,A864,dane!C:C,"T5",dane!D:D,"W")</f>
        <v>0</v>
      </c>
    </row>
    <row r="865" spans="1:4" x14ac:dyDescent="0.3">
      <c r="A865" s="2">
        <v>43232</v>
      </c>
      <c r="B865" t="str">
        <f t="shared" si="13"/>
        <v>2018-05</v>
      </c>
      <c r="C865">
        <f>SUMIFS(dane!E:E,dane!A:A,A865,dane!C:C,"T5",dane!D:D,"Z")</f>
        <v>0</v>
      </c>
      <c r="D865">
        <f>SUMIFS(dane!E:E,dane!A:A,A865,dane!C:C,"T5",dane!D:D,"W")</f>
        <v>0</v>
      </c>
    </row>
    <row r="866" spans="1:4" x14ac:dyDescent="0.3">
      <c r="A866" s="2">
        <v>43233</v>
      </c>
      <c r="B866" t="str">
        <f t="shared" si="13"/>
        <v>2018-05</v>
      </c>
      <c r="C866">
        <f>SUMIFS(dane!E:E,dane!A:A,A866,dane!C:C,"T5",dane!D:D,"Z")</f>
        <v>0</v>
      </c>
      <c r="D866">
        <f>SUMIFS(dane!E:E,dane!A:A,A866,dane!C:C,"T5",dane!D:D,"W")</f>
        <v>0</v>
      </c>
    </row>
    <row r="867" spans="1:4" x14ac:dyDescent="0.3">
      <c r="A867" s="2">
        <v>43234</v>
      </c>
      <c r="B867" t="str">
        <f t="shared" si="13"/>
        <v>2018-05</v>
      </c>
      <c r="C867">
        <f>SUMIFS(dane!E:E,dane!A:A,A867,dane!C:C,"T5",dane!D:D,"Z")</f>
        <v>0</v>
      </c>
      <c r="D867">
        <f>SUMIFS(dane!E:E,dane!A:A,A867,dane!C:C,"T5",dane!D:D,"W")</f>
        <v>0</v>
      </c>
    </row>
    <row r="868" spans="1:4" x14ac:dyDescent="0.3">
      <c r="A868" s="2">
        <v>43235</v>
      </c>
      <c r="B868" t="str">
        <f t="shared" si="13"/>
        <v>2018-05</v>
      </c>
      <c r="C868">
        <f>SUMIFS(dane!E:E,dane!A:A,A868,dane!C:C,"T5",dane!D:D,"Z")</f>
        <v>0</v>
      </c>
      <c r="D868">
        <f>SUMIFS(dane!E:E,dane!A:A,A868,dane!C:C,"T5",dane!D:D,"W")</f>
        <v>0</v>
      </c>
    </row>
    <row r="869" spans="1:4" x14ac:dyDescent="0.3">
      <c r="A869" s="2">
        <v>43236</v>
      </c>
      <c r="B869" t="str">
        <f t="shared" si="13"/>
        <v>2018-05</v>
      </c>
      <c r="C869">
        <f>SUMIFS(dane!E:E,dane!A:A,A869,dane!C:C,"T5",dane!D:D,"Z")</f>
        <v>0</v>
      </c>
      <c r="D869">
        <f>SUMIFS(dane!E:E,dane!A:A,A869,dane!C:C,"T5",dane!D:D,"W")</f>
        <v>0</v>
      </c>
    </row>
    <row r="870" spans="1:4" x14ac:dyDescent="0.3">
      <c r="A870" s="2">
        <v>43237</v>
      </c>
      <c r="B870" t="str">
        <f t="shared" si="13"/>
        <v>2018-05</v>
      </c>
      <c r="C870">
        <f>SUMIFS(dane!E:E,dane!A:A,A870,dane!C:C,"T5",dane!D:D,"Z")</f>
        <v>0</v>
      </c>
      <c r="D870">
        <f>SUMIFS(dane!E:E,dane!A:A,A870,dane!C:C,"T5",dane!D:D,"W")</f>
        <v>0</v>
      </c>
    </row>
    <row r="871" spans="1:4" x14ac:dyDescent="0.3">
      <c r="A871" s="2">
        <v>43238</v>
      </c>
      <c r="B871" t="str">
        <f t="shared" si="13"/>
        <v>2018-05</v>
      </c>
      <c r="C871">
        <f>SUMIFS(dane!E:E,dane!A:A,A871,dane!C:C,"T5",dane!D:D,"Z")</f>
        <v>0</v>
      </c>
      <c r="D871">
        <f>SUMIFS(dane!E:E,dane!A:A,A871,dane!C:C,"T5",dane!D:D,"W")</f>
        <v>0</v>
      </c>
    </row>
    <row r="872" spans="1:4" x14ac:dyDescent="0.3">
      <c r="A872" s="2">
        <v>43239</v>
      </c>
      <c r="B872" t="str">
        <f t="shared" si="13"/>
        <v>2018-05</v>
      </c>
      <c r="C872">
        <f>SUMIFS(dane!E:E,dane!A:A,A872,dane!C:C,"T5",dane!D:D,"Z")</f>
        <v>0</v>
      </c>
      <c r="D872">
        <f>SUMIFS(dane!E:E,dane!A:A,A872,dane!C:C,"T5",dane!D:D,"W")</f>
        <v>0</v>
      </c>
    </row>
    <row r="873" spans="1:4" x14ac:dyDescent="0.3">
      <c r="A873" s="2">
        <v>43240</v>
      </c>
      <c r="B873" t="str">
        <f t="shared" si="13"/>
        <v>2018-05</v>
      </c>
      <c r="C873">
        <f>SUMIFS(dane!E:E,dane!A:A,A873,dane!C:C,"T5",dane!D:D,"Z")</f>
        <v>0</v>
      </c>
      <c r="D873">
        <f>SUMIFS(dane!E:E,dane!A:A,A873,dane!C:C,"T5",dane!D:D,"W")</f>
        <v>0</v>
      </c>
    </row>
    <row r="874" spans="1:4" x14ac:dyDescent="0.3">
      <c r="A874" s="2">
        <v>43241</v>
      </c>
      <c r="B874" t="str">
        <f t="shared" si="13"/>
        <v>2018-05</v>
      </c>
      <c r="C874">
        <f>SUMIFS(dane!E:E,dane!A:A,A874,dane!C:C,"T5",dane!D:D,"Z")</f>
        <v>0</v>
      </c>
      <c r="D874">
        <f>SUMIFS(dane!E:E,dane!A:A,A874,dane!C:C,"T5",dane!D:D,"W")</f>
        <v>0</v>
      </c>
    </row>
    <row r="875" spans="1:4" x14ac:dyDescent="0.3">
      <c r="A875" s="2">
        <v>43242</v>
      </c>
      <c r="B875" t="str">
        <f t="shared" si="13"/>
        <v>2018-05</v>
      </c>
      <c r="C875">
        <f>SUMIFS(dane!E:E,dane!A:A,A875,dane!C:C,"T5",dane!D:D,"Z")</f>
        <v>0</v>
      </c>
      <c r="D875">
        <f>SUMIFS(dane!E:E,dane!A:A,A875,dane!C:C,"T5",dane!D:D,"W")</f>
        <v>0</v>
      </c>
    </row>
    <row r="876" spans="1:4" x14ac:dyDescent="0.3">
      <c r="A876" s="2">
        <v>43243</v>
      </c>
      <c r="B876" t="str">
        <f t="shared" si="13"/>
        <v>2018-05</v>
      </c>
      <c r="C876">
        <f>SUMIFS(dane!E:E,dane!A:A,A876,dane!C:C,"T5",dane!D:D,"Z")</f>
        <v>0</v>
      </c>
      <c r="D876">
        <f>SUMIFS(dane!E:E,dane!A:A,A876,dane!C:C,"T5",dane!D:D,"W")</f>
        <v>0</v>
      </c>
    </row>
    <row r="877" spans="1:4" x14ac:dyDescent="0.3">
      <c r="A877" s="2">
        <v>43244</v>
      </c>
      <c r="B877" t="str">
        <f t="shared" si="13"/>
        <v>2018-05</v>
      </c>
      <c r="C877">
        <f>SUMIFS(dane!E:E,dane!A:A,A877,dane!C:C,"T5",dane!D:D,"Z")</f>
        <v>0</v>
      </c>
      <c r="D877">
        <f>SUMIFS(dane!E:E,dane!A:A,A877,dane!C:C,"T5",dane!D:D,"W")</f>
        <v>0</v>
      </c>
    </row>
    <row r="878" spans="1:4" x14ac:dyDescent="0.3">
      <c r="A878" s="2">
        <v>43245</v>
      </c>
      <c r="B878" t="str">
        <f t="shared" si="13"/>
        <v>2018-05</v>
      </c>
      <c r="C878">
        <f>SUMIFS(dane!E:E,dane!A:A,A878,dane!C:C,"T5",dane!D:D,"Z")</f>
        <v>0</v>
      </c>
      <c r="D878">
        <f>SUMIFS(dane!E:E,dane!A:A,A878,dane!C:C,"T5",dane!D:D,"W")</f>
        <v>0</v>
      </c>
    </row>
    <row r="879" spans="1:4" x14ac:dyDescent="0.3">
      <c r="A879" s="2">
        <v>43246</v>
      </c>
      <c r="B879" t="str">
        <f t="shared" si="13"/>
        <v>2018-05</v>
      </c>
      <c r="C879">
        <f>SUMIFS(dane!E:E,dane!A:A,A879,dane!C:C,"T5",dane!D:D,"Z")</f>
        <v>0</v>
      </c>
      <c r="D879">
        <f>SUMIFS(dane!E:E,dane!A:A,A879,dane!C:C,"T5",dane!D:D,"W")</f>
        <v>0</v>
      </c>
    </row>
    <row r="880" spans="1:4" x14ac:dyDescent="0.3">
      <c r="A880" s="2">
        <v>43247</v>
      </c>
      <c r="B880" t="str">
        <f t="shared" si="13"/>
        <v>2018-05</v>
      </c>
      <c r="C880">
        <f>SUMIFS(dane!E:E,dane!A:A,A880,dane!C:C,"T5",dane!D:D,"Z")</f>
        <v>0</v>
      </c>
      <c r="D880">
        <f>SUMIFS(dane!E:E,dane!A:A,A880,dane!C:C,"T5",dane!D:D,"W")</f>
        <v>0</v>
      </c>
    </row>
    <row r="881" spans="1:4" x14ac:dyDescent="0.3">
      <c r="A881" s="2">
        <v>43248</v>
      </c>
      <c r="B881" t="str">
        <f t="shared" si="13"/>
        <v>2018-05</v>
      </c>
      <c r="C881">
        <f>SUMIFS(dane!E:E,dane!A:A,A881,dane!C:C,"T5",dane!D:D,"Z")</f>
        <v>0</v>
      </c>
      <c r="D881">
        <f>SUMIFS(dane!E:E,dane!A:A,A881,dane!C:C,"T5",dane!D:D,"W")</f>
        <v>0</v>
      </c>
    </row>
    <row r="882" spans="1:4" x14ac:dyDescent="0.3">
      <c r="A882" s="2">
        <v>43249</v>
      </c>
      <c r="B882" t="str">
        <f t="shared" si="13"/>
        <v>2018-05</v>
      </c>
      <c r="C882">
        <f>SUMIFS(dane!E:E,dane!A:A,A882,dane!C:C,"T5",dane!D:D,"Z")</f>
        <v>0</v>
      </c>
      <c r="D882">
        <f>SUMIFS(dane!E:E,dane!A:A,A882,dane!C:C,"T5",dane!D:D,"W")</f>
        <v>0</v>
      </c>
    </row>
    <row r="883" spans="1:4" x14ac:dyDescent="0.3">
      <c r="A883" s="2">
        <v>43250</v>
      </c>
      <c r="B883" t="str">
        <f t="shared" si="13"/>
        <v>2018-05</v>
      </c>
      <c r="C883">
        <f>SUMIFS(dane!E:E,dane!A:A,A883,dane!C:C,"T5",dane!D:D,"Z")</f>
        <v>0</v>
      </c>
      <c r="D883">
        <f>SUMIFS(dane!E:E,dane!A:A,A883,dane!C:C,"T5",dane!D:D,"W")</f>
        <v>0</v>
      </c>
    </row>
    <row r="884" spans="1:4" x14ac:dyDescent="0.3">
      <c r="A884" s="2">
        <v>43251</v>
      </c>
      <c r="B884" t="str">
        <f t="shared" si="13"/>
        <v>2018-05</v>
      </c>
      <c r="C884">
        <f>SUMIFS(dane!E:E,dane!A:A,A884,dane!C:C,"T5",dane!D:D,"Z")</f>
        <v>0</v>
      </c>
      <c r="D884">
        <f>SUMIFS(dane!E:E,dane!A:A,A884,dane!C:C,"T5",dane!D:D,"W")</f>
        <v>0</v>
      </c>
    </row>
    <row r="885" spans="1:4" x14ac:dyDescent="0.3">
      <c r="A885" s="2">
        <v>43252</v>
      </c>
      <c r="B885" t="str">
        <f t="shared" si="13"/>
        <v>2018-06</v>
      </c>
      <c r="C885">
        <f>SUMIFS(dane!E:E,dane!A:A,A885,dane!C:C,"T5",dane!D:D,"Z")</f>
        <v>48</v>
      </c>
      <c r="D885">
        <f>SUMIFS(dane!E:E,dane!A:A,A885,dane!C:C,"T5",dane!D:D,"W")</f>
        <v>0</v>
      </c>
    </row>
    <row r="886" spans="1:4" x14ac:dyDescent="0.3">
      <c r="A886" s="2">
        <v>43253</v>
      </c>
      <c r="B886" t="str">
        <f t="shared" si="13"/>
        <v>2018-06</v>
      </c>
      <c r="C886">
        <f>SUMIFS(dane!E:E,dane!A:A,A886,dane!C:C,"T5",dane!D:D,"Z")</f>
        <v>0</v>
      </c>
      <c r="D886">
        <f>SUMIFS(dane!E:E,dane!A:A,A886,dane!C:C,"T5",dane!D:D,"W")</f>
        <v>0</v>
      </c>
    </row>
    <row r="887" spans="1:4" x14ac:dyDescent="0.3">
      <c r="A887" s="2">
        <v>43254</v>
      </c>
      <c r="B887" t="str">
        <f t="shared" si="13"/>
        <v>2018-06</v>
      </c>
      <c r="C887">
        <f>SUMIFS(dane!E:E,dane!A:A,A887,dane!C:C,"T5",dane!D:D,"Z")</f>
        <v>0</v>
      </c>
      <c r="D887">
        <f>SUMIFS(dane!E:E,dane!A:A,A887,dane!C:C,"T5",dane!D:D,"W")</f>
        <v>0</v>
      </c>
    </row>
    <row r="888" spans="1:4" x14ac:dyDescent="0.3">
      <c r="A888" s="2">
        <v>43255</v>
      </c>
      <c r="B888" t="str">
        <f t="shared" si="13"/>
        <v>2018-06</v>
      </c>
      <c r="C888">
        <f>SUMIFS(dane!E:E,dane!A:A,A888,dane!C:C,"T5",dane!D:D,"Z")</f>
        <v>0</v>
      </c>
      <c r="D888">
        <f>SUMIFS(dane!E:E,dane!A:A,A888,dane!C:C,"T5",dane!D:D,"W")</f>
        <v>0</v>
      </c>
    </row>
    <row r="889" spans="1:4" x14ac:dyDescent="0.3">
      <c r="A889" s="2">
        <v>43256</v>
      </c>
      <c r="B889" t="str">
        <f t="shared" si="13"/>
        <v>2018-06</v>
      </c>
      <c r="C889">
        <f>SUMIFS(dane!E:E,dane!A:A,A889,dane!C:C,"T5",dane!D:D,"Z")</f>
        <v>0</v>
      </c>
      <c r="D889">
        <f>SUMIFS(dane!E:E,dane!A:A,A889,dane!C:C,"T5",dane!D:D,"W")</f>
        <v>0</v>
      </c>
    </row>
    <row r="890" spans="1:4" x14ac:dyDescent="0.3">
      <c r="A890" s="2">
        <v>43257</v>
      </c>
      <c r="B890" t="str">
        <f t="shared" si="13"/>
        <v>2018-06</v>
      </c>
      <c r="C890">
        <f>SUMIFS(dane!E:E,dane!A:A,A890,dane!C:C,"T5",dane!D:D,"Z")</f>
        <v>0</v>
      </c>
      <c r="D890">
        <f>SUMIFS(dane!E:E,dane!A:A,A890,dane!C:C,"T5",dane!D:D,"W")</f>
        <v>0</v>
      </c>
    </row>
    <row r="891" spans="1:4" x14ac:dyDescent="0.3">
      <c r="A891" s="2">
        <v>43258</v>
      </c>
      <c r="B891" t="str">
        <f t="shared" si="13"/>
        <v>2018-06</v>
      </c>
      <c r="C891">
        <f>SUMIFS(dane!E:E,dane!A:A,A891,dane!C:C,"T5",dane!D:D,"Z")</f>
        <v>0</v>
      </c>
      <c r="D891">
        <f>SUMIFS(dane!E:E,dane!A:A,A891,dane!C:C,"T5",dane!D:D,"W")</f>
        <v>0</v>
      </c>
    </row>
    <row r="892" spans="1:4" x14ac:dyDescent="0.3">
      <c r="A892" s="2">
        <v>43259</v>
      </c>
      <c r="B892" t="str">
        <f t="shared" si="13"/>
        <v>2018-06</v>
      </c>
      <c r="C892">
        <f>SUMIFS(dane!E:E,dane!A:A,A892,dane!C:C,"T5",dane!D:D,"Z")</f>
        <v>0</v>
      </c>
      <c r="D892">
        <f>SUMIFS(dane!E:E,dane!A:A,A892,dane!C:C,"T5",dane!D:D,"W")</f>
        <v>0</v>
      </c>
    </row>
    <row r="893" spans="1:4" x14ac:dyDescent="0.3">
      <c r="A893" s="2">
        <v>43260</v>
      </c>
      <c r="B893" t="str">
        <f t="shared" si="13"/>
        <v>2018-06</v>
      </c>
      <c r="C893">
        <f>SUMIFS(dane!E:E,dane!A:A,A893,dane!C:C,"T5",dane!D:D,"Z")</f>
        <v>0</v>
      </c>
      <c r="D893">
        <f>SUMIFS(dane!E:E,dane!A:A,A893,dane!C:C,"T5",dane!D:D,"W")</f>
        <v>0</v>
      </c>
    </row>
    <row r="894" spans="1:4" x14ac:dyDescent="0.3">
      <c r="A894" s="2">
        <v>43261</v>
      </c>
      <c r="B894" t="str">
        <f t="shared" si="13"/>
        <v>2018-06</v>
      </c>
      <c r="C894">
        <f>SUMIFS(dane!E:E,dane!A:A,A894,dane!C:C,"T5",dane!D:D,"Z")</f>
        <v>0</v>
      </c>
      <c r="D894">
        <f>SUMIFS(dane!E:E,dane!A:A,A894,dane!C:C,"T5",dane!D:D,"W")</f>
        <v>0</v>
      </c>
    </row>
    <row r="895" spans="1:4" x14ac:dyDescent="0.3">
      <c r="A895" s="2">
        <v>43262</v>
      </c>
      <c r="B895" t="str">
        <f t="shared" si="13"/>
        <v>2018-06</v>
      </c>
      <c r="C895">
        <f>SUMIFS(dane!E:E,dane!A:A,A895,dane!C:C,"T5",dane!D:D,"Z")</f>
        <v>0</v>
      </c>
      <c r="D895">
        <f>SUMIFS(dane!E:E,dane!A:A,A895,dane!C:C,"T5",dane!D:D,"W")</f>
        <v>0</v>
      </c>
    </row>
    <row r="896" spans="1:4" x14ac:dyDescent="0.3">
      <c r="A896" s="2">
        <v>43263</v>
      </c>
      <c r="B896" t="str">
        <f t="shared" si="13"/>
        <v>2018-06</v>
      </c>
      <c r="C896">
        <f>SUMIFS(dane!E:E,dane!A:A,A896,dane!C:C,"T5",dane!D:D,"Z")</f>
        <v>0</v>
      </c>
      <c r="D896">
        <f>SUMIFS(dane!E:E,dane!A:A,A896,dane!C:C,"T5",dane!D:D,"W")</f>
        <v>0</v>
      </c>
    </row>
    <row r="897" spans="1:4" x14ac:dyDescent="0.3">
      <c r="A897" s="2">
        <v>43264</v>
      </c>
      <c r="B897" t="str">
        <f t="shared" si="13"/>
        <v>2018-06</v>
      </c>
      <c r="C897">
        <f>SUMIFS(dane!E:E,dane!A:A,A897,dane!C:C,"T5",dane!D:D,"Z")</f>
        <v>0</v>
      </c>
      <c r="D897">
        <f>SUMIFS(dane!E:E,dane!A:A,A897,dane!C:C,"T5",dane!D:D,"W")</f>
        <v>0</v>
      </c>
    </row>
    <row r="898" spans="1:4" x14ac:dyDescent="0.3">
      <c r="A898" s="2">
        <v>43265</v>
      </c>
      <c r="B898" t="str">
        <f t="shared" si="13"/>
        <v>2018-06</v>
      </c>
      <c r="C898">
        <f>SUMIFS(dane!E:E,dane!A:A,A898,dane!C:C,"T5",dane!D:D,"Z")</f>
        <v>0</v>
      </c>
      <c r="D898">
        <f>SUMIFS(dane!E:E,dane!A:A,A898,dane!C:C,"T5",dane!D:D,"W")</f>
        <v>0</v>
      </c>
    </row>
    <row r="899" spans="1:4" x14ac:dyDescent="0.3">
      <c r="A899" s="2">
        <v>43266</v>
      </c>
      <c r="B899" t="str">
        <f t="shared" si="13"/>
        <v>2018-06</v>
      </c>
      <c r="C899">
        <f>SUMIFS(dane!E:E,dane!A:A,A899,dane!C:C,"T5",dane!D:D,"Z")</f>
        <v>0</v>
      </c>
      <c r="D899">
        <f>SUMIFS(dane!E:E,dane!A:A,A899,dane!C:C,"T5",dane!D:D,"W")</f>
        <v>0</v>
      </c>
    </row>
    <row r="900" spans="1:4" x14ac:dyDescent="0.3">
      <c r="A900" s="2">
        <v>43267</v>
      </c>
      <c r="B900" t="str">
        <f t="shared" ref="B900:B963" si="14">TEXT(A900,"rrrr-mm")</f>
        <v>2018-06</v>
      </c>
      <c r="C900">
        <f>SUMIFS(dane!E:E,dane!A:A,A900,dane!C:C,"T5",dane!D:D,"Z")</f>
        <v>0</v>
      </c>
      <c r="D900">
        <f>SUMIFS(dane!E:E,dane!A:A,A900,dane!C:C,"T5",dane!D:D,"W")</f>
        <v>0</v>
      </c>
    </row>
    <row r="901" spans="1:4" x14ac:dyDescent="0.3">
      <c r="A901" s="2">
        <v>43268</v>
      </c>
      <c r="B901" t="str">
        <f t="shared" si="14"/>
        <v>2018-06</v>
      </c>
      <c r="C901">
        <f>SUMIFS(dane!E:E,dane!A:A,A901,dane!C:C,"T5",dane!D:D,"Z")</f>
        <v>0</v>
      </c>
      <c r="D901">
        <f>SUMIFS(dane!E:E,dane!A:A,A901,dane!C:C,"T5",dane!D:D,"W")</f>
        <v>0</v>
      </c>
    </row>
    <row r="902" spans="1:4" x14ac:dyDescent="0.3">
      <c r="A902" s="2">
        <v>43269</v>
      </c>
      <c r="B902" t="str">
        <f t="shared" si="14"/>
        <v>2018-06</v>
      </c>
      <c r="C902">
        <f>SUMIFS(dane!E:E,dane!A:A,A902,dane!C:C,"T5",dane!D:D,"Z")</f>
        <v>0</v>
      </c>
      <c r="D902">
        <f>SUMIFS(dane!E:E,dane!A:A,A902,dane!C:C,"T5",dane!D:D,"W")</f>
        <v>0</v>
      </c>
    </row>
    <row r="903" spans="1:4" x14ac:dyDescent="0.3">
      <c r="A903" s="2">
        <v>43270</v>
      </c>
      <c r="B903" t="str">
        <f t="shared" si="14"/>
        <v>2018-06</v>
      </c>
      <c r="C903">
        <f>SUMIFS(dane!E:E,dane!A:A,A903,dane!C:C,"T5",dane!D:D,"Z")</f>
        <v>47</v>
      </c>
      <c r="D903">
        <f>SUMIFS(dane!E:E,dane!A:A,A903,dane!C:C,"T5",dane!D:D,"W")</f>
        <v>0</v>
      </c>
    </row>
    <row r="904" spans="1:4" x14ac:dyDescent="0.3">
      <c r="A904" s="2">
        <v>43271</v>
      </c>
      <c r="B904" t="str">
        <f t="shared" si="14"/>
        <v>2018-06</v>
      </c>
      <c r="C904">
        <f>SUMIFS(dane!E:E,dane!A:A,A904,dane!C:C,"T5",dane!D:D,"Z")</f>
        <v>0</v>
      </c>
      <c r="D904">
        <f>SUMIFS(dane!E:E,dane!A:A,A904,dane!C:C,"T5",dane!D:D,"W")</f>
        <v>0</v>
      </c>
    </row>
    <row r="905" spans="1:4" x14ac:dyDescent="0.3">
      <c r="A905" s="2">
        <v>43272</v>
      </c>
      <c r="B905" t="str">
        <f t="shared" si="14"/>
        <v>2018-06</v>
      </c>
      <c r="C905">
        <f>SUMIFS(dane!E:E,dane!A:A,A905,dane!C:C,"T5",dane!D:D,"Z")</f>
        <v>0</v>
      </c>
      <c r="D905">
        <f>SUMIFS(dane!E:E,dane!A:A,A905,dane!C:C,"T5",dane!D:D,"W")</f>
        <v>0</v>
      </c>
    </row>
    <row r="906" spans="1:4" x14ac:dyDescent="0.3">
      <c r="A906" s="2">
        <v>43273</v>
      </c>
      <c r="B906" t="str">
        <f t="shared" si="14"/>
        <v>2018-06</v>
      </c>
      <c r="C906">
        <f>SUMIFS(dane!E:E,dane!A:A,A906,dane!C:C,"T5",dane!D:D,"Z")</f>
        <v>0</v>
      </c>
      <c r="D906">
        <f>SUMIFS(dane!E:E,dane!A:A,A906,dane!C:C,"T5",dane!D:D,"W")</f>
        <v>0</v>
      </c>
    </row>
    <row r="907" spans="1:4" x14ac:dyDescent="0.3">
      <c r="A907" s="2">
        <v>43274</v>
      </c>
      <c r="B907" t="str">
        <f t="shared" si="14"/>
        <v>2018-06</v>
      </c>
      <c r="C907">
        <f>SUMIFS(dane!E:E,dane!A:A,A907,dane!C:C,"T5",dane!D:D,"Z")</f>
        <v>0</v>
      </c>
      <c r="D907">
        <f>SUMIFS(dane!E:E,dane!A:A,A907,dane!C:C,"T5",dane!D:D,"W")</f>
        <v>0</v>
      </c>
    </row>
    <row r="908" spans="1:4" x14ac:dyDescent="0.3">
      <c r="A908" s="2">
        <v>43275</v>
      </c>
      <c r="B908" t="str">
        <f t="shared" si="14"/>
        <v>2018-06</v>
      </c>
      <c r="C908">
        <f>SUMIFS(dane!E:E,dane!A:A,A908,dane!C:C,"T5",dane!D:D,"Z")</f>
        <v>0</v>
      </c>
      <c r="D908">
        <f>SUMIFS(dane!E:E,dane!A:A,A908,dane!C:C,"T5",dane!D:D,"W")</f>
        <v>0</v>
      </c>
    </row>
    <row r="909" spans="1:4" x14ac:dyDescent="0.3">
      <c r="A909" s="2">
        <v>43276</v>
      </c>
      <c r="B909" t="str">
        <f t="shared" si="14"/>
        <v>2018-06</v>
      </c>
      <c r="C909">
        <f>SUMIFS(dane!E:E,dane!A:A,A909,dane!C:C,"T5",dane!D:D,"Z")</f>
        <v>0</v>
      </c>
      <c r="D909">
        <f>SUMIFS(dane!E:E,dane!A:A,A909,dane!C:C,"T5",dane!D:D,"W")</f>
        <v>0</v>
      </c>
    </row>
    <row r="910" spans="1:4" x14ac:dyDescent="0.3">
      <c r="A910" s="2">
        <v>43277</v>
      </c>
      <c r="B910" t="str">
        <f t="shared" si="14"/>
        <v>2018-06</v>
      </c>
      <c r="C910">
        <f>SUMIFS(dane!E:E,dane!A:A,A910,dane!C:C,"T5",dane!D:D,"Z")</f>
        <v>0</v>
      </c>
      <c r="D910">
        <f>SUMIFS(dane!E:E,dane!A:A,A910,dane!C:C,"T5",dane!D:D,"W")</f>
        <v>0</v>
      </c>
    </row>
    <row r="911" spans="1:4" x14ac:dyDescent="0.3">
      <c r="A911" s="2">
        <v>43278</v>
      </c>
      <c r="B911" t="str">
        <f t="shared" si="14"/>
        <v>2018-06</v>
      </c>
      <c r="C911">
        <f>SUMIFS(dane!E:E,dane!A:A,A911,dane!C:C,"T5",dane!D:D,"Z")</f>
        <v>0</v>
      </c>
      <c r="D911">
        <f>SUMIFS(dane!E:E,dane!A:A,A911,dane!C:C,"T5",dane!D:D,"W")</f>
        <v>0</v>
      </c>
    </row>
    <row r="912" spans="1:4" x14ac:dyDescent="0.3">
      <c r="A912" s="2">
        <v>43279</v>
      </c>
      <c r="B912" t="str">
        <f t="shared" si="14"/>
        <v>2018-06</v>
      </c>
      <c r="C912">
        <f>SUMIFS(dane!E:E,dane!A:A,A912,dane!C:C,"T5",dane!D:D,"Z")</f>
        <v>0</v>
      </c>
      <c r="D912">
        <f>SUMIFS(dane!E:E,dane!A:A,A912,dane!C:C,"T5",dane!D:D,"W")</f>
        <v>0</v>
      </c>
    </row>
    <row r="913" spans="1:4" x14ac:dyDescent="0.3">
      <c r="A913" s="2">
        <v>43280</v>
      </c>
      <c r="B913" t="str">
        <f t="shared" si="14"/>
        <v>2018-06</v>
      </c>
      <c r="C913">
        <f>SUMIFS(dane!E:E,dane!A:A,A913,dane!C:C,"T5",dane!D:D,"Z")</f>
        <v>0</v>
      </c>
      <c r="D913">
        <f>SUMIFS(dane!E:E,dane!A:A,A913,dane!C:C,"T5",dane!D:D,"W")</f>
        <v>0</v>
      </c>
    </row>
    <row r="914" spans="1:4" x14ac:dyDescent="0.3">
      <c r="A914" s="2">
        <v>43281</v>
      </c>
      <c r="B914" t="str">
        <f t="shared" si="14"/>
        <v>2018-06</v>
      </c>
      <c r="C914">
        <f>SUMIFS(dane!E:E,dane!A:A,A914,dane!C:C,"T5",dane!D:D,"Z")</f>
        <v>0</v>
      </c>
      <c r="D914">
        <f>SUMIFS(dane!E:E,dane!A:A,A914,dane!C:C,"T5",dane!D:D,"W")</f>
        <v>0</v>
      </c>
    </row>
    <row r="915" spans="1:4" x14ac:dyDescent="0.3">
      <c r="A915" s="2">
        <v>43282</v>
      </c>
      <c r="B915" t="str">
        <f t="shared" si="14"/>
        <v>2018-07</v>
      </c>
      <c r="C915">
        <f>SUMIFS(dane!E:E,dane!A:A,A915,dane!C:C,"T5",dane!D:D,"Z")</f>
        <v>0</v>
      </c>
      <c r="D915">
        <f>SUMIFS(dane!E:E,dane!A:A,A915,dane!C:C,"T5",dane!D:D,"W")</f>
        <v>0</v>
      </c>
    </row>
    <row r="916" spans="1:4" x14ac:dyDescent="0.3">
      <c r="A916" s="2">
        <v>43283</v>
      </c>
      <c r="B916" t="str">
        <f t="shared" si="14"/>
        <v>2018-07</v>
      </c>
      <c r="C916">
        <f>SUMIFS(dane!E:E,dane!A:A,A916,dane!C:C,"T5",dane!D:D,"Z")</f>
        <v>0</v>
      </c>
      <c r="D916">
        <f>SUMIFS(dane!E:E,dane!A:A,A916,dane!C:C,"T5",dane!D:D,"W")</f>
        <v>0</v>
      </c>
    </row>
    <row r="917" spans="1:4" x14ac:dyDescent="0.3">
      <c r="A917" s="2">
        <v>43284</v>
      </c>
      <c r="B917" t="str">
        <f t="shared" si="14"/>
        <v>2018-07</v>
      </c>
      <c r="C917">
        <f>SUMIFS(dane!E:E,dane!A:A,A917,dane!C:C,"T5",dane!D:D,"Z")</f>
        <v>0</v>
      </c>
      <c r="D917">
        <f>SUMIFS(dane!E:E,dane!A:A,A917,dane!C:C,"T5",dane!D:D,"W")</f>
        <v>0</v>
      </c>
    </row>
    <row r="918" spans="1:4" x14ac:dyDescent="0.3">
      <c r="A918" s="2">
        <v>43285</v>
      </c>
      <c r="B918" t="str">
        <f t="shared" si="14"/>
        <v>2018-07</v>
      </c>
      <c r="C918">
        <f>SUMIFS(dane!E:E,dane!A:A,A918,dane!C:C,"T5",dane!D:D,"Z")</f>
        <v>0</v>
      </c>
      <c r="D918">
        <f>SUMIFS(dane!E:E,dane!A:A,A918,dane!C:C,"T5",dane!D:D,"W")</f>
        <v>0</v>
      </c>
    </row>
    <row r="919" spans="1:4" x14ac:dyDescent="0.3">
      <c r="A919" s="2">
        <v>43286</v>
      </c>
      <c r="B919" t="str">
        <f t="shared" si="14"/>
        <v>2018-07</v>
      </c>
      <c r="C919">
        <f>SUMIFS(dane!E:E,dane!A:A,A919,dane!C:C,"T5",dane!D:D,"Z")</f>
        <v>0</v>
      </c>
      <c r="D919">
        <f>SUMIFS(dane!E:E,dane!A:A,A919,dane!C:C,"T5",dane!D:D,"W")</f>
        <v>0</v>
      </c>
    </row>
    <row r="920" spans="1:4" x14ac:dyDescent="0.3">
      <c r="A920" s="2">
        <v>43287</v>
      </c>
      <c r="B920" t="str">
        <f t="shared" si="14"/>
        <v>2018-07</v>
      </c>
      <c r="C920">
        <f>SUMIFS(dane!E:E,dane!A:A,A920,dane!C:C,"T5",dane!D:D,"Z")</f>
        <v>0</v>
      </c>
      <c r="D920">
        <f>SUMIFS(dane!E:E,dane!A:A,A920,dane!C:C,"T5",dane!D:D,"W")</f>
        <v>0</v>
      </c>
    </row>
    <row r="921" spans="1:4" x14ac:dyDescent="0.3">
      <c r="A921" s="2">
        <v>43288</v>
      </c>
      <c r="B921" t="str">
        <f t="shared" si="14"/>
        <v>2018-07</v>
      </c>
      <c r="C921">
        <f>SUMIFS(dane!E:E,dane!A:A,A921,dane!C:C,"T5",dane!D:D,"Z")</f>
        <v>0</v>
      </c>
      <c r="D921">
        <f>SUMIFS(dane!E:E,dane!A:A,A921,dane!C:C,"T5",dane!D:D,"W")</f>
        <v>0</v>
      </c>
    </row>
    <row r="922" spans="1:4" x14ac:dyDescent="0.3">
      <c r="A922" s="2">
        <v>43289</v>
      </c>
      <c r="B922" t="str">
        <f t="shared" si="14"/>
        <v>2018-07</v>
      </c>
      <c r="C922">
        <f>SUMIFS(dane!E:E,dane!A:A,A922,dane!C:C,"T5",dane!D:D,"Z")</f>
        <v>0</v>
      </c>
      <c r="D922">
        <f>SUMIFS(dane!E:E,dane!A:A,A922,dane!C:C,"T5",dane!D:D,"W")</f>
        <v>0</v>
      </c>
    </row>
    <row r="923" spans="1:4" x14ac:dyDescent="0.3">
      <c r="A923" s="2">
        <v>43290</v>
      </c>
      <c r="B923" t="str">
        <f t="shared" si="14"/>
        <v>2018-07</v>
      </c>
      <c r="C923">
        <f>SUMIFS(dane!E:E,dane!A:A,A923,dane!C:C,"T5",dane!D:D,"Z")</f>
        <v>0</v>
      </c>
      <c r="D923">
        <f>SUMIFS(dane!E:E,dane!A:A,A923,dane!C:C,"T5",dane!D:D,"W")</f>
        <v>0</v>
      </c>
    </row>
    <row r="924" spans="1:4" x14ac:dyDescent="0.3">
      <c r="A924" s="2">
        <v>43291</v>
      </c>
      <c r="B924" t="str">
        <f t="shared" si="14"/>
        <v>2018-07</v>
      </c>
      <c r="C924">
        <f>SUMIFS(dane!E:E,dane!A:A,A924,dane!C:C,"T5",dane!D:D,"Z")</f>
        <v>0</v>
      </c>
      <c r="D924">
        <f>SUMIFS(dane!E:E,dane!A:A,A924,dane!C:C,"T5",dane!D:D,"W")</f>
        <v>0</v>
      </c>
    </row>
    <row r="925" spans="1:4" x14ac:dyDescent="0.3">
      <c r="A925" s="2">
        <v>43292</v>
      </c>
      <c r="B925" t="str">
        <f t="shared" si="14"/>
        <v>2018-07</v>
      </c>
      <c r="C925">
        <f>SUMIFS(dane!E:E,dane!A:A,A925,dane!C:C,"T5",dane!D:D,"Z")</f>
        <v>25</v>
      </c>
      <c r="D925">
        <f>SUMIFS(dane!E:E,dane!A:A,A925,dane!C:C,"T5",dane!D:D,"W")</f>
        <v>0</v>
      </c>
    </row>
    <row r="926" spans="1:4" x14ac:dyDescent="0.3">
      <c r="A926" s="2">
        <v>43293</v>
      </c>
      <c r="B926" t="str">
        <f t="shared" si="14"/>
        <v>2018-07</v>
      </c>
      <c r="C926">
        <f>SUMIFS(dane!E:E,dane!A:A,A926,dane!C:C,"T5",dane!D:D,"Z")</f>
        <v>0</v>
      </c>
      <c r="D926">
        <f>SUMIFS(dane!E:E,dane!A:A,A926,dane!C:C,"T5",dane!D:D,"W")</f>
        <v>0</v>
      </c>
    </row>
    <row r="927" spans="1:4" x14ac:dyDescent="0.3">
      <c r="A927" s="2">
        <v>43294</v>
      </c>
      <c r="B927" t="str">
        <f t="shared" si="14"/>
        <v>2018-07</v>
      </c>
      <c r="C927">
        <f>SUMIFS(dane!E:E,dane!A:A,A927,dane!C:C,"T5",dane!D:D,"Z")</f>
        <v>0</v>
      </c>
      <c r="D927">
        <f>SUMIFS(dane!E:E,dane!A:A,A927,dane!C:C,"T5",dane!D:D,"W")</f>
        <v>0</v>
      </c>
    </row>
    <row r="928" spans="1:4" x14ac:dyDescent="0.3">
      <c r="A928" s="2">
        <v>43295</v>
      </c>
      <c r="B928" t="str">
        <f t="shared" si="14"/>
        <v>2018-07</v>
      </c>
      <c r="C928">
        <f>SUMIFS(dane!E:E,dane!A:A,A928,dane!C:C,"T5",dane!D:D,"Z")</f>
        <v>0</v>
      </c>
      <c r="D928">
        <f>SUMIFS(dane!E:E,dane!A:A,A928,dane!C:C,"T5",dane!D:D,"W")</f>
        <v>0</v>
      </c>
    </row>
    <row r="929" spans="1:4" x14ac:dyDescent="0.3">
      <c r="A929" s="2">
        <v>43296</v>
      </c>
      <c r="B929" t="str">
        <f t="shared" si="14"/>
        <v>2018-07</v>
      </c>
      <c r="C929">
        <f>SUMIFS(dane!E:E,dane!A:A,A929,dane!C:C,"T5",dane!D:D,"Z")</f>
        <v>0</v>
      </c>
      <c r="D929">
        <f>SUMIFS(dane!E:E,dane!A:A,A929,dane!C:C,"T5",dane!D:D,"W")</f>
        <v>0</v>
      </c>
    </row>
    <row r="930" spans="1:4" x14ac:dyDescent="0.3">
      <c r="A930" s="2">
        <v>43297</v>
      </c>
      <c r="B930" t="str">
        <f t="shared" si="14"/>
        <v>2018-07</v>
      </c>
      <c r="C930">
        <f>SUMIFS(dane!E:E,dane!A:A,A930,dane!C:C,"T5",dane!D:D,"Z")</f>
        <v>0</v>
      </c>
      <c r="D930">
        <f>SUMIFS(dane!E:E,dane!A:A,A930,dane!C:C,"T5",dane!D:D,"W")</f>
        <v>0</v>
      </c>
    </row>
    <row r="931" spans="1:4" x14ac:dyDescent="0.3">
      <c r="A931" s="2">
        <v>43298</v>
      </c>
      <c r="B931" t="str">
        <f t="shared" si="14"/>
        <v>2018-07</v>
      </c>
      <c r="C931">
        <f>SUMIFS(dane!E:E,dane!A:A,A931,dane!C:C,"T5",dane!D:D,"Z")</f>
        <v>0</v>
      </c>
      <c r="D931">
        <f>SUMIFS(dane!E:E,dane!A:A,A931,dane!C:C,"T5",dane!D:D,"W")</f>
        <v>0</v>
      </c>
    </row>
    <row r="932" spans="1:4" x14ac:dyDescent="0.3">
      <c r="A932" s="2">
        <v>43299</v>
      </c>
      <c r="B932" t="str">
        <f t="shared" si="14"/>
        <v>2018-07</v>
      </c>
      <c r="C932">
        <f>SUMIFS(dane!E:E,dane!A:A,A932,dane!C:C,"T5",dane!D:D,"Z")</f>
        <v>0</v>
      </c>
      <c r="D932">
        <f>SUMIFS(dane!E:E,dane!A:A,A932,dane!C:C,"T5",dane!D:D,"W")</f>
        <v>0</v>
      </c>
    </row>
    <row r="933" spans="1:4" x14ac:dyDescent="0.3">
      <c r="A933" s="2">
        <v>43300</v>
      </c>
      <c r="B933" t="str">
        <f t="shared" si="14"/>
        <v>2018-07</v>
      </c>
      <c r="C933">
        <f>SUMIFS(dane!E:E,dane!A:A,A933,dane!C:C,"T5",dane!D:D,"Z")</f>
        <v>0</v>
      </c>
      <c r="D933">
        <f>SUMIFS(dane!E:E,dane!A:A,A933,dane!C:C,"T5",dane!D:D,"W")</f>
        <v>0</v>
      </c>
    </row>
    <row r="934" spans="1:4" x14ac:dyDescent="0.3">
      <c r="A934" s="2">
        <v>43301</v>
      </c>
      <c r="B934" t="str">
        <f t="shared" si="14"/>
        <v>2018-07</v>
      </c>
      <c r="C934">
        <f>SUMIFS(dane!E:E,dane!A:A,A934,dane!C:C,"T5",dane!D:D,"Z")</f>
        <v>0</v>
      </c>
      <c r="D934">
        <f>SUMIFS(dane!E:E,dane!A:A,A934,dane!C:C,"T5",dane!D:D,"W")</f>
        <v>0</v>
      </c>
    </row>
    <row r="935" spans="1:4" x14ac:dyDescent="0.3">
      <c r="A935" s="2">
        <v>43302</v>
      </c>
      <c r="B935" t="str">
        <f t="shared" si="14"/>
        <v>2018-07</v>
      </c>
      <c r="C935">
        <f>SUMIFS(dane!E:E,dane!A:A,A935,dane!C:C,"T5",dane!D:D,"Z")</f>
        <v>0</v>
      </c>
      <c r="D935">
        <f>SUMIFS(dane!E:E,dane!A:A,A935,dane!C:C,"T5",dane!D:D,"W")</f>
        <v>0</v>
      </c>
    </row>
    <row r="936" spans="1:4" x14ac:dyDescent="0.3">
      <c r="A936" s="2">
        <v>43303</v>
      </c>
      <c r="B936" t="str">
        <f t="shared" si="14"/>
        <v>2018-07</v>
      </c>
      <c r="C936">
        <f>SUMIFS(dane!E:E,dane!A:A,A936,dane!C:C,"T5",dane!D:D,"Z")</f>
        <v>0</v>
      </c>
      <c r="D936">
        <f>SUMIFS(dane!E:E,dane!A:A,A936,dane!C:C,"T5",dane!D:D,"W")</f>
        <v>0</v>
      </c>
    </row>
    <row r="937" spans="1:4" x14ac:dyDescent="0.3">
      <c r="A937" s="2">
        <v>43304</v>
      </c>
      <c r="B937" t="str">
        <f t="shared" si="14"/>
        <v>2018-07</v>
      </c>
      <c r="C937">
        <f>SUMIFS(dane!E:E,dane!A:A,A937,dane!C:C,"T5",dane!D:D,"Z")</f>
        <v>0</v>
      </c>
      <c r="D937">
        <f>SUMIFS(dane!E:E,dane!A:A,A937,dane!C:C,"T5",dane!D:D,"W")</f>
        <v>0</v>
      </c>
    </row>
    <row r="938" spans="1:4" x14ac:dyDescent="0.3">
      <c r="A938" s="2">
        <v>43305</v>
      </c>
      <c r="B938" t="str">
        <f t="shared" si="14"/>
        <v>2018-07</v>
      </c>
      <c r="C938">
        <f>SUMIFS(dane!E:E,dane!A:A,A938,dane!C:C,"T5",dane!D:D,"Z")</f>
        <v>0</v>
      </c>
      <c r="D938">
        <f>SUMIFS(dane!E:E,dane!A:A,A938,dane!C:C,"T5",dane!D:D,"W")</f>
        <v>0</v>
      </c>
    </row>
    <row r="939" spans="1:4" x14ac:dyDescent="0.3">
      <c r="A939" s="2">
        <v>43306</v>
      </c>
      <c r="B939" t="str">
        <f t="shared" si="14"/>
        <v>2018-07</v>
      </c>
      <c r="C939">
        <f>SUMIFS(dane!E:E,dane!A:A,A939,dane!C:C,"T5",dane!D:D,"Z")</f>
        <v>0</v>
      </c>
      <c r="D939">
        <f>SUMIFS(dane!E:E,dane!A:A,A939,dane!C:C,"T5",dane!D:D,"W")</f>
        <v>0</v>
      </c>
    </row>
    <row r="940" spans="1:4" x14ac:dyDescent="0.3">
      <c r="A940" s="2">
        <v>43307</v>
      </c>
      <c r="B940" t="str">
        <f t="shared" si="14"/>
        <v>2018-07</v>
      </c>
      <c r="C940">
        <f>SUMIFS(dane!E:E,dane!A:A,A940,dane!C:C,"T5",dane!D:D,"Z")</f>
        <v>0</v>
      </c>
      <c r="D940">
        <f>SUMIFS(dane!E:E,dane!A:A,A940,dane!C:C,"T5",dane!D:D,"W")</f>
        <v>0</v>
      </c>
    </row>
    <row r="941" spans="1:4" x14ac:dyDescent="0.3">
      <c r="A941" s="2">
        <v>43308</v>
      </c>
      <c r="B941" t="str">
        <f t="shared" si="14"/>
        <v>2018-07</v>
      </c>
      <c r="C941">
        <f>SUMIFS(dane!E:E,dane!A:A,A941,dane!C:C,"T5",dane!D:D,"Z")</f>
        <v>0</v>
      </c>
      <c r="D941">
        <f>SUMIFS(dane!E:E,dane!A:A,A941,dane!C:C,"T5",dane!D:D,"W")</f>
        <v>0</v>
      </c>
    </row>
    <row r="942" spans="1:4" x14ac:dyDescent="0.3">
      <c r="A942" s="2">
        <v>43309</v>
      </c>
      <c r="B942" t="str">
        <f t="shared" si="14"/>
        <v>2018-07</v>
      </c>
      <c r="C942">
        <f>SUMIFS(dane!E:E,dane!A:A,A942,dane!C:C,"T5",dane!D:D,"Z")</f>
        <v>0</v>
      </c>
      <c r="D942">
        <f>SUMIFS(dane!E:E,dane!A:A,A942,dane!C:C,"T5",dane!D:D,"W")</f>
        <v>0</v>
      </c>
    </row>
    <row r="943" spans="1:4" x14ac:dyDescent="0.3">
      <c r="A943" s="2">
        <v>43310</v>
      </c>
      <c r="B943" t="str">
        <f t="shared" si="14"/>
        <v>2018-07</v>
      </c>
      <c r="C943">
        <f>SUMIFS(dane!E:E,dane!A:A,A943,dane!C:C,"T5",dane!D:D,"Z")</f>
        <v>0</v>
      </c>
      <c r="D943">
        <f>SUMIFS(dane!E:E,dane!A:A,A943,dane!C:C,"T5",dane!D:D,"W")</f>
        <v>0</v>
      </c>
    </row>
    <row r="944" spans="1:4" x14ac:dyDescent="0.3">
      <c r="A944" s="2">
        <v>43311</v>
      </c>
      <c r="B944" t="str">
        <f t="shared" si="14"/>
        <v>2018-07</v>
      </c>
      <c r="C944">
        <f>SUMIFS(dane!E:E,dane!A:A,A944,dane!C:C,"T5",dane!D:D,"Z")</f>
        <v>0</v>
      </c>
      <c r="D944">
        <f>SUMIFS(dane!E:E,dane!A:A,A944,dane!C:C,"T5",dane!D:D,"W")</f>
        <v>0</v>
      </c>
    </row>
    <row r="945" spans="1:4" x14ac:dyDescent="0.3">
      <c r="A945" s="2">
        <v>43312</v>
      </c>
      <c r="B945" t="str">
        <f t="shared" si="14"/>
        <v>2018-07</v>
      </c>
      <c r="C945">
        <f>SUMIFS(dane!E:E,dane!A:A,A945,dane!C:C,"T5",dane!D:D,"Z")</f>
        <v>0</v>
      </c>
      <c r="D945">
        <f>SUMIFS(dane!E:E,dane!A:A,A945,dane!C:C,"T5",dane!D:D,"W")</f>
        <v>0</v>
      </c>
    </row>
    <row r="946" spans="1:4" x14ac:dyDescent="0.3">
      <c r="A946" s="2">
        <v>43313</v>
      </c>
      <c r="B946" t="str">
        <f t="shared" si="14"/>
        <v>2018-08</v>
      </c>
      <c r="C946">
        <f>SUMIFS(dane!E:E,dane!A:A,A946,dane!C:C,"T5",dane!D:D,"Z")</f>
        <v>0</v>
      </c>
      <c r="D946">
        <f>SUMIFS(dane!E:E,dane!A:A,A946,dane!C:C,"T5",dane!D:D,"W")</f>
        <v>0</v>
      </c>
    </row>
    <row r="947" spans="1:4" x14ac:dyDescent="0.3">
      <c r="A947" s="2">
        <v>43314</v>
      </c>
      <c r="B947" t="str">
        <f t="shared" si="14"/>
        <v>2018-08</v>
      </c>
      <c r="C947">
        <f>SUMIFS(dane!E:E,dane!A:A,A947,dane!C:C,"T5",dane!D:D,"Z")</f>
        <v>0</v>
      </c>
      <c r="D947">
        <f>SUMIFS(dane!E:E,dane!A:A,A947,dane!C:C,"T5",dane!D:D,"W")</f>
        <v>0</v>
      </c>
    </row>
    <row r="948" spans="1:4" x14ac:dyDescent="0.3">
      <c r="A948" s="2">
        <v>43315</v>
      </c>
      <c r="B948" t="str">
        <f t="shared" si="14"/>
        <v>2018-08</v>
      </c>
      <c r="C948">
        <f>SUMIFS(dane!E:E,dane!A:A,A948,dane!C:C,"T5",dane!D:D,"Z")</f>
        <v>0</v>
      </c>
      <c r="D948">
        <f>SUMIFS(dane!E:E,dane!A:A,A948,dane!C:C,"T5",dane!D:D,"W")</f>
        <v>0</v>
      </c>
    </row>
    <row r="949" spans="1:4" x14ac:dyDescent="0.3">
      <c r="A949" s="2">
        <v>43316</v>
      </c>
      <c r="B949" t="str">
        <f t="shared" si="14"/>
        <v>2018-08</v>
      </c>
      <c r="C949">
        <f>SUMIFS(dane!E:E,dane!A:A,A949,dane!C:C,"T5",dane!D:D,"Z")</f>
        <v>0</v>
      </c>
      <c r="D949">
        <f>SUMIFS(dane!E:E,dane!A:A,A949,dane!C:C,"T5",dane!D:D,"W")</f>
        <v>0</v>
      </c>
    </row>
    <row r="950" spans="1:4" x14ac:dyDescent="0.3">
      <c r="A950" s="2">
        <v>43317</v>
      </c>
      <c r="B950" t="str">
        <f t="shared" si="14"/>
        <v>2018-08</v>
      </c>
      <c r="C950">
        <f>SUMIFS(dane!E:E,dane!A:A,A950,dane!C:C,"T5",dane!D:D,"Z")</f>
        <v>0</v>
      </c>
      <c r="D950">
        <f>SUMIFS(dane!E:E,dane!A:A,A950,dane!C:C,"T5",dane!D:D,"W")</f>
        <v>121</v>
      </c>
    </row>
    <row r="951" spans="1:4" x14ac:dyDescent="0.3">
      <c r="A951" s="2">
        <v>43318</v>
      </c>
      <c r="B951" t="str">
        <f t="shared" si="14"/>
        <v>2018-08</v>
      </c>
      <c r="C951">
        <f>SUMIFS(dane!E:E,dane!A:A,A951,dane!C:C,"T5",dane!D:D,"Z")</f>
        <v>0</v>
      </c>
      <c r="D951">
        <f>SUMIFS(dane!E:E,dane!A:A,A951,dane!C:C,"T5",dane!D:D,"W")</f>
        <v>0</v>
      </c>
    </row>
    <row r="952" spans="1:4" x14ac:dyDescent="0.3">
      <c r="A952" s="2">
        <v>43319</v>
      </c>
      <c r="B952" t="str">
        <f t="shared" si="14"/>
        <v>2018-08</v>
      </c>
      <c r="C952">
        <f>SUMIFS(dane!E:E,dane!A:A,A952,dane!C:C,"T5",dane!D:D,"Z")</f>
        <v>0</v>
      </c>
      <c r="D952">
        <f>SUMIFS(dane!E:E,dane!A:A,A952,dane!C:C,"T5",dane!D:D,"W")</f>
        <v>0</v>
      </c>
    </row>
    <row r="953" spans="1:4" x14ac:dyDescent="0.3">
      <c r="A953" s="2">
        <v>43320</v>
      </c>
      <c r="B953" t="str">
        <f t="shared" si="14"/>
        <v>2018-08</v>
      </c>
      <c r="C953">
        <f>SUMIFS(dane!E:E,dane!A:A,A953,dane!C:C,"T5",dane!D:D,"Z")</f>
        <v>0</v>
      </c>
      <c r="D953">
        <f>SUMIFS(dane!E:E,dane!A:A,A953,dane!C:C,"T5",dane!D:D,"W")</f>
        <v>0</v>
      </c>
    </row>
    <row r="954" spans="1:4" x14ac:dyDescent="0.3">
      <c r="A954" s="2">
        <v>43321</v>
      </c>
      <c r="B954" t="str">
        <f t="shared" si="14"/>
        <v>2018-08</v>
      </c>
      <c r="C954">
        <f>SUMIFS(dane!E:E,dane!A:A,A954,dane!C:C,"T5",dane!D:D,"Z")</f>
        <v>0</v>
      </c>
      <c r="D954">
        <f>SUMIFS(dane!E:E,dane!A:A,A954,dane!C:C,"T5",dane!D:D,"W")</f>
        <v>0</v>
      </c>
    </row>
    <row r="955" spans="1:4" x14ac:dyDescent="0.3">
      <c r="A955" s="2">
        <v>43322</v>
      </c>
      <c r="B955" t="str">
        <f t="shared" si="14"/>
        <v>2018-08</v>
      </c>
      <c r="C955">
        <f>SUMIFS(dane!E:E,dane!A:A,A955,dane!C:C,"T5",dane!D:D,"Z")</f>
        <v>0</v>
      </c>
      <c r="D955">
        <f>SUMIFS(dane!E:E,dane!A:A,A955,dane!C:C,"T5",dane!D:D,"W")</f>
        <v>0</v>
      </c>
    </row>
    <row r="956" spans="1:4" x14ac:dyDescent="0.3">
      <c r="A956" s="2">
        <v>43323</v>
      </c>
      <c r="B956" t="str">
        <f t="shared" si="14"/>
        <v>2018-08</v>
      </c>
      <c r="C956">
        <f>SUMIFS(dane!E:E,dane!A:A,A956,dane!C:C,"T5",dane!D:D,"Z")</f>
        <v>0</v>
      </c>
      <c r="D956">
        <f>SUMIFS(dane!E:E,dane!A:A,A956,dane!C:C,"T5",dane!D:D,"W")</f>
        <v>0</v>
      </c>
    </row>
    <row r="957" spans="1:4" x14ac:dyDescent="0.3">
      <c r="A957" s="2">
        <v>43324</v>
      </c>
      <c r="B957" t="str">
        <f t="shared" si="14"/>
        <v>2018-08</v>
      </c>
      <c r="C957">
        <f>SUMIFS(dane!E:E,dane!A:A,A957,dane!C:C,"T5",dane!D:D,"Z")</f>
        <v>0</v>
      </c>
      <c r="D957">
        <f>SUMIFS(dane!E:E,dane!A:A,A957,dane!C:C,"T5",dane!D:D,"W")</f>
        <v>0</v>
      </c>
    </row>
    <row r="958" spans="1:4" x14ac:dyDescent="0.3">
      <c r="A958" s="2">
        <v>43325</v>
      </c>
      <c r="B958" t="str">
        <f t="shared" si="14"/>
        <v>2018-08</v>
      </c>
      <c r="C958">
        <f>SUMIFS(dane!E:E,dane!A:A,A958,dane!C:C,"T5",dane!D:D,"Z")</f>
        <v>0</v>
      </c>
      <c r="D958">
        <f>SUMIFS(dane!E:E,dane!A:A,A958,dane!C:C,"T5",dane!D:D,"W")</f>
        <v>0</v>
      </c>
    </row>
    <row r="959" spans="1:4" x14ac:dyDescent="0.3">
      <c r="A959" s="2">
        <v>43326</v>
      </c>
      <c r="B959" t="str">
        <f t="shared" si="14"/>
        <v>2018-08</v>
      </c>
      <c r="C959">
        <f>SUMIFS(dane!E:E,dane!A:A,A959,dane!C:C,"T5",dane!D:D,"Z")</f>
        <v>0</v>
      </c>
      <c r="D959">
        <f>SUMIFS(dane!E:E,dane!A:A,A959,dane!C:C,"T5",dane!D:D,"W")</f>
        <v>0</v>
      </c>
    </row>
    <row r="960" spans="1:4" x14ac:dyDescent="0.3">
      <c r="A960" s="2">
        <v>43327</v>
      </c>
      <c r="B960" t="str">
        <f t="shared" si="14"/>
        <v>2018-08</v>
      </c>
      <c r="C960">
        <f>SUMIFS(dane!E:E,dane!A:A,A960,dane!C:C,"T5",dane!D:D,"Z")</f>
        <v>0</v>
      </c>
      <c r="D960">
        <f>SUMIFS(dane!E:E,dane!A:A,A960,dane!C:C,"T5",dane!D:D,"W")</f>
        <v>0</v>
      </c>
    </row>
    <row r="961" spans="1:4" x14ac:dyDescent="0.3">
      <c r="A961" s="2">
        <v>43328</v>
      </c>
      <c r="B961" t="str">
        <f t="shared" si="14"/>
        <v>2018-08</v>
      </c>
      <c r="C961">
        <f>SUMIFS(dane!E:E,dane!A:A,A961,dane!C:C,"T5",dane!D:D,"Z")</f>
        <v>0</v>
      </c>
      <c r="D961">
        <f>SUMIFS(dane!E:E,dane!A:A,A961,dane!C:C,"T5",dane!D:D,"W")</f>
        <v>0</v>
      </c>
    </row>
    <row r="962" spans="1:4" x14ac:dyDescent="0.3">
      <c r="A962" s="2">
        <v>43329</v>
      </c>
      <c r="B962" t="str">
        <f t="shared" si="14"/>
        <v>2018-08</v>
      </c>
      <c r="C962">
        <f>SUMIFS(dane!E:E,dane!A:A,A962,dane!C:C,"T5",dane!D:D,"Z")</f>
        <v>0</v>
      </c>
      <c r="D962">
        <f>SUMIFS(dane!E:E,dane!A:A,A962,dane!C:C,"T5",dane!D:D,"W")</f>
        <v>0</v>
      </c>
    </row>
    <row r="963" spans="1:4" x14ac:dyDescent="0.3">
      <c r="A963" s="2">
        <v>43330</v>
      </c>
      <c r="B963" t="str">
        <f t="shared" si="14"/>
        <v>2018-08</v>
      </c>
      <c r="C963">
        <f>SUMIFS(dane!E:E,dane!A:A,A963,dane!C:C,"T5",dane!D:D,"Z")</f>
        <v>22</v>
      </c>
      <c r="D963">
        <f>SUMIFS(dane!E:E,dane!A:A,A963,dane!C:C,"T5",dane!D:D,"W")</f>
        <v>0</v>
      </c>
    </row>
    <row r="964" spans="1:4" x14ac:dyDescent="0.3">
      <c r="A964" s="2">
        <v>43331</v>
      </c>
      <c r="B964" t="str">
        <f t="shared" ref="B964:B1027" si="15">TEXT(A964,"rrrr-mm")</f>
        <v>2018-08</v>
      </c>
      <c r="C964">
        <f>SUMIFS(dane!E:E,dane!A:A,A964,dane!C:C,"T5",dane!D:D,"Z")</f>
        <v>0</v>
      </c>
      <c r="D964">
        <f>SUMIFS(dane!E:E,dane!A:A,A964,dane!C:C,"T5",dane!D:D,"W")</f>
        <v>0</v>
      </c>
    </row>
    <row r="965" spans="1:4" x14ac:dyDescent="0.3">
      <c r="A965" s="2">
        <v>43332</v>
      </c>
      <c r="B965" t="str">
        <f t="shared" si="15"/>
        <v>2018-08</v>
      </c>
      <c r="C965">
        <f>SUMIFS(dane!E:E,dane!A:A,A965,dane!C:C,"T5",dane!D:D,"Z")</f>
        <v>0</v>
      </c>
      <c r="D965">
        <f>SUMIFS(dane!E:E,dane!A:A,A965,dane!C:C,"T5",dane!D:D,"W")</f>
        <v>0</v>
      </c>
    </row>
    <row r="966" spans="1:4" x14ac:dyDescent="0.3">
      <c r="A966" s="2">
        <v>43333</v>
      </c>
      <c r="B966" t="str">
        <f t="shared" si="15"/>
        <v>2018-08</v>
      </c>
      <c r="C966">
        <f>SUMIFS(dane!E:E,dane!A:A,A966,dane!C:C,"T5",dane!D:D,"Z")</f>
        <v>0</v>
      </c>
      <c r="D966">
        <f>SUMIFS(dane!E:E,dane!A:A,A966,dane!C:C,"T5",dane!D:D,"W")</f>
        <v>0</v>
      </c>
    </row>
    <row r="967" spans="1:4" x14ac:dyDescent="0.3">
      <c r="A967" s="2">
        <v>43334</v>
      </c>
      <c r="B967" t="str">
        <f t="shared" si="15"/>
        <v>2018-08</v>
      </c>
      <c r="C967">
        <f>SUMIFS(dane!E:E,dane!A:A,A967,dane!C:C,"T5",dane!D:D,"Z")</f>
        <v>0</v>
      </c>
      <c r="D967">
        <f>SUMIFS(dane!E:E,dane!A:A,A967,dane!C:C,"T5",dane!D:D,"W")</f>
        <v>0</v>
      </c>
    </row>
    <row r="968" spans="1:4" x14ac:dyDescent="0.3">
      <c r="A968" s="2">
        <v>43335</v>
      </c>
      <c r="B968" t="str">
        <f t="shared" si="15"/>
        <v>2018-08</v>
      </c>
      <c r="C968">
        <f>SUMIFS(dane!E:E,dane!A:A,A968,dane!C:C,"T5",dane!D:D,"Z")</f>
        <v>0</v>
      </c>
      <c r="D968">
        <f>SUMIFS(dane!E:E,dane!A:A,A968,dane!C:C,"T5",dane!D:D,"W")</f>
        <v>0</v>
      </c>
    </row>
    <row r="969" spans="1:4" x14ac:dyDescent="0.3">
      <c r="A969" s="2">
        <v>43336</v>
      </c>
      <c r="B969" t="str">
        <f t="shared" si="15"/>
        <v>2018-08</v>
      </c>
      <c r="C969">
        <f>SUMIFS(dane!E:E,dane!A:A,A969,dane!C:C,"T5",dane!D:D,"Z")</f>
        <v>0</v>
      </c>
      <c r="D969">
        <f>SUMIFS(dane!E:E,dane!A:A,A969,dane!C:C,"T5",dane!D:D,"W")</f>
        <v>0</v>
      </c>
    </row>
    <row r="970" spans="1:4" x14ac:dyDescent="0.3">
      <c r="A970" s="2">
        <v>43337</v>
      </c>
      <c r="B970" t="str">
        <f t="shared" si="15"/>
        <v>2018-08</v>
      </c>
      <c r="C970">
        <f>SUMIFS(dane!E:E,dane!A:A,A970,dane!C:C,"T5",dane!D:D,"Z")</f>
        <v>0</v>
      </c>
      <c r="D970">
        <f>SUMIFS(dane!E:E,dane!A:A,A970,dane!C:C,"T5",dane!D:D,"W")</f>
        <v>0</v>
      </c>
    </row>
    <row r="971" spans="1:4" x14ac:dyDescent="0.3">
      <c r="A971" s="2">
        <v>43338</v>
      </c>
      <c r="B971" t="str">
        <f t="shared" si="15"/>
        <v>2018-08</v>
      </c>
      <c r="C971">
        <f>SUMIFS(dane!E:E,dane!A:A,A971,dane!C:C,"T5",dane!D:D,"Z")</f>
        <v>0</v>
      </c>
      <c r="D971">
        <f>SUMIFS(dane!E:E,dane!A:A,A971,dane!C:C,"T5",dane!D:D,"W")</f>
        <v>0</v>
      </c>
    </row>
    <row r="972" spans="1:4" x14ac:dyDescent="0.3">
      <c r="A972" s="2">
        <v>43339</v>
      </c>
      <c r="B972" t="str">
        <f t="shared" si="15"/>
        <v>2018-08</v>
      </c>
      <c r="C972">
        <f>SUMIFS(dane!E:E,dane!A:A,A972,dane!C:C,"T5",dane!D:D,"Z")</f>
        <v>0</v>
      </c>
      <c r="D972">
        <f>SUMIFS(dane!E:E,dane!A:A,A972,dane!C:C,"T5",dane!D:D,"W")</f>
        <v>0</v>
      </c>
    </row>
    <row r="973" spans="1:4" x14ac:dyDescent="0.3">
      <c r="A973" s="2">
        <v>43340</v>
      </c>
      <c r="B973" t="str">
        <f t="shared" si="15"/>
        <v>2018-08</v>
      </c>
      <c r="C973">
        <f>SUMIFS(dane!E:E,dane!A:A,A973,dane!C:C,"T5",dane!D:D,"Z")</f>
        <v>0</v>
      </c>
      <c r="D973">
        <f>SUMIFS(dane!E:E,dane!A:A,A973,dane!C:C,"T5",dane!D:D,"W")</f>
        <v>0</v>
      </c>
    </row>
    <row r="974" spans="1:4" x14ac:dyDescent="0.3">
      <c r="A974" s="2">
        <v>43341</v>
      </c>
      <c r="B974" t="str">
        <f t="shared" si="15"/>
        <v>2018-08</v>
      </c>
      <c r="C974">
        <f>SUMIFS(dane!E:E,dane!A:A,A974,dane!C:C,"T5",dane!D:D,"Z")</f>
        <v>0</v>
      </c>
      <c r="D974">
        <f>SUMIFS(dane!E:E,dane!A:A,A974,dane!C:C,"T5",dane!D:D,"W")</f>
        <v>0</v>
      </c>
    </row>
    <row r="975" spans="1:4" x14ac:dyDescent="0.3">
      <c r="A975" s="2">
        <v>43342</v>
      </c>
      <c r="B975" t="str">
        <f t="shared" si="15"/>
        <v>2018-08</v>
      </c>
      <c r="C975">
        <f>SUMIFS(dane!E:E,dane!A:A,A975,dane!C:C,"T5",dane!D:D,"Z")</f>
        <v>0</v>
      </c>
      <c r="D975">
        <f>SUMIFS(dane!E:E,dane!A:A,A975,dane!C:C,"T5",dane!D:D,"W")</f>
        <v>0</v>
      </c>
    </row>
    <row r="976" spans="1:4" x14ac:dyDescent="0.3">
      <c r="A976" s="2">
        <v>43343</v>
      </c>
      <c r="B976" t="str">
        <f t="shared" si="15"/>
        <v>2018-08</v>
      </c>
      <c r="C976">
        <f>SUMIFS(dane!E:E,dane!A:A,A976,dane!C:C,"T5",dane!D:D,"Z")</f>
        <v>0</v>
      </c>
      <c r="D976">
        <f>SUMIFS(dane!E:E,dane!A:A,A976,dane!C:C,"T5",dane!D:D,"W")</f>
        <v>0</v>
      </c>
    </row>
    <row r="977" spans="1:4" x14ac:dyDescent="0.3">
      <c r="A977" s="2">
        <v>43344</v>
      </c>
      <c r="B977" t="str">
        <f t="shared" si="15"/>
        <v>2018-09</v>
      </c>
      <c r="C977">
        <f>SUMIFS(dane!E:E,dane!A:A,A977,dane!C:C,"T5",dane!D:D,"Z")</f>
        <v>0</v>
      </c>
      <c r="D977">
        <f>SUMIFS(dane!E:E,dane!A:A,A977,dane!C:C,"T5",dane!D:D,"W")</f>
        <v>0</v>
      </c>
    </row>
    <row r="978" spans="1:4" x14ac:dyDescent="0.3">
      <c r="A978" s="2">
        <v>43345</v>
      </c>
      <c r="B978" t="str">
        <f t="shared" si="15"/>
        <v>2018-09</v>
      </c>
      <c r="C978">
        <f>SUMIFS(dane!E:E,dane!A:A,A978,dane!C:C,"T5",dane!D:D,"Z")</f>
        <v>0</v>
      </c>
      <c r="D978">
        <f>SUMIFS(dane!E:E,dane!A:A,A978,dane!C:C,"T5",dane!D:D,"W")</f>
        <v>0</v>
      </c>
    </row>
    <row r="979" spans="1:4" x14ac:dyDescent="0.3">
      <c r="A979" s="2">
        <v>43346</v>
      </c>
      <c r="B979" t="str">
        <f t="shared" si="15"/>
        <v>2018-09</v>
      </c>
      <c r="C979">
        <f>SUMIFS(dane!E:E,dane!A:A,A979,dane!C:C,"T5",dane!D:D,"Z")</f>
        <v>0</v>
      </c>
      <c r="D979">
        <f>SUMIFS(dane!E:E,dane!A:A,A979,dane!C:C,"T5",dane!D:D,"W")</f>
        <v>0</v>
      </c>
    </row>
    <row r="980" spans="1:4" x14ac:dyDescent="0.3">
      <c r="A980" s="2">
        <v>43347</v>
      </c>
      <c r="B980" t="str">
        <f t="shared" si="15"/>
        <v>2018-09</v>
      </c>
      <c r="C980">
        <f>SUMIFS(dane!E:E,dane!A:A,A980,dane!C:C,"T5",dane!D:D,"Z")</f>
        <v>0</v>
      </c>
      <c r="D980">
        <f>SUMIFS(dane!E:E,dane!A:A,A980,dane!C:C,"T5",dane!D:D,"W")</f>
        <v>0</v>
      </c>
    </row>
    <row r="981" spans="1:4" x14ac:dyDescent="0.3">
      <c r="A981" s="2">
        <v>43348</v>
      </c>
      <c r="B981" t="str">
        <f t="shared" si="15"/>
        <v>2018-09</v>
      </c>
      <c r="C981">
        <f>SUMIFS(dane!E:E,dane!A:A,A981,dane!C:C,"T5",dane!D:D,"Z")</f>
        <v>0</v>
      </c>
      <c r="D981">
        <f>SUMIFS(dane!E:E,dane!A:A,A981,dane!C:C,"T5",dane!D:D,"W")</f>
        <v>0</v>
      </c>
    </row>
    <row r="982" spans="1:4" x14ac:dyDescent="0.3">
      <c r="A982" s="2">
        <v>43349</v>
      </c>
      <c r="B982" t="str">
        <f t="shared" si="15"/>
        <v>2018-09</v>
      </c>
      <c r="C982">
        <f>SUMIFS(dane!E:E,dane!A:A,A982,dane!C:C,"T5",dane!D:D,"Z")</f>
        <v>0</v>
      </c>
      <c r="D982">
        <f>SUMIFS(dane!E:E,dane!A:A,A982,dane!C:C,"T5",dane!D:D,"W")</f>
        <v>0</v>
      </c>
    </row>
    <row r="983" spans="1:4" x14ac:dyDescent="0.3">
      <c r="A983" s="2">
        <v>43350</v>
      </c>
      <c r="B983" t="str">
        <f t="shared" si="15"/>
        <v>2018-09</v>
      </c>
      <c r="C983">
        <f>SUMIFS(dane!E:E,dane!A:A,A983,dane!C:C,"T5",dane!D:D,"Z")</f>
        <v>0</v>
      </c>
      <c r="D983">
        <f>SUMIFS(dane!E:E,dane!A:A,A983,dane!C:C,"T5",dane!D:D,"W")</f>
        <v>0</v>
      </c>
    </row>
    <row r="984" spans="1:4" x14ac:dyDescent="0.3">
      <c r="A984" s="2">
        <v>43351</v>
      </c>
      <c r="B984" t="str">
        <f t="shared" si="15"/>
        <v>2018-09</v>
      </c>
      <c r="C984">
        <f>SUMIFS(dane!E:E,dane!A:A,A984,dane!C:C,"T5",dane!D:D,"Z")</f>
        <v>0</v>
      </c>
      <c r="D984">
        <f>SUMIFS(dane!E:E,dane!A:A,A984,dane!C:C,"T5",dane!D:D,"W")</f>
        <v>0</v>
      </c>
    </row>
    <row r="985" spans="1:4" x14ac:dyDescent="0.3">
      <c r="A985" s="2">
        <v>43352</v>
      </c>
      <c r="B985" t="str">
        <f t="shared" si="15"/>
        <v>2018-09</v>
      </c>
      <c r="C985">
        <f>SUMIFS(dane!E:E,dane!A:A,A985,dane!C:C,"T5",dane!D:D,"Z")</f>
        <v>0</v>
      </c>
      <c r="D985">
        <f>SUMIFS(dane!E:E,dane!A:A,A985,dane!C:C,"T5",dane!D:D,"W")</f>
        <v>0</v>
      </c>
    </row>
    <row r="986" spans="1:4" x14ac:dyDescent="0.3">
      <c r="A986" s="2">
        <v>43353</v>
      </c>
      <c r="B986" t="str">
        <f t="shared" si="15"/>
        <v>2018-09</v>
      </c>
      <c r="C986">
        <f>SUMIFS(dane!E:E,dane!A:A,A986,dane!C:C,"T5",dane!D:D,"Z")</f>
        <v>0</v>
      </c>
      <c r="D986">
        <f>SUMIFS(dane!E:E,dane!A:A,A986,dane!C:C,"T5",dane!D:D,"W")</f>
        <v>0</v>
      </c>
    </row>
    <row r="987" spans="1:4" x14ac:dyDescent="0.3">
      <c r="A987" s="2">
        <v>43354</v>
      </c>
      <c r="B987" t="str">
        <f t="shared" si="15"/>
        <v>2018-09</v>
      </c>
      <c r="C987">
        <f>SUMIFS(dane!E:E,dane!A:A,A987,dane!C:C,"T5",dane!D:D,"Z")</f>
        <v>0</v>
      </c>
      <c r="D987">
        <f>SUMIFS(dane!E:E,dane!A:A,A987,dane!C:C,"T5",dane!D:D,"W")</f>
        <v>0</v>
      </c>
    </row>
    <row r="988" spans="1:4" x14ac:dyDescent="0.3">
      <c r="A988" s="2">
        <v>43355</v>
      </c>
      <c r="B988" t="str">
        <f t="shared" si="15"/>
        <v>2018-09</v>
      </c>
      <c r="C988">
        <f>SUMIFS(dane!E:E,dane!A:A,A988,dane!C:C,"T5",dane!D:D,"Z")</f>
        <v>0</v>
      </c>
      <c r="D988">
        <f>SUMIFS(dane!E:E,dane!A:A,A988,dane!C:C,"T5",dane!D:D,"W")</f>
        <v>0</v>
      </c>
    </row>
    <row r="989" spans="1:4" x14ac:dyDescent="0.3">
      <c r="A989" s="2">
        <v>43356</v>
      </c>
      <c r="B989" t="str">
        <f t="shared" si="15"/>
        <v>2018-09</v>
      </c>
      <c r="C989">
        <f>SUMIFS(dane!E:E,dane!A:A,A989,dane!C:C,"T5",dane!D:D,"Z")</f>
        <v>0</v>
      </c>
      <c r="D989">
        <f>SUMIFS(dane!E:E,dane!A:A,A989,dane!C:C,"T5",dane!D:D,"W")</f>
        <v>0</v>
      </c>
    </row>
    <row r="990" spans="1:4" x14ac:dyDescent="0.3">
      <c r="A990" s="2">
        <v>43357</v>
      </c>
      <c r="B990" t="str">
        <f t="shared" si="15"/>
        <v>2018-09</v>
      </c>
      <c r="C990">
        <f>SUMIFS(dane!E:E,dane!A:A,A990,dane!C:C,"T5",dane!D:D,"Z")</f>
        <v>0</v>
      </c>
      <c r="D990">
        <f>SUMIFS(dane!E:E,dane!A:A,A990,dane!C:C,"T5",dane!D:D,"W")</f>
        <v>0</v>
      </c>
    </row>
    <row r="991" spans="1:4" x14ac:dyDescent="0.3">
      <c r="A991" s="2">
        <v>43358</v>
      </c>
      <c r="B991" t="str">
        <f t="shared" si="15"/>
        <v>2018-09</v>
      </c>
      <c r="C991">
        <f>SUMIFS(dane!E:E,dane!A:A,A991,dane!C:C,"T5",dane!D:D,"Z")</f>
        <v>0</v>
      </c>
      <c r="D991">
        <f>SUMIFS(dane!E:E,dane!A:A,A991,dane!C:C,"T5",dane!D:D,"W")</f>
        <v>0</v>
      </c>
    </row>
    <row r="992" spans="1:4" x14ac:dyDescent="0.3">
      <c r="A992" s="2">
        <v>43359</v>
      </c>
      <c r="B992" t="str">
        <f t="shared" si="15"/>
        <v>2018-09</v>
      </c>
      <c r="C992">
        <f>SUMIFS(dane!E:E,dane!A:A,A992,dane!C:C,"T5",dane!D:D,"Z")</f>
        <v>0</v>
      </c>
      <c r="D992">
        <f>SUMIFS(dane!E:E,dane!A:A,A992,dane!C:C,"T5",dane!D:D,"W")</f>
        <v>0</v>
      </c>
    </row>
    <row r="993" spans="1:4" x14ac:dyDescent="0.3">
      <c r="A993" s="2">
        <v>43360</v>
      </c>
      <c r="B993" t="str">
        <f t="shared" si="15"/>
        <v>2018-09</v>
      </c>
      <c r="C993">
        <f>SUMIFS(dane!E:E,dane!A:A,A993,dane!C:C,"T5",dane!D:D,"Z")</f>
        <v>0</v>
      </c>
      <c r="D993">
        <f>SUMIFS(dane!E:E,dane!A:A,A993,dane!C:C,"T5",dane!D:D,"W")</f>
        <v>0</v>
      </c>
    </row>
    <row r="994" spans="1:4" x14ac:dyDescent="0.3">
      <c r="A994" s="2">
        <v>43361</v>
      </c>
      <c r="B994" t="str">
        <f t="shared" si="15"/>
        <v>2018-09</v>
      </c>
      <c r="C994">
        <f>SUMIFS(dane!E:E,dane!A:A,A994,dane!C:C,"T5",dane!D:D,"Z")</f>
        <v>0</v>
      </c>
      <c r="D994">
        <f>SUMIFS(dane!E:E,dane!A:A,A994,dane!C:C,"T5",dane!D:D,"W")</f>
        <v>0</v>
      </c>
    </row>
    <row r="995" spans="1:4" x14ac:dyDescent="0.3">
      <c r="A995" s="2">
        <v>43362</v>
      </c>
      <c r="B995" t="str">
        <f t="shared" si="15"/>
        <v>2018-09</v>
      </c>
      <c r="C995">
        <f>SUMIFS(dane!E:E,dane!A:A,A995,dane!C:C,"T5",dane!D:D,"Z")</f>
        <v>0</v>
      </c>
      <c r="D995">
        <f>SUMIFS(dane!E:E,dane!A:A,A995,dane!C:C,"T5",dane!D:D,"W")</f>
        <v>26</v>
      </c>
    </row>
    <row r="996" spans="1:4" x14ac:dyDescent="0.3">
      <c r="A996" s="2">
        <v>43363</v>
      </c>
      <c r="B996" t="str">
        <f t="shared" si="15"/>
        <v>2018-09</v>
      </c>
      <c r="C996">
        <f>SUMIFS(dane!E:E,dane!A:A,A996,dane!C:C,"T5",dane!D:D,"Z")</f>
        <v>0</v>
      </c>
      <c r="D996">
        <f>SUMIFS(dane!E:E,dane!A:A,A996,dane!C:C,"T5",dane!D:D,"W")</f>
        <v>0</v>
      </c>
    </row>
    <row r="997" spans="1:4" x14ac:dyDescent="0.3">
      <c r="A997" s="2">
        <v>43364</v>
      </c>
      <c r="B997" t="str">
        <f t="shared" si="15"/>
        <v>2018-09</v>
      </c>
      <c r="C997">
        <f>SUMIFS(dane!E:E,dane!A:A,A997,dane!C:C,"T5",dane!D:D,"Z")</f>
        <v>0</v>
      </c>
      <c r="D997">
        <f>SUMIFS(dane!E:E,dane!A:A,A997,dane!C:C,"T5",dane!D:D,"W")</f>
        <v>0</v>
      </c>
    </row>
    <row r="998" spans="1:4" x14ac:dyDescent="0.3">
      <c r="A998" s="2">
        <v>43365</v>
      </c>
      <c r="B998" t="str">
        <f t="shared" si="15"/>
        <v>2018-09</v>
      </c>
      <c r="C998">
        <f>SUMIFS(dane!E:E,dane!A:A,A998,dane!C:C,"T5",dane!D:D,"Z")</f>
        <v>0</v>
      </c>
      <c r="D998">
        <f>SUMIFS(dane!E:E,dane!A:A,A998,dane!C:C,"T5",dane!D:D,"W")</f>
        <v>0</v>
      </c>
    </row>
    <row r="999" spans="1:4" x14ac:dyDescent="0.3">
      <c r="A999" s="2">
        <v>43366</v>
      </c>
      <c r="B999" t="str">
        <f t="shared" si="15"/>
        <v>2018-09</v>
      </c>
      <c r="C999">
        <f>SUMIFS(dane!E:E,dane!A:A,A999,dane!C:C,"T5",dane!D:D,"Z")</f>
        <v>0</v>
      </c>
      <c r="D999">
        <f>SUMIFS(dane!E:E,dane!A:A,A999,dane!C:C,"T5",dane!D:D,"W")</f>
        <v>0</v>
      </c>
    </row>
    <row r="1000" spans="1:4" x14ac:dyDescent="0.3">
      <c r="A1000" s="2">
        <v>43367</v>
      </c>
      <c r="B1000" t="str">
        <f t="shared" si="15"/>
        <v>2018-09</v>
      </c>
      <c r="C1000">
        <f>SUMIFS(dane!E:E,dane!A:A,A1000,dane!C:C,"T5",dane!D:D,"Z")</f>
        <v>0</v>
      </c>
      <c r="D1000">
        <f>SUMIFS(dane!E:E,dane!A:A,A1000,dane!C:C,"T5",dane!D:D,"W")</f>
        <v>0</v>
      </c>
    </row>
    <row r="1001" spans="1:4" x14ac:dyDescent="0.3">
      <c r="A1001" s="2">
        <v>43368</v>
      </c>
      <c r="B1001" t="str">
        <f t="shared" si="15"/>
        <v>2018-09</v>
      </c>
      <c r="C1001">
        <f>SUMIFS(dane!E:E,dane!A:A,A1001,dane!C:C,"T5",dane!D:D,"Z")</f>
        <v>0</v>
      </c>
      <c r="D1001">
        <f>SUMIFS(dane!E:E,dane!A:A,A1001,dane!C:C,"T5",dane!D:D,"W")</f>
        <v>0</v>
      </c>
    </row>
    <row r="1002" spans="1:4" x14ac:dyDescent="0.3">
      <c r="A1002" s="2">
        <v>43369</v>
      </c>
      <c r="B1002" t="str">
        <f t="shared" si="15"/>
        <v>2018-09</v>
      </c>
      <c r="C1002">
        <f>SUMIFS(dane!E:E,dane!A:A,A1002,dane!C:C,"T5",dane!D:D,"Z")</f>
        <v>0</v>
      </c>
      <c r="D1002">
        <f>SUMIFS(dane!E:E,dane!A:A,A1002,dane!C:C,"T5",dane!D:D,"W")</f>
        <v>0</v>
      </c>
    </row>
    <row r="1003" spans="1:4" x14ac:dyDescent="0.3">
      <c r="A1003" s="2">
        <v>43370</v>
      </c>
      <c r="B1003" t="str">
        <f t="shared" si="15"/>
        <v>2018-09</v>
      </c>
      <c r="C1003">
        <f>SUMIFS(dane!E:E,dane!A:A,A1003,dane!C:C,"T5",dane!D:D,"Z")</f>
        <v>0</v>
      </c>
      <c r="D1003">
        <f>SUMIFS(dane!E:E,dane!A:A,A1003,dane!C:C,"T5",dane!D:D,"W")</f>
        <v>0</v>
      </c>
    </row>
    <row r="1004" spans="1:4" x14ac:dyDescent="0.3">
      <c r="A1004" s="2">
        <v>43371</v>
      </c>
      <c r="B1004" t="str">
        <f t="shared" si="15"/>
        <v>2018-09</v>
      </c>
      <c r="C1004">
        <f>SUMIFS(dane!E:E,dane!A:A,A1004,dane!C:C,"T5",dane!D:D,"Z")</f>
        <v>0</v>
      </c>
      <c r="D1004">
        <f>SUMIFS(dane!E:E,dane!A:A,A1004,dane!C:C,"T5",dane!D:D,"W")</f>
        <v>0</v>
      </c>
    </row>
    <row r="1005" spans="1:4" x14ac:dyDescent="0.3">
      <c r="A1005" s="2">
        <v>43372</v>
      </c>
      <c r="B1005" t="str">
        <f t="shared" si="15"/>
        <v>2018-09</v>
      </c>
      <c r="C1005">
        <f>SUMIFS(dane!E:E,dane!A:A,A1005,dane!C:C,"T5",dane!D:D,"Z")</f>
        <v>0</v>
      </c>
      <c r="D1005">
        <f>SUMIFS(dane!E:E,dane!A:A,A1005,dane!C:C,"T5",dane!D:D,"W")</f>
        <v>0</v>
      </c>
    </row>
    <row r="1006" spans="1:4" x14ac:dyDescent="0.3">
      <c r="A1006" s="2">
        <v>43373</v>
      </c>
      <c r="B1006" t="str">
        <f t="shared" si="15"/>
        <v>2018-09</v>
      </c>
      <c r="C1006">
        <f>SUMIFS(dane!E:E,dane!A:A,A1006,dane!C:C,"T5",dane!D:D,"Z")</f>
        <v>0</v>
      </c>
      <c r="D1006">
        <f>SUMIFS(dane!E:E,dane!A:A,A1006,dane!C:C,"T5",dane!D:D,"W")</f>
        <v>0</v>
      </c>
    </row>
    <row r="1007" spans="1:4" x14ac:dyDescent="0.3">
      <c r="A1007" s="2">
        <v>43374</v>
      </c>
      <c r="B1007" t="str">
        <f t="shared" si="15"/>
        <v>2018-10</v>
      </c>
      <c r="C1007">
        <f>SUMIFS(dane!E:E,dane!A:A,A1007,dane!C:C,"T5",dane!D:D,"Z")</f>
        <v>0</v>
      </c>
      <c r="D1007">
        <f>SUMIFS(dane!E:E,dane!A:A,A1007,dane!C:C,"T5",dane!D:D,"W")</f>
        <v>0</v>
      </c>
    </row>
    <row r="1008" spans="1:4" x14ac:dyDescent="0.3">
      <c r="A1008" s="2">
        <v>43375</v>
      </c>
      <c r="B1008" t="str">
        <f t="shared" si="15"/>
        <v>2018-10</v>
      </c>
      <c r="C1008">
        <f>SUMIFS(dane!E:E,dane!A:A,A1008,dane!C:C,"T5",dane!D:D,"Z")</f>
        <v>0</v>
      </c>
      <c r="D1008">
        <f>SUMIFS(dane!E:E,dane!A:A,A1008,dane!C:C,"T5",dane!D:D,"W")</f>
        <v>0</v>
      </c>
    </row>
    <row r="1009" spans="1:4" x14ac:dyDescent="0.3">
      <c r="A1009" s="2">
        <v>43376</v>
      </c>
      <c r="B1009" t="str">
        <f t="shared" si="15"/>
        <v>2018-10</v>
      </c>
      <c r="C1009">
        <f>SUMIFS(dane!E:E,dane!A:A,A1009,dane!C:C,"T5",dane!D:D,"Z")</f>
        <v>0</v>
      </c>
      <c r="D1009">
        <f>SUMIFS(dane!E:E,dane!A:A,A1009,dane!C:C,"T5",dane!D:D,"W")</f>
        <v>0</v>
      </c>
    </row>
    <row r="1010" spans="1:4" x14ac:dyDescent="0.3">
      <c r="A1010" s="2">
        <v>43377</v>
      </c>
      <c r="B1010" t="str">
        <f t="shared" si="15"/>
        <v>2018-10</v>
      </c>
      <c r="C1010">
        <f>SUMIFS(dane!E:E,dane!A:A,A1010,dane!C:C,"T5",dane!D:D,"Z")</f>
        <v>0</v>
      </c>
      <c r="D1010">
        <f>SUMIFS(dane!E:E,dane!A:A,A1010,dane!C:C,"T5",dane!D:D,"W")</f>
        <v>0</v>
      </c>
    </row>
    <row r="1011" spans="1:4" x14ac:dyDescent="0.3">
      <c r="A1011" s="2">
        <v>43378</v>
      </c>
      <c r="B1011" t="str">
        <f t="shared" si="15"/>
        <v>2018-10</v>
      </c>
      <c r="C1011">
        <f>SUMIFS(dane!E:E,dane!A:A,A1011,dane!C:C,"T5",dane!D:D,"Z")</f>
        <v>0</v>
      </c>
      <c r="D1011">
        <f>SUMIFS(dane!E:E,dane!A:A,A1011,dane!C:C,"T5",dane!D:D,"W")</f>
        <v>0</v>
      </c>
    </row>
    <row r="1012" spans="1:4" x14ac:dyDescent="0.3">
      <c r="A1012" s="2">
        <v>43379</v>
      </c>
      <c r="B1012" t="str">
        <f t="shared" si="15"/>
        <v>2018-10</v>
      </c>
      <c r="C1012">
        <f>SUMIFS(dane!E:E,dane!A:A,A1012,dane!C:C,"T5",dane!D:D,"Z")</f>
        <v>0</v>
      </c>
      <c r="D1012">
        <f>SUMIFS(dane!E:E,dane!A:A,A1012,dane!C:C,"T5",dane!D:D,"W")</f>
        <v>0</v>
      </c>
    </row>
    <row r="1013" spans="1:4" x14ac:dyDescent="0.3">
      <c r="A1013" s="2">
        <v>43380</v>
      </c>
      <c r="B1013" t="str">
        <f t="shared" si="15"/>
        <v>2018-10</v>
      </c>
      <c r="C1013">
        <f>SUMIFS(dane!E:E,dane!A:A,A1013,dane!C:C,"T5",dane!D:D,"Z")</f>
        <v>0</v>
      </c>
      <c r="D1013">
        <f>SUMIFS(dane!E:E,dane!A:A,A1013,dane!C:C,"T5",dane!D:D,"W")</f>
        <v>0</v>
      </c>
    </row>
    <row r="1014" spans="1:4" x14ac:dyDescent="0.3">
      <c r="A1014" s="2">
        <v>43381</v>
      </c>
      <c r="B1014" t="str">
        <f t="shared" si="15"/>
        <v>2018-10</v>
      </c>
      <c r="C1014">
        <f>SUMIFS(dane!E:E,dane!A:A,A1014,dane!C:C,"T5",dane!D:D,"Z")</f>
        <v>20</v>
      </c>
      <c r="D1014">
        <f>SUMIFS(dane!E:E,dane!A:A,A1014,dane!C:C,"T5",dane!D:D,"W")</f>
        <v>0</v>
      </c>
    </row>
    <row r="1015" spans="1:4" x14ac:dyDescent="0.3">
      <c r="A1015" s="2">
        <v>43382</v>
      </c>
      <c r="B1015" t="str">
        <f t="shared" si="15"/>
        <v>2018-10</v>
      </c>
      <c r="C1015">
        <f>SUMIFS(dane!E:E,dane!A:A,A1015,dane!C:C,"T5",dane!D:D,"Z")</f>
        <v>0</v>
      </c>
      <c r="D1015">
        <f>SUMIFS(dane!E:E,dane!A:A,A1015,dane!C:C,"T5",dane!D:D,"W")</f>
        <v>0</v>
      </c>
    </row>
    <row r="1016" spans="1:4" x14ac:dyDescent="0.3">
      <c r="A1016" s="2">
        <v>43383</v>
      </c>
      <c r="B1016" t="str">
        <f t="shared" si="15"/>
        <v>2018-10</v>
      </c>
      <c r="C1016">
        <f>SUMIFS(dane!E:E,dane!A:A,A1016,dane!C:C,"T5",dane!D:D,"Z")</f>
        <v>0</v>
      </c>
      <c r="D1016">
        <f>SUMIFS(dane!E:E,dane!A:A,A1016,dane!C:C,"T5",dane!D:D,"W")</f>
        <v>0</v>
      </c>
    </row>
    <row r="1017" spans="1:4" x14ac:dyDescent="0.3">
      <c r="A1017" s="2">
        <v>43384</v>
      </c>
      <c r="B1017" t="str">
        <f t="shared" si="15"/>
        <v>2018-10</v>
      </c>
      <c r="C1017">
        <f>SUMIFS(dane!E:E,dane!A:A,A1017,dane!C:C,"T5",dane!D:D,"Z")</f>
        <v>0</v>
      </c>
      <c r="D1017">
        <f>SUMIFS(dane!E:E,dane!A:A,A1017,dane!C:C,"T5",dane!D:D,"W")</f>
        <v>0</v>
      </c>
    </row>
    <row r="1018" spans="1:4" x14ac:dyDescent="0.3">
      <c r="A1018" s="2">
        <v>43385</v>
      </c>
      <c r="B1018" t="str">
        <f t="shared" si="15"/>
        <v>2018-10</v>
      </c>
      <c r="C1018">
        <f>SUMIFS(dane!E:E,dane!A:A,A1018,dane!C:C,"T5",dane!D:D,"Z")</f>
        <v>0</v>
      </c>
      <c r="D1018">
        <f>SUMIFS(dane!E:E,dane!A:A,A1018,dane!C:C,"T5",dane!D:D,"W")</f>
        <v>0</v>
      </c>
    </row>
    <row r="1019" spans="1:4" x14ac:dyDescent="0.3">
      <c r="A1019" s="2">
        <v>43386</v>
      </c>
      <c r="B1019" t="str">
        <f t="shared" si="15"/>
        <v>2018-10</v>
      </c>
      <c r="C1019">
        <f>SUMIFS(dane!E:E,dane!A:A,A1019,dane!C:C,"T5",dane!D:D,"Z")</f>
        <v>0</v>
      </c>
      <c r="D1019">
        <f>SUMIFS(dane!E:E,dane!A:A,A1019,dane!C:C,"T5",dane!D:D,"W")</f>
        <v>0</v>
      </c>
    </row>
    <row r="1020" spans="1:4" x14ac:dyDescent="0.3">
      <c r="A1020" s="2">
        <v>43387</v>
      </c>
      <c r="B1020" t="str">
        <f t="shared" si="15"/>
        <v>2018-10</v>
      </c>
      <c r="C1020">
        <f>SUMIFS(dane!E:E,dane!A:A,A1020,dane!C:C,"T5",dane!D:D,"Z")</f>
        <v>0</v>
      </c>
      <c r="D1020">
        <f>SUMIFS(dane!E:E,dane!A:A,A1020,dane!C:C,"T5",dane!D:D,"W")</f>
        <v>0</v>
      </c>
    </row>
    <row r="1021" spans="1:4" x14ac:dyDescent="0.3">
      <c r="A1021" s="2">
        <v>43388</v>
      </c>
      <c r="B1021" t="str">
        <f t="shared" si="15"/>
        <v>2018-10</v>
      </c>
      <c r="C1021">
        <f>SUMIFS(dane!E:E,dane!A:A,A1021,dane!C:C,"T5",dane!D:D,"Z")</f>
        <v>0</v>
      </c>
      <c r="D1021">
        <f>SUMIFS(dane!E:E,dane!A:A,A1021,dane!C:C,"T5",dane!D:D,"W")</f>
        <v>0</v>
      </c>
    </row>
    <row r="1022" spans="1:4" x14ac:dyDescent="0.3">
      <c r="A1022" s="2">
        <v>43389</v>
      </c>
      <c r="B1022" t="str">
        <f t="shared" si="15"/>
        <v>2018-10</v>
      </c>
      <c r="C1022">
        <f>SUMIFS(dane!E:E,dane!A:A,A1022,dane!C:C,"T5",dane!D:D,"Z")</f>
        <v>0</v>
      </c>
      <c r="D1022">
        <f>SUMIFS(dane!E:E,dane!A:A,A1022,dane!C:C,"T5",dane!D:D,"W")</f>
        <v>0</v>
      </c>
    </row>
    <row r="1023" spans="1:4" x14ac:dyDescent="0.3">
      <c r="A1023" s="2">
        <v>43390</v>
      </c>
      <c r="B1023" t="str">
        <f t="shared" si="15"/>
        <v>2018-10</v>
      </c>
      <c r="C1023">
        <f>SUMIFS(dane!E:E,dane!A:A,A1023,dane!C:C,"T5",dane!D:D,"Z")</f>
        <v>0</v>
      </c>
      <c r="D1023">
        <f>SUMIFS(dane!E:E,dane!A:A,A1023,dane!C:C,"T5",dane!D:D,"W")</f>
        <v>0</v>
      </c>
    </row>
    <row r="1024" spans="1:4" x14ac:dyDescent="0.3">
      <c r="A1024" s="2">
        <v>43391</v>
      </c>
      <c r="B1024" t="str">
        <f t="shared" si="15"/>
        <v>2018-10</v>
      </c>
      <c r="C1024">
        <f>SUMIFS(dane!E:E,dane!A:A,A1024,dane!C:C,"T5",dane!D:D,"Z")</f>
        <v>0</v>
      </c>
      <c r="D1024">
        <f>SUMIFS(dane!E:E,dane!A:A,A1024,dane!C:C,"T5",dane!D:D,"W")</f>
        <v>0</v>
      </c>
    </row>
    <row r="1025" spans="1:4" x14ac:dyDescent="0.3">
      <c r="A1025" s="2">
        <v>43392</v>
      </c>
      <c r="B1025" t="str">
        <f t="shared" si="15"/>
        <v>2018-10</v>
      </c>
      <c r="C1025">
        <f>SUMIFS(dane!E:E,dane!A:A,A1025,dane!C:C,"T5",dane!D:D,"Z")</f>
        <v>0</v>
      </c>
      <c r="D1025">
        <f>SUMIFS(dane!E:E,dane!A:A,A1025,dane!C:C,"T5",dane!D:D,"W")</f>
        <v>0</v>
      </c>
    </row>
    <row r="1026" spans="1:4" x14ac:dyDescent="0.3">
      <c r="A1026" s="2">
        <v>43393</v>
      </c>
      <c r="B1026" t="str">
        <f t="shared" si="15"/>
        <v>2018-10</v>
      </c>
      <c r="C1026">
        <f>SUMIFS(dane!E:E,dane!A:A,A1026,dane!C:C,"T5",dane!D:D,"Z")</f>
        <v>0</v>
      </c>
      <c r="D1026">
        <f>SUMIFS(dane!E:E,dane!A:A,A1026,dane!C:C,"T5",dane!D:D,"W")</f>
        <v>0</v>
      </c>
    </row>
    <row r="1027" spans="1:4" x14ac:dyDescent="0.3">
      <c r="A1027" s="2">
        <v>43394</v>
      </c>
      <c r="B1027" t="str">
        <f t="shared" si="15"/>
        <v>2018-10</v>
      </c>
      <c r="C1027">
        <f>SUMIFS(dane!E:E,dane!A:A,A1027,dane!C:C,"T5",dane!D:D,"Z")</f>
        <v>0</v>
      </c>
      <c r="D1027">
        <f>SUMIFS(dane!E:E,dane!A:A,A1027,dane!C:C,"T5",dane!D:D,"W")</f>
        <v>0</v>
      </c>
    </row>
    <row r="1028" spans="1:4" x14ac:dyDescent="0.3">
      <c r="A1028" s="2">
        <v>43395</v>
      </c>
      <c r="B1028" t="str">
        <f t="shared" ref="B1028:B1054" si="16">TEXT(A1028,"rrrr-mm")</f>
        <v>2018-10</v>
      </c>
      <c r="C1028">
        <f>SUMIFS(dane!E:E,dane!A:A,A1028,dane!C:C,"T5",dane!D:D,"Z")</f>
        <v>0</v>
      </c>
      <c r="D1028">
        <f>SUMIFS(dane!E:E,dane!A:A,A1028,dane!C:C,"T5",dane!D:D,"W")</f>
        <v>0</v>
      </c>
    </row>
    <row r="1029" spans="1:4" x14ac:dyDescent="0.3">
      <c r="A1029" s="2">
        <v>43396</v>
      </c>
      <c r="B1029" t="str">
        <f t="shared" si="16"/>
        <v>2018-10</v>
      </c>
      <c r="C1029">
        <f>SUMIFS(dane!E:E,dane!A:A,A1029,dane!C:C,"T5",dane!D:D,"Z")</f>
        <v>0</v>
      </c>
      <c r="D1029">
        <f>SUMIFS(dane!E:E,dane!A:A,A1029,dane!C:C,"T5",dane!D:D,"W")</f>
        <v>0</v>
      </c>
    </row>
    <row r="1030" spans="1:4" x14ac:dyDescent="0.3">
      <c r="A1030" s="2">
        <v>43397</v>
      </c>
      <c r="B1030" t="str">
        <f t="shared" si="16"/>
        <v>2018-10</v>
      </c>
      <c r="C1030">
        <f>SUMIFS(dane!E:E,dane!A:A,A1030,dane!C:C,"T5",dane!D:D,"Z")</f>
        <v>0</v>
      </c>
      <c r="D1030">
        <f>SUMIFS(dane!E:E,dane!A:A,A1030,dane!C:C,"T5",dane!D:D,"W")</f>
        <v>0</v>
      </c>
    </row>
    <row r="1031" spans="1:4" x14ac:dyDescent="0.3">
      <c r="A1031" s="2">
        <v>43398</v>
      </c>
      <c r="B1031" t="str">
        <f t="shared" si="16"/>
        <v>2018-10</v>
      </c>
      <c r="C1031">
        <f>SUMIFS(dane!E:E,dane!A:A,A1031,dane!C:C,"T5",dane!D:D,"Z")</f>
        <v>0</v>
      </c>
      <c r="D1031">
        <f>SUMIFS(dane!E:E,dane!A:A,A1031,dane!C:C,"T5",dane!D:D,"W")</f>
        <v>0</v>
      </c>
    </row>
    <row r="1032" spans="1:4" x14ac:dyDescent="0.3">
      <c r="A1032" s="2">
        <v>43399</v>
      </c>
      <c r="B1032" t="str">
        <f t="shared" si="16"/>
        <v>2018-10</v>
      </c>
      <c r="C1032">
        <f>SUMIFS(dane!E:E,dane!A:A,A1032,dane!C:C,"T5",dane!D:D,"Z")</f>
        <v>0</v>
      </c>
      <c r="D1032">
        <f>SUMIFS(dane!E:E,dane!A:A,A1032,dane!C:C,"T5",dane!D:D,"W")</f>
        <v>0</v>
      </c>
    </row>
    <row r="1033" spans="1:4" x14ac:dyDescent="0.3">
      <c r="A1033" s="2">
        <v>43400</v>
      </c>
      <c r="B1033" t="str">
        <f t="shared" si="16"/>
        <v>2018-10</v>
      </c>
      <c r="C1033">
        <f>SUMIFS(dane!E:E,dane!A:A,A1033,dane!C:C,"T5",dane!D:D,"Z")</f>
        <v>0</v>
      </c>
      <c r="D1033">
        <f>SUMIFS(dane!E:E,dane!A:A,A1033,dane!C:C,"T5",dane!D:D,"W")</f>
        <v>0</v>
      </c>
    </row>
    <row r="1034" spans="1:4" x14ac:dyDescent="0.3">
      <c r="A1034" s="2">
        <v>43401</v>
      </c>
      <c r="B1034" t="str">
        <f t="shared" si="16"/>
        <v>2018-10</v>
      </c>
      <c r="C1034">
        <f>SUMIFS(dane!E:E,dane!A:A,A1034,dane!C:C,"T5",dane!D:D,"Z")</f>
        <v>0</v>
      </c>
      <c r="D1034">
        <f>SUMIFS(dane!E:E,dane!A:A,A1034,dane!C:C,"T5",dane!D:D,"W")</f>
        <v>0</v>
      </c>
    </row>
    <row r="1035" spans="1:4" x14ac:dyDescent="0.3">
      <c r="A1035" s="2">
        <v>43402</v>
      </c>
      <c r="B1035" t="str">
        <f t="shared" si="16"/>
        <v>2018-10</v>
      </c>
      <c r="C1035">
        <f>SUMIFS(dane!E:E,dane!A:A,A1035,dane!C:C,"T5",dane!D:D,"Z")</f>
        <v>0</v>
      </c>
      <c r="D1035">
        <f>SUMIFS(dane!E:E,dane!A:A,A1035,dane!C:C,"T5",dane!D:D,"W")</f>
        <v>0</v>
      </c>
    </row>
    <row r="1036" spans="1:4" x14ac:dyDescent="0.3">
      <c r="A1036" s="2">
        <v>43403</v>
      </c>
      <c r="B1036" t="str">
        <f t="shared" si="16"/>
        <v>2018-10</v>
      </c>
      <c r="C1036">
        <f>SUMIFS(dane!E:E,dane!A:A,A1036,dane!C:C,"T5",dane!D:D,"Z")</f>
        <v>0</v>
      </c>
      <c r="D1036">
        <f>SUMIFS(dane!E:E,dane!A:A,A1036,dane!C:C,"T5",dane!D:D,"W")</f>
        <v>0</v>
      </c>
    </row>
    <row r="1037" spans="1:4" x14ac:dyDescent="0.3">
      <c r="A1037" s="2">
        <v>43404</v>
      </c>
      <c r="B1037" t="str">
        <f t="shared" si="16"/>
        <v>2018-10</v>
      </c>
      <c r="C1037">
        <f>SUMIFS(dane!E:E,dane!A:A,A1037,dane!C:C,"T5",dane!D:D,"Z")</f>
        <v>0</v>
      </c>
      <c r="D1037">
        <f>SUMIFS(dane!E:E,dane!A:A,A1037,dane!C:C,"T5",dane!D:D,"W")</f>
        <v>0</v>
      </c>
    </row>
    <row r="1038" spans="1:4" x14ac:dyDescent="0.3">
      <c r="A1038" s="2">
        <v>43405</v>
      </c>
      <c r="B1038" t="str">
        <f t="shared" si="16"/>
        <v>2018-11</v>
      </c>
      <c r="C1038">
        <f>SUMIFS(dane!E:E,dane!A:A,A1038,dane!C:C,"T5",dane!D:D,"Z")</f>
        <v>0</v>
      </c>
      <c r="D1038">
        <f>SUMIFS(dane!E:E,dane!A:A,A1038,dane!C:C,"T5",dane!D:D,"W")</f>
        <v>0</v>
      </c>
    </row>
    <row r="1039" spans="1:4" x14ac:dyDescent="0.3">
      <c r="A1039" s="2">
        <v>43406</v>
      </c>
      <c r="B1039" t="str">
        <f t="shared" si="16"/>
        <v>2018-11</v>
      </c>
      <c r="C1039">
        <f>SUMIFS(dane!E:E,dane!A:A,A1039,dane!C:C,"T5",dane!D:D,"Z")</f>
        <v>0</v>
      </c>
      <c r="D1039">
        <f>SUMIFS(dane!E:E,dane!A:A,A1039,dane!C:C,"T5",dane!D:D,"W")</f>
        <v>0</v>
      </c>
    </row>
    <row r="1040" spans="1:4" x14ac:dyDescent="0.3">
      <c r="A1040" s="2">
        <v>43407</v>
      </c>
      <c r="B1040" t="str">
        <f t="shared" si="16"/>
        <v>2018-11</v>
      </c>
      <c r="C1040">
        <f>SUMIFS(dane!E:E,dane!A:A,A1040,dane!C:C,"T5",dane!D:D,"Z")</f>
        <v>48</v>
      </c>
      <c r="D1040">
        <f>SUMIFS(dane!E:E,dane!A:A,A1040,dane!C:C,"T5",dane!D:D,"W")</f>
        <v>0</v>
      </c>
    </row>
    <row r="1041" spans="1:4" x14ac:dyDescent="0.3">
      <c r="A1041" s="2">
        <v>43408</v>
      </c>
      <c r="B1041" t="str">
        <f t="shared" si="16"/>
        <v>2018-11</v>
      </c>
      <c r="C1041">
        <f>SUMIFS(dane!E:E,dane!A:A,A1041,dane!C:C,"T5",dane!D:D,"Z")</f>
        <v>0</v>
      </c>
      <c r="D1041">
        <f>SUMIFS(dane!E:E,dane!A:A,A1041,dane!C:C,"T5",dane!D:D,"W")</f>
        <v>0</v>
      </c>
    </row>
    <row r="1042" spans="1:4" x14ac:dyDescent="0.3">
      <c r="A1042" s="2">
        <v>43409</v>
      </c>
      <c r="B1042" t="str">
        <f t="shared" si="16"/>
        <v>2018-11</v>
      </c>
      <c r="C1042">
        <f>SUMIFS(dane!E:E,dane!A:A,A1042,dane!C:C,"T5",dane!D:D,"Z")</f>
        <v>0</v>
      </c>
      <c r="D1042">
        <f>SUMIFS(dane!E:E,dane!A:A,A1042,dane!C:C,"T5",dane!D:D,"W")</f>
        <v>0</v>
      </c>
    </row>
    <row r="1043" spans="1:4" x14ac:dyDescent="0.3">
      <c r="A1043" s="2">
        <v>43410</v>
      </c>
      <c r="B1043" t="str">
        <f t="shared" si="16"/>
        <v>2018-11</v>
      </c>
      <c r="C1043">
        <f>SUMIFS(dane!E:E,dane!A:A,A1043,dane!C:C,"T5",dane!D:D,"Z")</f>
        <v>0</v>
      </c>
      <c r="D1043">
        <f>SUMIFS(dane!E:E,dane!A:A,A1043,dane!C:C,"T5",dane!D:D,"W")</f>
        <v>0</v>
      </c>
    </row>
    <row r="1044" spans="1:4" x14ac:dyDescent="0.3">
      <c r="A1044" s="2">
        <v>43411</v>
      </c>
      <c r="B1044" t="str">
        <f t="shared" si="16"/>
        <v>2018-11</v>
      </c>
      <c r="C1044">
        <f>SUMIFS(dane!E:E,dane!A:A,A1044,dane!C:C,"T5",dane!D:D,"Z")</f>
        <v>0</v>
      </c>
      <c r="D1044">
        <f>SUMIFS(dane!E:E,dane!A:A,A1044,dane!C:C,"T5",dane!D:D,"W")</f>
        <v>0</v>
      </c>
    </row>
    <row r="1045" spans="1:4" x14ac:dyDescent="0.3">
      <c r="A1045" s="2">
        <v>43412</v>
      </c>
      <c r="B1045" t="str">
        <f t="shared" si="16"/>
        <v>2018-11</v>
      </c>
      <c r="C1045">
        <f>SUMIFS(dane!E:E,dane!A:A,A1045,dane!C:C,"T5",dane!D:D,"Z")</f>
        <v>0</v>
      </c>
      <c r="D1045">
        <f>SUMIFS(dane!E:E,dane!A:A,A1045,dane!C:C,"T5",dane!D:D,"W")</f>
        <v>0</v>
      </c>
    </row>
    <row r="1046" spans="1:4" x14ac:dyDescent="0.3">
      <c r="A1046" s="2">
        <v>43413</v>
      </c>
      <c r="B1046" t="str">
        <f t="shared" si="16"/>
        <v>2018-11</v>
      </c>
      <c r="C1046">
        <f>SUMIFS(dane!E:E,dane!A:A,A1046,dane!C:C,"T5",dane!D:D,"Z")</f>
        <v>0</v>
      </c>
      <c r="D1046">
        <f>SUMIFS(dane!E:E,dane!A:A,A1046,dane!C:C,"T5",dane!D:D,"W")</f>
        <v>0</v>
      </c>
    </row>
    <row r="1047" spans="1:4" x14ac:dyDescent="0.3">
      <c r="A1047" s="2">
        <v>43414</v>
      </c>
      <c r="B1047" t="str">
        <f t="shared" si="16"/>
        <v>2018-11</v>
      </c>
      <c r="C1047">
        <f>SUMIFS(dane!E:E,dane!A:A,A1047,dane!C:C,"T5",dane!D:D,"Z")</f>
        <v>0</v>
      </c>
      <c r="D1047">
        <f>SUMIFS(dane!E:E,dane!A:A,A1047,dane!C:C,"T5",dane!D:D,"W")</f>
        <v>0</v>
      </c>
    </row>
    <row r="1048" spans="1:4" x14ac:dyDescent="0.3">
      <c r="A1048" s="2">
        <v>43415</v>
      </c>
      <c r="B1048" t="str">
        <f t="shared" si="16"/>
        <v>2018-11</v>
      </c>
      <c r="C1048">
        <f>SUMIFS(dane!E:E,dane!A:A,A1048,dane!C:C,"T5",dane!D:D,"Z")</f>
        <v>0</v>
      </c>
      <c r="D1048">
        <f>SUMIFS(dane!E:E,dane!A:A,A1048,dane!C:C,"T5",dane!D:D,"W")</f>
        <v>0</v>
      </c>
    </row>
    <row r="1049" spans="1:4" x14ac:dyDescent="0.3">
      <c r="A1049" s="2">
        <v>43416</v>
      </c>
      <c r="B1049" t="str">
        <f t="shared" si="16"/>
        <v>2018-11</v>
      </c>
      <c r="C1049">
        <f>SUMIFS(dane!E:E,dane!A:A,A1049,dane!C:C,"T5",dane!D:D,"Z")</f>
        <v>0</v>
      </c>
      <c r="D1049">
        <f>SUMIFS(dane!E:E,dane!A:A,A1049,dane!C:C,"T5",dane!D:D,"W")</f>
        <v>0</v>
      </c>
    </row>
    <row r="1050" spans="1:4" x14ac:dyDescent="0.3">
      <c r="A1050" s="2">
        <v>43417</v>
      </c>
      <c r="B1050" t="str">
        <f t="shared" si="16"/>
        <v>2018-11</v>
      </c>
      <c r="C1050">
        <f>SUMIFS(dane!E:E,dane!A:A,A1050,dane!C:C,"T5",dane!D:D,"Z")</f>
        <v>0</v>
      </c>
      <c r="D1050">
        <f>SUMIFS(dane!E:E,dane!A:A,A1050,dane!C:C,"T5",dane!D:D,"W")</f>
        <v>0</v>
      </c>
    </row>
    <row r="1051" spans="1:4" x14ac:dyDescent="0.3">
      <c r="A1051" s="2">
        <v>43418</v>
      </c>
      <c r="B1051" t="str">
        <f t="shared" si="16"/>
        <v>2018-11</v>
      </c>
      <c r="C1051">
        <f>SUMIFS(dane!E:E,dane!A:A,A1051,dane!C:C,"T5",dane!D:D,"Z")</f>
        <v>0</v>
      </c>
      <c r="D1051">
        <f>SUMIFS(dane!E:E,dane!A:A,A1051,dane!C:C,"T5",dane!D:D,"W")</f>
        <v>0</v>
      </c>
    </row>
    <row r="1052" spans="1:4" x14ac:dyDescent="0.3">
      <c r="A1052" s="2">
        <v>43419</v>
      </c>
      <c r="B1052" t="str">
        <f t="shared" si="16"/>
        <v>2018-11</v>
      </c>
      <c r="C1052">
        <f>SUMIFS(dane!E:E,dane!A:A,A1052,dane!C:C,"T5",dane!D:D,"Z")</f>
        <v>0</v>
      </c>
      <c r="D1052">
        <f>SUMIFS(dane!E:E,dane!A:A,A1052,dane!C:C,"T5",dane!D:D,"W")</f>
        <v>0</v>
      </c>
    </row>
    <row r="1053" spans="1:4" x14ac:dyDescent="0.3">
      <c r="A1053" s="2">
        <v>43420</v>
      </c>
      <c r="B1053" t="str">
        <f t="shared" si="16"/>
        <v>2018-11</v>
      </c>
      <c r="C1053">
        <f>SUMIFS(dane!E:E,dane!A:A,A1053,dane!C:C,"T5",dane!D:D,"Z")</f>
        <v>0</v>
      </c>
      <c r="D1053">
        <f>SUMIFS(dane!E:E,dane!A:A,A1053,dane!C:C,"T5",dane!D:D,"W")</f>
        <v>0</v>
      </c>
    </row>
    <row r="1054" spans="1:4" x14ac:dyDescent="0.3">
      <c r="A1054" s="2">
        <v>43421</v>
      </c>
      <c r="B1054" t="str">
        <f t="shared" si="16"/>
        <v>2018-11</v>
      </c>
      <c r="C1054">
        <f>SUMIFS(dane!E:E,dane!A:A,A1054,dane!C:C,"T5",dane!D:D,"Z")</f>
        <v>0</v>
      </c>
      <c r="D1054">
        <f>SUMIFS(dane!E:E,dane!A:A,A1054,dane!C:C,"T5",dane!D:D,"W")</f>
        <v>0</v>
      </c>
    </row>
    <row r="1055" spans="1:4" x14ac:dyDescent="0.3">
      <c r="A1055" s="2">
        <v>43422</v>
      </c>
      <c r="D1055">
        <f>SUMIFS(dane!E:E,dane!A:A,A1055,dane!C:C,"T5",dane!D:D,"W")</f>
        <v>0</v>
      </c>
    </row>
    <row r="1056" spans="1:4" x14ac:dyDescent="0.3">
      <c r="A1056" s="2">
        <v>43423</v>
      </c>
      <c r="D1056">
        <f>SUMIFS(dane!E:E,dane!A:A,A1056,dane!C:C,"T5",dane!D:D,"W")</f>
        <v>0</v>
      </c>
    </row>
    <row r="1057" spans="1:4" x14ac:dyDescent="0.3">
      <c r="A1057" s="2">
        <v>43424</v>
      </c>
      <c r="D1057">
        <f>SUMIFS(dane!E:E,dane!A:A,A1057,dane!C:C,"T5",dane!D:D,"W")</f>
        <v>0</v>
      </c>
    </row>
    <row r="1058" spans="1:4" x14ac:dyDescent="0.3">
      <c r="A1058" s="2">
        <v>43425</v>
      </c>
      <c r="D1058">
        <f>SUMIFS(dane!E:E,dane!A:A,A1058,dane!C:C,"T5",dane!D:D,"W")</f>
        <v>0</v>
      </c>
    </row>
    <row r="1059" spans="1:4" x14ac:dyDescent="0.3">
      <c r="A1059" s="2">
        <v>43426</v>
      </c>
      <c r="D1059">
        <f>SUMIFS(dane!E:E,dane!A:A,A1059,dane!C:C,"T5",dane!D:D,"W")</f>
        <v>0</v>
      </c>
    </row>
    <row r="1060" spans="1:4" x14ac:dyDescent="0.3">
      <c r="A1060" s="2">
        <v>43427</v>
      </c>
      <c r="D1060">
        <f>SUMIFS(dane!E:E,dane!A:A,A1060,dane!C:C,"T5",dane!D:D,"W")</f>
        <v>0</v>
      </c>
    </row>
    <row r="1061" spans="1:4" x14ac:dyDescent="0.3">
      <c r="A1061" s="2">
        <v>43428</v>
      </c>
      <c r="D1061">
        <f>SUMIFS(dane!E:E,dane!A:A,A1061,dane!C:C,"T5",dane!D:D,"W")</f>
        <v>64</v>
      </c>
    </row>
    <row r="1062" spans="1:4" x14ac:dyDescent="0.3">
      <c r="A1062" s="2">
        <v>43429</v>
      </c>
      <c r="D1062">
        <f>SUMIFS(dane!E:E,dane!A:A,A1062,dane!C:C,"T5",dane!D:D,"W")</f>
        <v>0</v>
      </c>
    </row>
    <row r="1063" spans="1:4" x14ac:dyDescent="0.3">
      <c r="A1063" s="2">
        <v>43430</v>
      </c>
      <c r="D1063">
        <f>SUMIFS(dane!E:E,dane!A:A,A1063,dane!C:C,"T5",dane!D:D,"W")</f>
        <v>0</v>
      </c>
    </row>
    <row r="1064" spans="1:4" x14ac:dyDescent="0.3">
      <c r="A1064" s="2">
        <v>43431</v>
      </c>
      <c r="D1064">
        <f>SUMIFS(dane!E:E,dane!A:A,A1064,dane!C:C,"T5",dane!D:D,"W")</f>
        <v>0</v>
      </c>
    </row>
    <row r="1065" spans="1:4" x14ac:dyDescent="0.3">
      <c r="A1065" s="2">
        <v>43432</v>
      </c>
      <c r="D1065">
        <f>SUMIFS(dane!E:E,dane!A:A,A1065,dane!C:C,"T5",dane!D:D,"W")</f>
        <v>0</v>
      </c>
    </row>
    <row r="1066" spans="1:4" x14ac:dyDescent="0.3">
      <c r="A1066" s="2">
        <v>43433</v>
      </c>
      <c r="D1066">
        <f>SUMIFS(dane!E:E,dane!A:A,A1066,dane!C:C,"T5",dane!D:D,"W")</f>
        <v>0</v>
      </c>
    </row>
    <row r="1067" spans="1:4" x14ac:dyDescent="0.3">
      <c r="A1067" s="2">
        <v>43434</v>
      </c>
      <c r="D1067">
        <f>SUMIFS(dane!E:E,dane!A:A,A1067,dane!C:C,"T5",dane!D:D,"W")</f>
        <v>0</v>
      </c>
    </row>
    <row r="1068" spans="1:4" x14ac:dyDescent="0.3">
      <c r="A1068" s="2">
        <v>43435</v>
      </c>
      <c r="D1068">
        <f>SUMIFS(dane!E:E,dane!A:A,A1068,dane!C:C,"T5",dane!D:D,"W")</f>
        <v>0</v>
      </c>
    </row>
    <row r="1069" spans="1:4" x14ac:dyDescent="0.3">
      <c r="A1069" s="2">
        <v>43436</v>
      </c>
      <c r="D1069">
        <f>SUMIFS(dane!E:E,dane!A:A,A1069,dane!C:C,"T5",dane!D:D,"W")</f>
        <v>0</v>
      </c>
    </row>
    <row r="1070" spans="1:4" x14ac:dyDescent="0.3">
      <c r="A1070" s="2">
        <v>43437</v>
      </c>
      <c r="D1070">
        <f>SUMIFS(dane!E:E,dane!A:A,A1070,dane!C:C,"T5",dane!D:D,"W")</f>
        <v>0</v>
      </c>
    </row>
    <row r="1071" spans="1:4" x14ac:dyDescent="0.3">
      <c r="A1071" s="2">
        <v>43438</v>
      </c>
      <c r="D1071">
        <f>SUMIFS(dane!E:E,dane!A:A,A1071,dane!C:C,"T5",dane!D:D,"W")</f>
        <v>0</v>
      </c>
    </row>
    <row r="1072" spans="1:4" x14ac:dyDescent="0.3">
      <c r="A1072" s="2">
        <v>43439</v>
      </c>
      <c r="D1072">
        <f>SUMIFS(dane!E:E,dane!A:A,A1072,dane!C:C,"T5",dane!D:D,"W")</f>
        <v>0</v>
      </c>
    </row>
    <row r="1073" spans="1:4" x14ac:dyDescent="0.3">
      <c r="A1073" s="2">
        <v>43440</v>
      </c>
      <c r="D1073">
        <f>SUMIFS(dane!E:E,dane!A:A,A1073,dane!C:C,"T5",dane!D:D,"W")</f>
        <v>0</v>
      </c>
    </row>
    <row r="1074" spans="1:4" x14ac:dyDescent="0.3">
      <c r="A1074" s="2">
        <v>43441</v>
      </c>
      <c r="D1074">
        <f>SUMIFS(dane!E:E,dane!A:A,A1074,dane!C:C,"T5",dane!D:D,"W")</f>
        <v>0</v>
      </c>
    </row>
    <row r="1075" spans="1:4" x14ac:dyDescent="0.3">
      <c r="A1075" s="2">
        <v>43442</v>
      </c>
      <c r="D1075">
        <f>SUMIFS(dane!E:E,dane!A:A,A1075,dane!C:C,"T5",dane!D:D,"W")</f>
        <v>0</v>
      </c>
    </row>
    <row r="1076" spans="1:4" x14ac:dyDescent="0.3">
      <c r="A1076" s="2">
        <v>43443</v>
      </c>
      <c r="D1076">
        <f>SUMIFS(dane!E:E,dane!A:A,A1076,dane!C:C,"T5",dane!D:D,"W")</f>
        <v>0</v>
      </c>
    </row>
    <row r="1077" spans="1:4" x14ac:dyDescent="0.3">
      <c r="A1077" s="2">
        <v>43444</v>
      </c>
      <c r="D1077">
        <f>SUMIFS(dane!E:E,dane!A:A,A1077,dane!C:C,"T5",dane!D:D,"W")</f>
        <v>0</v>
      </c>
    </row>
    <row r="1078" spans="1:4" x14ac:dyDescent="0.3">
      <c r="A1078" s="2">
        <v>43445</v>
      </c>
      <c r="D1078">
        <f>SUMIFS(dane!E:E,dane!A:A,A1078,dane!C:C,"T5",dane!D:D,"W")</f>
        <v>0</v>
      </c>
    </row>
    <row r="1079" spans="1:4" x14ac:dyDescent="0.3">
      <c r="A1079" s="2">
        <v>43446</v>
      </c>
      <c r="D1079">
        <f>SUMIFS(dane!E:E,dane!A:A,A1079,dane!C:C,"T5",dane!D:D,"W")</f>
        <v>0</v>
      </c>
    </row>
    <row r="1080" spans="1:4" x14ac:dyDescent="0.3">
      <c r="A1080" s="2">
        <v>43447</v>
      </c>
      <c r="D1080">
        <f>SUMIFS(dane!E:E,dane!A:A,A1080,dane!C:C,"T5",dane!D:D,"W")</f>
        <v>0</v>
      </c>
    </row>
    <row r="1081" spans="1:4" x14ac:dyDescent="0.3">
      <c r="A1081" s="2">
        <v>43448</v>
      </c>
      <c r="D1081">
        <f>SUMIFS(dane!E:E,dane!A:A,A1081,dane!C:C,"T5",dane!D:D,"W")</f>
        <v>0</v>
      </c>
    </row>
    <row r="1082" spans="1:4" x14ac:dyDescent="0.3">
      <c r="A1082" s="2">
        <v>43449</v>
      </c>
      <c r="D1082">
        <f>SUMIFS(dane!E:E,dane!A:A,A1082,dane!C:C,"T5",dane!D:D,"W")</f>
        <v>0</v>
      </c>
    </row>
    <row r="1083" spans="1:4" x14ac:dyDescent="0.3">
      <c r="A1083" s="2">
        <v>43450</v>
      </c>
      <c r="D1083">
        <f>SUMIFS(dane!E:E,dane!A:A,A1083,dane!C:C,"T5",dane!D:D,"W")</f>
        <v>0</v>
      </c>
    </row>
    <row r="1084" spans="1:4" x14ac:dyDescent="0.3">
      <c r="A1084" s="2">
        <v>43451</v>
      </c>
      <c r="D1084">
        <f>SUMIFS(dane!E:E,dane!A:A,A1084,dane!C:C,"T5",dane!D:D,"W")</f>
        <v>0</v>
      </c>
    </row>
    <row r="1085" spans="1:4" x14ac:dyDescent="0.3">
      <c r="A1085" s="2">
        <v>43452</v>
      </c>
      <c r="D1085">
        <f>SUMIFS(dane!E:E,dane!A:A,A1085,dane!C:C,"T5",dane!D:D,"W")</f>
        <v>4</v>
      </c>
    </row>
  </sheetData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"/>
  <sheetViews>
    <sheetView workbookViewId="0">
      <selection activeCell="I28" sqref="I28"/>
    </sheetView>
  </sheetViews>
  <sheetFormatPr defaultRowHeight="14.4" x14ac:dyDescent="0.3"/>
  <cols>
    <col min="1" max="1" width="16.6640625" bestFit="1" customWidth="1"/>
    <col min="2" max="2" width="11.109375" bestFit="1" customWidth="1"/>
    <col min="3" max="3" width="11.77734375" bestFit="1" customWidth="1"/>
  </cols>
  <sheetData>
    <row r="3" spans="1:3" x14ac:dyDescent="0.3">
      <c r="A3" s="11" t="s">
        <v>27</v>
      </c>
      <c r="B3" t="s">
        <v>65</v>
      </c>
      <c r="C3" t="s">
        <v>66</v>
      </c>
    </row>
    <row r="4" spans="1:3" x14ac:dyDescent="0.3">
      <c r="A4" s="12" t="s">
        <v>28</v>
      </c>
      <c r="B4" s="13">
        <v>76</v>
      </c>
      <c r="C4" s="13">
        <v>32</v>
      </c>
    </row>
    <row r="5" spans="1:3" x14ac:dyDescent="0.3">
      <c r="A5" s="12" t="s">
        <v>29</v>
      </c>
      <c r="B5" s="13">
        <v>8</v>
      </c>
      <c r="C5" s="13">
        <v>0</v>
      </c>
    </row>
    <row r="6" spans="1:3" x14ac:dyDescent="0.3">
      <c r="A6" s="12" t="s">
        <v>30</v>
      </c>
      <c r="B6" s="13">
        <v>0</v>
      </c>
      <c r="C6" s="13">
        <v>50</v>
      </c>
    </row>
    <row r="7" spans="1:3" x14ac:dyDescent="0.3">
      <c r="A7" s="12" t="s">
        <v>31</v>
      </c>
      <c r="B7" s="13">
        <v>68</v>
      </c>
      <c r="C7" s="13">
        <v>0</v>
      </c>
    </row>
    <row r="8" spans="1:3" x14ac:dyDescent="0.3">
      <c r="A8" s="12" t="s">
        <v>32</v>
      </c>
      <c r="B8" s="13">
        <v>0</v>
      </c>
      <c r="C8" s="13">
        <v>0</v>
      </c>
    </row>
    <row r="9" spans="1:3" x14ac:dyDescent="0.3">
      <c r="A9" s="12" t="s">
        <v>33</v>
      </c>
      <c r="B9" s="13">
        <v>42</v>
      </c>
      <c r="C9" s="13">
        <v>0</v>
      </c>
    </row>
    <row r="10" spans="1:3" x14ac:dyDescent="0.3">
      <c r="A10" s="12" t="s">
        <v>34</v>
      </c>
      <c r="B10" s="13">
        <v>83</v>
      </c>
      <c r="C10" s="13">
        <v>0</v>
      </c>
    </row>
    <row r="11" spans="1:3" x14ac:dyDescent="0.3">
      <c r="A11" s="12" t="s">
        <v>35</v>
      </c>
      <c r="B11" s="13">
        <v>0</v>
      </c>
      <c r="C11" s="13">
        <v>191</v>
      </c>
    </row>
    <row r="12" spans="1:3" x14ac:dyDescent="0.3">
      <c r="A12" s="12" t="s">
        <v>36</v>
      </c>
      <c r="B12" s="13">
        <v>44</v>
      </c>
      <c r="C12" s="13">
        <v>4</v>
      </c>
    </row>
    <row r="13" spans="1:3" x14ac:dyDescent="0.3">
      <c r="A13" s="12" t="s">
        <v>37</v>
      </c>
      <c r="B13" s="13">
        <v>0</v>
      </c>
      <c r="C13" s="13">
        <v>0</v>
      </c>
    </row>
    <row r="14" spans="1:3" x14ac:dyDescent="0.3">
      <c r="A14" s="12" t="s">
        <v>38</v>
      </c>
      <c r="B14" s="13">
        <v>30</v>
      </c>
      <c r="C14" s="13">
        <v>0</v>
      </c>
    </row>
    <row r="15" spans="1:3" x14ac:dyDescent="0.3">
      <c r="A15" s="12" t="s">
        <v>39</v>
      </c>
      <c r="B15" s="13">
        <v>0</v>
      </c>
      <c r="C15" s="13">
        <v>0</v>
      </c>
    </row>
    <row r="16" spans="1:3" x14ac:dyDescent="0.3">
      <c r="A16" s="12" t="s">
        <v>40</v>
      </c>
      <c r="B16" s="13">
        <v>39</v>
      </c>
      <c r="C16" s="13">
        <v>112</v>
      </c>
    </row>
    <row r="17" spans="1:3" x14ac:dyDescent="0.3">
      <c r="A17" s="12" t="s">
        <v>41</v>
      </c>
      <c r="B17" s="13">
        <v>0</v>
      </c>
      <c r="C17" s="13">
        <v>1</v>
      </c>
    </row>
    <row r="18" spans="1:3" x14ac:dyDescent="0.3">
      <c r="A18" s="12" t="s">
        <v>42</v>
      </c>
      <c r="B18" s="13">
        <v>35</v>
      </c>
      <c r="C18" s="13">
        <v>0</v>
      </c>
    </row>
    <row r="19" spans="1:3" x14ac:dyDescent="0.3">
      <c r="A19" s="12" t="s">
        <v>43</v>
      </c>
      <c r="B19" s="13">
        <v>1</v>
      </c>
      <c r="C19" s="13">
        <v>0</v>
      </c>
    </row>
    <row r="20" spans="1:3" x14ac:dyDescent="0.3">
      <c r="A20" s="12" t="s">
        <v>44</v>
      </c>
      <c r="B20" s="13">
        <v>33</v>
      </c>
      <c r="C20" s="13">
        <v>68</v>
      </c>
    </row>
    <row r="21" spans="1:3" x14ac:dyDescent="0.3">
      <c r="A21" s="12" t="s">
        <v>45</v>
      </c>
      <c r="B21" s="13">
        <v>8</v>
      </c>
      <c r="C21" s="13">
        <v>0</v>
      </c>
    </row>
    <row r="22" spans="1:3" x14ac:dyDescent="0.3">
      <c r="A22" s="12" t="s">
        <v>46</v>
      </c>
      <c r="B22" s="13">
        <v>42</v>
      </c>
      <c r="C22" s="13">
        <v>0</v>
      </c>
    </row>
    <row r="23" spans="1:3" x14ac:dyDescent="0.3">
      <c r="A23" s="12" t="s">
        <v>47</v>
      </c>
      <c r="B23" s="13">
        <v>4</v>
      </c>
      <c r="C23" s="13">
        <v>48</v>
      </c>
    </row>
    <row r="24" spans="1:3" x14ac:dyDescent="0.3">
      <c r="A24" s="12" t="s">
        <v>48</v>
      </c>
      <c r="B24" s="13">
        <v>0</v>
      </c>
      <c r="C24" s="13">
        <v>0</v>
      </c>
    </row>
    <row r="25" spans="1:3" x14ac:dyDescent="0.3">
      <c r="A25" s="12" t="s">
        <v>49</v>
      </c>
      <c r="B25" s="13">
        <v>0</v>
      </c>
      <c r="C25" s="13">
        <v>6</v>
      </c>
    </row>
    <row r="26" spans="1:3" x14ac:dyDescent="0.3">
      <c r="A26" s="12" t="s">
        <v>50</v>
      </c>
      <c r="B26" s="13">
        <v>12</v>
      </c>
      <c r="C26" s="13">
        <v>1</v>
      </c>
    </row>
    <row r="27" spans="1:3" x14ac:dyDescent="0.3">
      <c r="A27" s="12" t="s">
        <v>51</v>
      </c>
      <c r="B27" s="13">
        <v>0</v>
      </c>
      <c r="C27" s="13">
        <v>0</v>
      </c>
    </row>
    <row r="28" spans="1:3" x14ac:dyDescent="0.3">
      <c r="A28" s="12" t="s">
        <v>52</v>
      </c>
      <c r="B28" s="13">
        <v>10</v>
      </c>
      <c r="C28" s="13">
        <v>22</v>
      </c>
    </row>
    <row r="29" spans="1:3" x14ac:dyDescent="0.3">
      <c r="A29" s="12" t="s">
        <v>53</v>
      </c>
      <c r="B29" s="13">
        <v>34</v>
      </c>
      <c r="C29" s="13">
        <v>0</v>
      </c>
    </row>
    <row r="30" spans="1:3" x14ac:dyDescent="0.3">
      <c r="A30" s="12" t="s">
        <v>54</v>
      </c>
      <c r="B30" s="13">
        <v>0</v>
      </c>
      <c r="C30" s="13">
        <v>34</v>
      </c>
    </row>
    <row r="31" spans="1:3" x14ac:dyDescent="0.3">
      <c r="A31" s="12" t="s">
        <v>55</v>
      </c>
      <c r="B31" s="13">
        <v>5</v>
      </c>
      <c r="C31" s="13">
        <v>0</v>
      </c>
    </row>
    <row r="32" spans="1:3" x14ac:dyDescent="0.3">
      <c r="A32" s="12" t="s">
        <v>56</v>
      </c>
      <c r="B32" s="13">
        <v>0</v>
      </c>
      <c r="C32" s="13">
        <v>0</v>
      </c>
    </row>
    <row r="33" spans="1:3" x14ac:dyDescent="0.3">
      <c r="A33" s="12" t="s">
        <v>57</v>
      </c>
      <c r="B33" s="13">
        <v>95</v>
      </c>
      <c r="C33" s="13">
        <v>0</v>
      </c>
    </row>
    <row r="34" spans="1:3" x14ac:dyDescent="0.3">
      <c r="A34" s="12" t="s">
        <v>58</v>
      </c>
      <c r="B34" s="13">
        <v>25</v>
      </c>
      <c r="C34" s="13">
        <v>0</v>
      </c>
    </row>
    <row r="35" spans="1:3" x14ac:dyDescent="0.3">
      <c r="A35" s="12" t="s">
        <v>59</v>
      </c>
      <c r="B35" s="13">
        <v>22</v>
      </c>
      <c r="C35" s="13">
        <v>121</v>
      </c>
    </row>
    <row r="36" spans="1:3" x14ac:dyDescent="0.3">
      <c r="A36" s="12" t="s">
        <v>60</v>
      </c>
      <c r="B36" s="13">
        <v>0</v>
      </c>
      <c r="C36" s="13">
        <v>26</v>
      </c>
    </row>
    <row r="37" spans="1:3" x14ac:dyDescent="0.3">
      <c r="A37" s="12" t="s">
        <v>61</v>
      </c>
      <c r="B37" s="13">
        <v>20</v>
      </c>
      <c r="C37" s="13">
        <v>0</v>
      </c>
    </row>
    <row r="38" spans="1:3" x14ac:dyDescent="0.3">
      <c r="A38" s="12" t="s">
        <v>62</v>
      </c>
      <c r="B38" s="13">
        <v>48</v>
      </c>
      <c r="C38" s="13">
        <v>0</v>
      </c>
    </row>
    <row r="39" spans="1:3" x14ac:dyDescent="0.3">
      <c r="A39" s="12" t="s">
        <v>63</v>
      </c>
      <c r="B39" s="13"/>
      <c r="C39" s="13">
        <v>68</v>
      </c>
    </row>
    <row r="40" spans="1:3" x14ac:dyDescent="0.3">
      <c r="A40" s="12" t="s">
        <v>64</v>
      </c>
      <c r="B40" s="13">
        <v>784</v>
      </c>
      <c r="C40" s="13">
        <v>784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topLeftCell="C1" workbookViewId="0">
      <selection activeCell="L8" sqref="L8:N9"/>
    </sheetView>
  </sheetViews>
  <sheetFormatPr defaultRowHeight="14.4" x14ac:dyDescent="0.3"/>
  <cols>
    <col min="1" max="1" width="10.109375" bestFit="1" customWidth="1"/>
    <col min="13" max="13" width="10.109375" bestFit="1" customWidth="1"/>
  </cols>
  <sheetData>
    <row r="1" spans="1:14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67</v>
      </c>
      <c r="H1" s="1" t="s">
        <v>69</v>
      </c>
      <c r="I1" s="1" t="s">
        <v>77</v>
      </c>
      <c r="J1" s="1"/>
    </row>
    <row r="2" spans="1:14" x14ac:dyDescent="0.3">
      <c r="A2" s="2">
        <v>42370</v>
      </c>
      <c r="B2" s="1" t="s">
        <v>6</v>
      </c>
      <c r="C2" s="1" t="s">
        <v>7</v>
      </c>
      <c r="D2" s="1" t="s">
        <v>8</v>
      </c>
      <c r="E2">
        <v>3</v>
      </c>
      <c r="F2">
        <v>80</v>
      </c>
      <c r="G2">
        <f>IF(D2="Z",E2*F2*-1,E2*F2)</f>
        <v>-240</v>
      </c>
      <c r="H2" s="4">
        <f>K3+G2</f>
        <v>499760</v>
      </c>
      <c r="I2">
        <f>IF(A2=A3,0,H2)</f>
        <v>0</v>
      </c>
      <c r="K2" t="s">
        <v>68</v>
      </c>
    </row>
    <row r="3" spans="1:14" x14ac:dyDescent="0.3">
      <c r="A3" s="2">
        <v>42370</v>
      </c>
      <c r="B3" s="1" t="s">
        <v>6</v>
      </c>
      <c r="C3" s="1" t="s">
        <v>9</v>
      </c>
      <c r="D3" s="1" t="s">
        <v>8</v>
      </c>
      <c r="E3">
        <v>32</v>
      </c>
      <c r="F3">
        <v>50</v>
      </c>
      <c r="G3">
        <f t="shared" ref="G3:G66" si="0">IF(D3="Z",E3*F3*-1,E3*F3)</f>
        <v>-1600</v>
      </c>
      <c r="H3">
        <f>H2+G3</f>
        <v>498160</v>
      </c>
      <c r="I3">
        <f t="shared" ref="I3:I66" si="1">IF(A3=A4,0,H3)</f>
        <v>0</v>
      </c>
      <c r="K3">
        <v>500000</v>
      </c>
    </row>
    <row r="4" spans="1:14" x14ac:dyDescent="0.3">
      <c r="A4" s="2">
        <v>42370</v>
      </c>
      <c r="B4" s="1" t="s">
        <v>6</v>
      </c>
      <c r="C4" s="1" t="s">
        <v>10</v>
      </c>
      <c r="D4" s="1" t="s">
        <v>8</v>
      </c>
      <c r="E4">
        <v>38</v>
      </c>
      <c r="F4">
        <v>10</v>
      </c>
      <c r="G4">
        <f t="shared" si="0"/>
        <v>-380</v>
      </c>
      <c r="H4">
        <f t="shared" ref="H4:H67" si="2">H3+G4</f>
        <v>497780</v>
      </c>
      <c r="I4">
        <f t="shared" si="1"/>
        <v>0</v>
      </c>
    </row>
    <row r="5" spans="1:14" x14ac:dyDescent="0.3">
      <c r="A5" s="2">
        <v>42370</v>
      </c>
      <c r="B5" s="1" t="s">
        <v>6</v>
      </c>
      <c r="C5" s="1" t="s">
        <v>11</v>
      </c>
      <c r="D5" s="1" t="s">
        <v>8</v>
      </c>
      <c r="E5">
        <v>33</v>
      </c>
      <c r="F5">
        <v>30</v>
      </c>
      <c r="G5">
        <f t="shared" si="0"/>
        <v>-990</v>
      </c>
      <c r="H5">
        <f t="shared" si="2"/>
        <v>496790</v>
      </c>
      <c r="I5">
        <f t="shared" si="1"/>
        <v>0</v>
      </c>
    </row>
    <row r="6" spans="1:14" x14ac:dyDescent="0.3">
      <c r="A6" s="2">
        <v>42370</v>
      </c>
      <c r="B6" s="1" t="s">
        <v>6</v>
      </c>
      <c r="C6" s="1" t="s">
        <v>12</v>
      </c>
      <c r="D6" s="1" t="s">
        <v>8</v>
      </c>
      <c r="E6">
        <v>43</v>
      </c>
      <c r="F6">
        <v>25</v>
      </c>
      <c r="G6">
        <f t="shared" si="0"/>
        <v>-1075</v>
      </c>
      <c r="H6">
        <f t="shared" si="2"/>
        <v>495715</v>
      </c>
      <c r="I6">
        <f t="shared" si="1"/>
        <v>495715</v>
      </c>
    </row>
    <row r="7" spans="1:14" x14ac:dyDescent="0.3">
      <c r="A7" s="2">
        <v>42385</v>
      </c>
      <c r="B7" s="1" t="s">
        <v>13</v>
      </c>
      <c r="C7" s="1" t="s">
        <v>9</v>
      </c>
      <c r="D7" s="1" t="s">
        <v>14</v>
      </c>
      <c r="E7">
        <v>32</v>
      </c>
      <c r="F7">
        <v>58</v>
      </c>
      <c r="G7">
        <f t="shared" si="0"/>
        <v>1856</v>
      </c>
      <c r="H7">
        <f t="shared" si="2"/>
        <v>497571</v>
      </c>
      <c r="I7">
        <f t="shared" si="1"/>
        <v>0</v>
      </c>
      <c r="K7" s="13"/>
      <c r="L7" t="s">
        <v>70</v>
      </c>
    </row>
    <row r="8" spans="1:14" x14ac:dyDescent="0.3">
      <c r="A8" s="2">
        <v>42385</v>
      </c>
      <c r="B8" s="1" t="s">
        <v>13</v>
      </c>
      <c r="C8" s="1" t="s">
        <v>11</v>
      </c>
      <c r="D8" s="1" t="s">
        <v>8</v>
      </c>
      <c r="E8">
        <v>14</v>
      </c>
      <c r="F8">
        <v>26</v>
      </c>
      <c r="G8">
        <f t="shared" si="0"/>
        <v>-364</v>
      </c>
      <c r="H8">
        <f t="shared" si="2"/>
        <v>497207</v>
      </c>
      <c r="I8">
        <f t="shared" si="1"/>
        <v>497207</v>
      </c>
      <c r="L8" t="s">
        <v>71</v>
      </c>
      <c r="M8" s="2">
        <v>43452</v>
      </c>
      <c r="N8">
        <f>LOOKUP(M8,A:A,H:H)</f>
        <v>545844</v>
      </c>
    </row>
    <row r="9" spans="1:14" x14ac:dyDescent="0.3">
      <c r="A9" s="2">
        <v>42393</v>
      </c>
      <c r="B9" s="1" t="s">
        <v>15</v>
      </c>
      <c r="C9" s="1" t="s">
        <v>9</v>
      </c>
      <c r="D9" s="1" t="s">
        <v>8</v>
      </c>
      <c r="E9">
        <v>44</v>
      </c>
      <c r="F9">
        <v>46</v>
      </c>
      <c r="G9">
        <f t="shared" si="0"/>
        <v>-2024</v>
      </c>
      <c r="H9">
        <f t="shared" si="2"/>
        <v>495183</v>
      </c>
      <c r="I9">
        <f t="shared" si="1"/>
        <v>0</v>
      </c>
      <c r="L9" t="s">
        <v>73</v>
      </c>
      <c r="M9" s="2">
        <v>43381</v>
      </c>
      <c r="N9" s="13">
        <f>MAX(I2:I203)</f>
        <v>550079</v>
      </c>
    </row>
    <row r="10" spans="1:14" x14ac:dyDescent="0.3">
      <c r="A10" s="2">
        <v>42393</v>
      </c>
      <c r="B10" s="1" t="s">
        <v>15</v>
      </c>
      <c r="C10" s="1" t="s">
        <v>11</v>
      </c>
      <c r="D10" s="1" t="s">
        <v>8</v>
      </c>
      <c r="E10">
        <v>1</v>
      </c>
      <c r="F10">
        <v>28</v>
      </c>
      <c r="G10">
        <f t="shared" si="0"/>
        <v>-28</v>
      </c>
      <c r="H10">
        <f t="shared" si="2"/>
        <v>495155</v>
      </c>
      <c r="I10">
        <f t="shared" si="1"/>
        <v>0</v>
      </c>
    </row>
    <row r="11" spans="1:14" x14ac:dyDescent="0.3">
      <c r="A11" s="2">
        <v>42393</v>
      </c>
      <c r="B11" s="1" t="s">
        <v>15</v>
      </c>
      <c r="C11" s="1" t="s">
        <v>7</v>
      </c>
      <c r="D11" s="1" t="s">
        <v>8</v>
      </c>
      <c r="E11">
        <v>21</v>
      </c>
      <c r="F11">
        <v>74</v>
      </c>
      <c r="G11">
        <f t="shared" si="0"/>
        <v>-1554</v>
      </c>
      <c r="H11">
        <f t="shared" si="2"/>
        <v>493601</v>
      </c>
      <c r="I11">
        <f t="shared" si="1"/>
        <v>493601</v>
      </c>
    </row>
    <row r="12" spans="1:14" x14ac:dyDescent="0.3">
      <c r="A12" s="2">
        <v>42419</v>
      </c>
      <c r="B12" s="1" t="s">
        <v>16</v>
      </c>
      <c r="C12" s="1" t="s">
        <v>12</v>
      </c>
      <c r="D12" s="1" t="s">
        <v>14</v>
      </c>
      <c r="E12">
        <v>43</v>
      </c>
      <c r="F12">
        <v>32</v>
      </c>
      <c r="G12">
        <f t="shared" si="0"/>
        <v>1376</v>
      </c>
      <c r="H12">
        <f t="shared" si="2"/>
        <v>494977</v>
      </c>
      <c r="I12">
        <f t="shared" si="1"/>
        <v>0</v>
      </c>
    </row>
    <row r="13" spans="1:14" x14ac:dyDescent="0.3">
      <c r="A13" s="2">
        <v>42419</v>
      </c>
      <c r="B13" s="1" t="s">
        <v>16</v>
      </c>
      <c r="C13" s="1" t="s">
        <v>10</v>
      </c>
      <c r="D13" s="1" t="s">
        <v>14</v>
      </c>
      <c r="E13">
        <v>38</v>
      </c>
      <c r="F13">
        <v>13</v>
      </c>
      <c r="G13">
        <f t="shared" si="0"/>
        <v>494</v>
      </c>
      <c r="H13">
        <f t="shared" si="2"/>
        <v>495471</v>
      </c>
      <c r="I13">
        <f t="shared" si="1"/>
        <v>0</v>
      </c>
    </row>
    <row r="14" spans="1:14" x14ac:dyDescent="0.3">
      <c r="A14" s="2">
        <v>42419</v>
      </c>
      <c r="B14" s="1" t="s">
        <v>16</v>
      </c>
      <c r="C14" s="1" t="s">
        <v>7</v>
      </c>
      <c r="D14" s="1" t="s">
        <v>8</v>
      </c>
      <c r="E14">
        <v>9</v>
      </c>
      <c r="F14">
        <v>59</v>
      </c>
      <c r="G14">
        <f t="shared" si="0"/>
        <v>-531</v>
      </c>
      <c r="H14">
        <f t="shared" si="2"/>
        <v>494940</v>
      </c>
      <c r="I14">
        <f t="shared" si="1"/>
        <v>0</v>
      </c>
    </row>
    <row r="15" spans="1:14" x14ac:dyDescent="0.3">
      <c r="A15" s="2">
        <v>42419</v>
      </c>
      <c r="B15" s="1" t="s">
        <v>16</v>
      </c>
      <c r="C15" s="1" t="s">
        <v>9</v>
      </c>
      <c r="D15" s="1" t="s">
        <v>8</v>
      </c>
      <c r="E15">
        <v>8</v>
      </c>
      <c r="F15">
        <v>37</v>
      </c>
      <c r="G15">
        <f t="shared" si="0"/>
        <v>-296</v>
      </c>
      <c r="H15">
        <f t="shared" si="2"/>
        <v>494644</v>
      </c>
      <c r="I15">
        <f t="shared" si="1"/>
        <v>494644</v>
      </c>
    </row>
    <row r="16" spans="1:14" x14ac:dyDescent="0.3">
      <c r="A16" s="2">
        <v>42440</v>
      </c>
      <c r="B16" s="1" t="s">
        <v>17</v>
      </c>
      <c r="C16" s="1" t="s">
        <v>9</v>
      </c>
      <c r="D16" s="1" t="s">
        <v>14</v>
      </c>
      <c r="E16">
        <v>50</v>
      </c>
      <c r="F16">
        <v>61</v>
      </c>
      <c r="G16">
        <f t="shared" si="0"/>
        <v>3050</v>
      </c>
      <c r="H16">
        <f t="shared" si="2"/>
        <v>497694</v>
      </c>
      <c r="I16">
        <f t="shared" si="1"/>
        <v>0</v>
      </c>
    </row>
    <row r="17" spans="1:9" x14ac:dyDescent="0.3">
      <c r="A17" s="2">
        <v>42440</v>
      </c>
      <c r="B17" s="1" t="s">
        <v>17</v>
      </c>
      <c r="C17" s="1" t="s">
        <v>12</v>
      </c>
      <c r="D17" s="1" t="s">
        <v>8</v>
      </c>
      <c r="E17">
        <v>32</v>
      </c>
      <c r="F17">
        <v>20</v>
      </c>
      <c r="G17">
        <f t="shared" si="0"/>
        <v>-640</v>
      </c>
      <c r="H17">
        <f t="shared" si="2"/>
        <v>497054</v>
      </c>
      <c r="I17">
        <f t="shared" si="1"/>
        <v>0</v>
      </c>
    </row>
    <row r="18" spans="1:9" x14ac:dyDescent="0.3">
      <c r="A18" s="2">
        <v>42440</v>
      </c>
      <c r="B18" s="1" t="s">
        <v>17</v>
      </c>
      <c r="C18" s="1" t="s">
        <v>10</v>
      </c>
      <c r="D18" s="1" t="s">
        <v>8</v>
      </c>
      <c r="E18">
        <v>7</v>
      </c>
      <c r="F18">
        <v>8</v>
      </c>
      <c r="G18">
        <f t="shared" si="0"/>
        <v>-56</v>
      </c>
      <c r="H18">
        <f t="shared" si="2"/>
        <v>496998</v>
      </c>
      <c r="I18">
        <f t="shared" si="1"/>
        <v>0</v>
      </c>
    </row>
    <row r="19" spans="1:9" x14ac:dyDescent="0.3">
      <c r="A19" s="2">
        <v>42440</v>
      </c>
      <c r="B19" s="1" t="s">
        <v>17</v>
      </c>
      <c r="C19" s="1" t="s">
        <v>11</v>
      </c>
      <c r="D19" s="1" t="s">
        <v>8</v>
      </c>
      <c r="E19">
        <v>10</v>
      </c>
      <c r="F19">
        <v>24</v>
      </c>
      <c r="G19">
        <f t="shared" si="0"/>
        <v>-240</v>
      </c>
      <c r="H19">
        <f t="shared" si="2"/>
        <v>496758</v>
      </c>
      <c r="I19">
        <f t="shared" si="1"/>
        <v>496758</v>
      </c>
    </row>
    <row r="20" spans="1:9" x14ac:dyDescent="0.3">
      <c r="A20" s="2">
        <v>42464</v>
      </c>
      <c r="B20" s="1" t="s">
        <v>18</v>
      </c>
      <c r="C20" s="1" t="s">
        <v>10</v>
      </c>
      <c r="D20" s="1" t="s">
        <v>14</v>
      </c>
      <c r="E20">
        <v>7</v>
      </c>
      <c r="F20">
        <v>12</v>
      </c>
      <c r="G20">
        <f t="shared" si="0"/>
        <v>84</v>
      </c>
      <c r="H20">
        <f t="shared" si="2"/>
        <v>496842</v>
      </c>
      <c r="I20">
        <f t="shared" si="1"/>
        <v>0</v>
      </c>
    </row>
    <row r="21" spans="1:9" x14ac:dyDescent="0.3">
      <c r="A21" s="2">
        <v>42464</v>
      </c>
      <c r="B21" s="1" t="s">
        <v>18</v>
      </c>
      <c r="C21" s="1" t="s">
        <v>12</v>
      </c>
      <c r="D21" s="1" t="s">
        <v>8</v>
      </c>
      <c r="E21">
        <v>25</v>
      </c>
      <c r="F21">
        <v>19</v>
      </c>
      <c r="G21">
        <f t="shared" si="0"/>
        <v>-475</v>
      </c>
      <c r="H21">
        <f t="shared" si="2"/>
        <v>496367</v>
      </c>
      <c r="I21">
        <f t="shared" si="1"/>
        <v>0</v>
      </c>
    </row>
    <row r="22" spans="1:9" x14ac:dyDescent="0.3">
      <c r="A22" s="2">
        <v>42464</v>
      </c>
      <c r="B22" s="1" t="s">
        <v>18</v>
      </c>
      <c r="C22" s="1" t="s">
        <v>9</v>
      </c>
      <c r="D22" s="1" t="s">
        <v>8</v>
      </c>
      <c r="E22">
        <v>33</v>
      </c>
      <c r="F22">
        <v>38</v>
      </c>
      <c r="G22">
        <f t="shared" si="0"/>
        <v>-1254</v>
      </c>
      <c r="H22">
        <f t="shared" si="2"/>
        <v>495113</v>
      </c>
      <c r="I22">
        <f t="shared" si="1"/>
        <v>495113</v>
      </c>
    </row>
    <row r="23" spans="1:9" x14ac:dyDescent="0.3">
      <c r="A23" s="2">
        <v>42482</v>
      </c>
      <c r="B23" s="1" t="s">
        <v>19</v>
      </c>
      <c r="C23" s="1" t="s">
        <v>11</v>
      </c>
      <c r="D23" s="1" t="s">
        <v>14</v>
      </c>
      <c r="E23">
        <v>36</v>
      </c>
      <c r="F23">
        <v>35</v>
      </c>
      <c r="G23">
        <f t="shared" si="0"/>
        <v>1260</v>
      </c>
      <c r="H23">
        <f t="shared" si="2"/>
        <v>496373</v>
      </c>
      <c r="I23">
        <f t="shared" si="1"/>
        <v>0</v>
      </c>
    </row>
    <row r="24" spans="1:9" x14ac:dyDescent="0.3">
      <c r="A24" s="2">
        <v>42482</v>
      </c>
      <c r="B24" s="1" t="s">
        <v>19</v>
      </c>
      <c r="C24" s="1" t="s">
        <v>7</v>
      </c>
      <c r="D24" s="1" t="s">
        <v>8</v>
      </c>
      <c r="E24">
        <v>5</v>
      </c>
      <c r="F24">
        <v>66</v>
      </c>
      <c r="G24">
        <f t="shared" si="0"/>
        <v>-330</v>
      </c>
      <c r="H24">
        <f t="shared" si="2"/>
        <v>496043</v>
      </c>
      <c r="I24">
        <f t="shared" si="1"/>
        <v>0</v>
      </c>
    </row>
    <row r="25" spans="1:9" x14ac:dyDescent="0.3">
      <c r="A25" s="2">
        <v>42482</v>
      </c>
      <c r="B25" s="1" t="s">
        <v>19</v>
      </c>
      <c r="C25" s="1" t="s">
        <v>9</v>
      </c>
      <c r="D25" s="1" t="s">
        <v>8</v>
      </c>
      <c r="E25">
        <v>35</v>
      </c>
      <c r="F25">
        <v>41</v>
      </c>
      <c r="G25">
        <f t="shared" si="0"/>
        <v>-1435</v>
      </c>
      <c r="H25">
        <f t="shared" si="2"/>
        <v>494608</v>
      </c>
      <c r="I25">
        <f t="shared" si="1"/>
        <v>494608</v>
      </c>
    </row>
    <row r="26" spans="1:9" x14ac:dyDescent="0.3">
      <c r="A26" s="2">
        <v>42504</v>
      </c>
      <c r="B26" s="1" t="s">
        <v>20</v>
      </c>
      <c r="C26" s="1" t="s">
        <v>7</v>
      </c>
      <c r="D26" s="1" t="s">
        <v>14</v>
      </c>
      <c r="E26">
        <v>38</v>
      </c>
      <c r="F26">
        <v>98</v>
      </c>
      <c r="G26">
        <f t="shared" si="0"/>
        <v>3724</v>
      </c>
      <c r="H26">
        <f t="shared" si="2"/>
        <v>498332</v>
      </c>
      <c r="I26">
        <f t="shared" si="1"/>
        <v>0</v>
      </c>
    </row>
    <row r="27" spans="1:9" x14ac:dyDescent="0.3">
      <c r="A27" s="2">
        <v>42504</v>
      </c>
      <c r="B27" s="1" t="s">
        <v>20</v>
      </c>
      <c r="C27" s="1" t="s">
        <v>11</v>
      </c>
      <c r="D27" s="1" t="s">
        <v>8</v>
      </c>
      <c r="E27">
        <v>10</v>
      </c>
      <c r="F27">
        <v>23</v>
      </c>
      <c r="G27">
        <f t="shared" si="0"/>
        <v>-230</v>
      </c>
      <c r="H27">
        <f t="shared" si="2"/>
        <v>498102</v>
      </c>
      <c r="I27">
        <f t="shared" si="1"/>
        <v>498102</v>
      </c>
    </row>
    <row r="28" spans="1:9" x14ac:dyDescent="0.3">
      <c r="A28" s="2">
        <v>42529</v>
      </c>
      <c r="B28" s="1" t="s">
        <v>21</v>
      </c>
      <c r="C28" s="1" t="s">
        <v>11</v>
      </c>
      <c r="D28" s="1" t="s">
        <v>14</v>
      </c>
      <c r="E28">
        <v>4</v>
      </c>
      <c r="F28">
        <v>38</v>
      </c>
      <c r="G28">
        <f t="shared" si="0"/>
        <v>152</v>
      </c>
      <c r="H28">
        <f t="shared" si="2"/>
        <v>498254</v>
      </c>
      <c r="I28">
        <f t="shared" si="1"/>
        <v>0</v>
      </c>
    </row>
    <row r="29" spans="1:9" x14ac:dyDescent="0.3">
      <c r="A29" s="2">
        <v>42529</v>
      </c>
      <c r="B29" s="1" t="s">
        <v>21</v>
      </c>
      <c r="C29" s="1" t="s">
        <v>7</v>
      </c>
      <c r="D29" s="1" t="s">
        <v>8</v>
      </c>
      <c r="E29">
        <v>42</v>
      </c>
      <c r="F29">
        <v>60</v>
      </c>
      <c r="G29">
        <f t="shared" si="0"/>
        <v>-2520</v>
      </c>
      <c r="H29">
        <f t="shared" si="2"/>
        <v>495734</v>
      </c>
      <c r="I29">
        <f t="shared" si="1"/>
        <v>0</v>
      </c>
    </row>
    <row r="30" spans="1:9" x14ac:dyDescent="0.3">
      <c r="A30" s="2">
        <v>42529</v>
      </c>
      <c r="B30" s="1" t="s">
        <v>21</v>
      </c>
      <c r="C30" s="1" t="s">
        <v>10</v>
      </c>
      <c r="D30" s="1" t="s">
        <v>8</v>
      </c>
      <c r="E30">
        <v>28</v>
      </c>
      <c r="F30">
        <v>8</v>
      </c>
      <c r="G30">
        <f t="shared" si="0"/>
        <v>-224</v>
      </c>
      <c r="H30">
        <f t="shared" si="2"/>
        <v>495510</v>
      </c>
      <c r="I30">
        <f t="shared" si="1"/>
        <v>0</v>
      </c>
    </row>
    <row r="31" spans="1:9" x14ac:dyDescent="0.3">
      <c r="A31" s="2">
        <v>42529</v>
      </c>
      <c r="B31" s="1" t="s">
        <v>21</v>
      </c>
      <c r="C31" s="1" t="s">
        <v>12</v>
      </c>
      <c r="D31" s="1" t="s">
        <v>8</v>
      </c>
      <c r="E31">
        <v>19</v>
      </c>
      <c r="F31">
        <v>19</v>
      </c>
      <c r="G31">
        <f t="shared" si="0"/>
        <v>-361</v>
      </c>
      <c r="H31">
        <f t="shared" si="2"/>
        <v>495149</v>
      </c>
      <c r="I31">
        <f t="shared" si="1"/>
        <v>495149</v>
      </c>
    </row>
    <row r="32" spans="1:9" x14ac:dyDescent="0.3">
      <c r="A32" s="2">
        <v>42542</v>
      </c>
      <c r="B32" s="1" t="s">
        <v>22</v>
      </c>
      <c r="C32" s="1" t="s">
        <v>12</v>
      </c>
      <c r="D32" s="1" t="s">
        <v>14</v>
      </c>
      <c r="E32">
        <v>72</v>
      </c>
      <c r="F32">
        <v>28</v>
      </c>
      <c r="G32">
        <f t="shared" si="0"/>
        <v>2016</v>
      </c>
      <c r="H32">
        <f t="shared" si="2"/>
        <v>497165</v>
      </c>
      <c r="I32">
        <f t="shared" si="1"/>
        <v>0</v>
      </c>
    </row>
    <row r="33" spans="1:9" x14ac:dyDescent="0.3">
      <c r="A33" s="2">
        <v>42542</v>
      </c>
      <c r="B33" s="1" t="s">
        <v>22</v>
      </c>
      <c r="C33" s="1" t="s">
        <v>7</v>
      </c>
      <c r="D33" s="1" t="s">
        <v>14</v>
      </c>
      <c r="E33">
        <v>42</v>
      </c>
      <c r="F33">
        <v>90</v>
      </c>
      <c r="G33">
        <f t="shared" si="0"/>
        <v>3780</v>
      </c>
      <c r="H33">
        <f t="shared" si="2"/>
        <v>500945</v>
      </c>
      <c r="I33">
        <f t="shared" si="1"/>
        <v>0</v>
      </c>
    </row>
    <row r="34" spans="1:9" x14ac:dyDescent="0.3">
      <c r="A34" s="2">
        <v>42542</v>
      </c>
      <c r="B34" s="1" t="s">
        <v>22</v>
      </c>
      <c r="C34" s="1" t="s">
        <v>9</v>
      </c>
      <c r="D34" s="1" t="s">
        <v>8</v>
      </c>
      <c r="E34">
        <v>42</v>
      </c>
      <c r="F34">
        <v>44</v>
      </c>
      <c r="G34">
        <f t="shared" si="0"/>
        <v>-1848</v>
      </c>
      <c r="H34">
        <f t="shared" si="2"/>
        <v>499097</v>
      </c>
      <c r="I34">
        <f t="shared" si="1"/>
        <v>0</v>
      </c>
    </row>
    <row r="35" spans="1:9" x14ac:dyDescent="0.3">
      <c r="A35" s="2">
        <v>42542</v>
      </c>
      <c r="B35" s="1" t="s">
        <v>22</v>
      </c>
      <c r="C35" s="1" t="s">
        <v>11</v>
      </c>
      <c r="D35" s="1" t="s">
        <v>8</v>
      </c>
      <c r="E35">
        <v>33</v>
      </c>
      <c r="F35">
        <v>26</v>
      </c>
      <c r="G35">
        <f t="shared" si="0"/>
        <v>-858</v>
      </c>
      <c r="H35">
        <f t="shared" si="2"/>
        <v>498239</v>
      </c>
      <c r="I35">
        <f t="shared" si="1"/>
        <v>0</v>
      </c>
    </row>
    <row r="36" spans="1:9" x14ac:dyDescent="0.3">
      <c r="A36" s="2">
        <v>42542</v>
      </c>
      <c r="B36" s="1" t="s">
        <v>22</v>
      </c>
      <c r="C36" s="1" t="s">
        <v>10</v>
      </c>
      <c r="D36" s="1" t="s">
        <v>8</v>
      </c>
      <c r="E36">
        <v>9</v>
      </c>
      <c r="F36">
        <v>9</v>
      </c>
      <c r="G36">
        <f t="shared" si="0"/>
        <v>-81</v>
      </c>
      <c r="H36">
        <f t="shared" si="2"/>
        <v>498158</v>
      </c>
      <c r="I36">
        <f t="shared" si="1"/>
        <v>498158</v>
      </c>
    </row>
    <row r="37" spans="1:9" x14ac:dyDescent="0.3">
      <c r="A37" s="2">
        <v>42559</v>
      </c>
      <c r="B37" s="1" t="s">
        <v>6</v>
      </c>
      <c r="C37" s="1" t="s">
        <v>12</v>
      </c>
      <c r="D37" s="1" t="s">
        <v>14</v>
      </c>
      <c r="E37">
        <v>4</v>
      </c>
      <c r="F37">
        <v>29</v>
      </c>
      <c r="G37">
        <f t="shared" si="0"/>
        <v>116</v>
      </c>
      <c r="H37">
        <f t="shared" si="2"/>
        <v>498274</v>
      </c>
      <c r="I37">
        <f t="shared" si="1"/>
        <v>0</v>
      </c>
    </row>
    <row r="38" spans="1:9" x14ac:dyDescent="0.3">
      <c r="A38" s="2">
        <v>42559</v>
      </c>
      <c r="B38" s="1" t="s">
        <v>6</v>
      </c>
      <c r="C38" s="1" t="s">
        <v>10</v>
      </c>
      <c r="D38" s="1" t="s">
        <v>14</v>
      </c>
      <c r="E38">
        <v>37</v>
      </c>
      <c r="F38">
        <v>12</v>
      </c>
      <c r="G38">
        <f t="shared" si="0"/>
        <v>444</v>
      </c>
      <c r="H38">
        <f t="shared" si="2"/>
        <v>498718</v>
      </c>
      <c r="I38">
        <f t="shared" si="1"/>
        <v>0</v>
      </c>
    </row>
    <row r="39" spans="1:9" x14ac:dyDescent="0.3">
      <c r="A39" s="2">
        <v>42559</v>
      </c>
      <c r="B39" s="1" t="s">
        <v>6</v>
      </c>
      <c r="C39" s="1" t="s">
        <v>9</v>
      </c>
      <c r="D39" s="1" t="s">
        <v>8</v>
      </c>
      <c r="E39">
        <v>35</v>
      </c>
      <c r="F39">
        <v>42</v>
      </c>
      <c r="G39">
        <f t="shared" si="0"/>
        <v>-1470</v>
      </c>
      <c r="H39">
        <f t="shared" si="2"/>
        <v>497248</v>
      </c>
      <c r="I39">
        <f t="shared" si="1"/>
        <v>0</v>
      </c>
    </row>
    <row r="40" spans="1:9" x14ac:dyDescent="0.3">
      <c r="A40" s="2">
        <v>42559</v>
      </c>
      <c r="B40" s="1" t="s">
        <v>6</v>
      </c>
      <c r="C40" s="1" t="s">
        <v>7</v>
      </c>
      <c r="D40" s="1" t="s">
        <v>8</v>
      </c>
      <c r="E40">
        <v>32</v>
      </c>
      <c r="F40">
        <v>66</v>
      </c>
      <c r="G40">
        <f t="shared" si="0"/>
        <v>-2112</v>
      </c>
      <c r="H40">
        <f t="shared" si="2"/>
        <v>495136</v>
      </c>
      <c r="I40">
        <f t="shared" si="1"/>
        <v>495136</v>
      </c>
    </row>
    <row r="41" spans="1:9" x14ac:dyDescent="0.3">
      <c r="A41" s="2">
        <v>42574</v>
      </c>
      <c r="B41" s="1" t="s">
        <v>13</v>
      </c>
      <c r="C41" s="1" t="s">
        <v>7</v>
      </c>
      <c r="D41" s="1" t="s">
        <v>14</v>
      </c>
      <c r="E41">
        <v>32</v>
      </c>
      <c r="F41">
        <v>92</v>
      </c>
      <c r="G41">
        <f t="shared" si="0"/>
        <v>2944</v>
      </c>
      <c r="H41">
        <f t="shared" si="2"/>
        <v>498080</v>
      </c>
      <c r="I41">
        <f t="shared" si="1"/>
        <v>0</v>
      </c>
    </row>
    <row r="42" spans="1:9" x14ac:dyDescent="0.3">
      <c r="A42" s="2">
        <v>42574</v>
      </c>
      <c r="B42" s="1" t="s">
        <v>13</v>
      </c>
      <c r="C42" s="1" t="s">
        <v>9</v>
      </c>
      <c r="D42" s="1" t="s">
        <v>8</v>
      </c>
      <c r="E42">
        <v>48</v>
      </c>
      <c r="F42">
        <v>43</v>
      </c>
      <c r="G42">
        <f t="shared" si="0"/>
        <v>-2064</v>
      </c>
      <c r="H42">
        <f t="shared" si="2"/>
        <v>496016</v>
      </c>
      <c r="I42">
        <f t="shared" si="1"/>
        <v>496016</v>
      </c>
    </row>
    <row r="43" spans="1:9" x14ac:dyDescent="0.3">
      <c r="A43" s="2">
        <v>42593</v>
      </c>
      <c r="B43" s="1" t="s">
        <v>15</v>
      </c>
      <c r="C43" s="1" t="s">
        <v>9</v>
      </c>
      <c r="D43" s="1" t="s">
        <v>14</v>
      </c>
      <c r="E43">
        <v>191</v>
      </c>
      <c r="F43">
        <v>60</v>
      </c>
      <c r="G43">
        <f t="shared" si="0"/>
        <v>11460</v>
      </c>
      <c r="H43">
        <f t="shared" si="2"/>
        <v>507476</v>
      </c>
      <c r="I43">
        <f t="shared" si="1"/>
        <v>0</v>
      </c>
    </row>
    <row r="44" spans="1:9" x14ac:dyDescent="0.3">
      <c r="A44" s="2">
        <v>42593</v>
      </c>
      <c r="B44" s="1" t="s">
        <v>15</v>
      </c>
      <c r="C44" s="1" t="s">
        <v>11</v>
      </c>
      <c r="D44" s="1" t="s">
        <v>8</v>
      </c>
      <c r="E44">
        <v>9</v>
      </c>
      <c r="F44">
        <v>24</v>
      </c>
      <c r="G44">
        <f t="shared" si="0"/>
        <v>-216</v>
      </c>
      <c r="H44">
        <f t="shared" si="2"/>
        <v>507260</v>
      </c>
      <c r="I44">
        <f t="shared" si="1"/>
        <v>0</v>
      </c>
    </row>
    <row r="45" spans="1:9" x14ac:dyDescent="0.3">
      <c r="A45" s="2">
        <v>42593</v>
      </c>
      <c r="B45" s="1" t="s">
        <v>15</v>
      </c>
      <c r="C45" s="1" t="s">
        <v>7</v>
      </c>
      <c r="D45" s="1" t="s">
        <v>8</v>
      </c>
      <c r="E45">
        <v>36</v>
      </c>
      <c r="F45">
        <v>65</v>
      </c>
      <c r="G45">
        <f t="shared" si="0"/>
        <v>-2340</v>
      </c>
      <c r="H45">
        <f t="shared" si="2"/>
        <v>504920</v>
      </c>
      <c r="I45">
        <f t="shared" si="1"/>
        <v>504920</v>
      </c>
    </row>
    <row r="46" spans="1:9" x14ac:dyDescent="0.3">
      <c r="A46" s="2">
        <v>42619</v>
      </c>
      <c r="B46" s="1" t="s">
        <v>16</v>
      </c>
      <c r="C46" s="1" t="s">
        <v>10</v>
      </c>
      <c r="D46" s="1" t="s">
        <v>8</v>
      </c>
      <c r="E46">
        <v>47</v>
      </c>
      <c r="F46">
        <v>7</v>
      </c>
      <c r="G46">
        <f t="shared" si="0"/>
        <v>-329</v>
      </c>
      <c r="H46">
        <f t="shared" si="2"/>
        <v>504591</v>
      </c>
      <c r="I46">
        <f t="shared" si="1"/>
        <v>0</v>
      </c>
    </row>
    <row r="47" spans="1:9" x14ac:dyDescent="0.3">
      <c r="A47" s="2">
        <v>42619</v>
      </c>
      <c r="B47" s="1" t="s">
        <v>16</v>
      </c>
      <c r="C47" s="1" t="s">
        <v>9</v>
      </c>
      <c r="D47" s="1" t="s">
        <v>14</v>
      </c>
      <c r="E47">
        <v>4</v>
      </c>
      <c r="F47">
        <v>63</v>
      </c>
      <c r="G47">
        <f t="shared" si="0"/>
        <v>252</v>
      </c>
      <c r="H47">
        <f t="shared" si="2"/>
        <v>504843</v>
      </c>
      <c r="I47">
        <f t="shared" si="1"/>
        <v>0</v>
      </c>
    </row>
    <row r="48" spans="1:9" x14ac:dyDescent="0.3">
      <c r="A48" s="2">
        <v>42619</v>
      </c>
      <c r="B48" s="1" t="s">
        <v>16</v>
      </c>
      <c r="C48" s="1" t="s">
        <v>12</v>
      </c>
      <c r="D48" s="1" t="s">
        <v>8</v>
      </c>
      <c r="E48">
        <v>8</v>
      </c>
      <c r="F48">
        <v>19</v>
      </c>
      <c r="G48">
        <f t="shared" si="0"/>
        <v>-152</v>
      </c>
      <c r="H48">
        <f t="shared" si="2"/>
        <v>504691</v>
      </c>
      <c r="I48">
        <f t="shared" si="1"/>
        <v>0</v>
      </c>
    </row>
    <row r="49" spans="1:9" x14ac:dyDescent="0.3">
      <c r="A49" s="2">
        <v>42619</v>
      </c>
      <c r="B49" s="1" t="s">
        <v>16</v>
      </c>
      <c r="C49" s="1" t="s">
        <v>11</v>
      </c>
      <c r="D49" s="1" t="s">
        <v>8</v>
      </c>
      <c r="E49">
        <v>3</v>
      </c>
      <c r="F49">
        <v>22</v>
      </c>
      <c r="G49">
        <f t="shared" si="0"/>
        <v>-66</v>
      </c>
      <c r="H49">
        <f t="shared" si="2"/>
        <v>504625</v>
      </c>
      <c r="I49">
        <f t="shared" si="1"/>
        <v>0</v>
      </c>
    </row>
    <row r="50" spans="1:9" x14ac:dyDescent="0.3">
      <c r="A50" s="2">
        <v>42619</v>
      </c>
      <c r="B50" s="1" t="s">
        <v>16</v>
      </c>
      <c r="C50" s="1" t="s">
        <v>7</v>
      </c>
      <c r="D50" s="1" t="s">
        <v>8</v>
      </c>
      <c r="E50">
        <v>41</v>
      </c>
      <c r="F50">
        <v>59</v>
      </c>
      <c r="G50">
        <f t="shared" si="0"/>
        <v>-2419</v>
      </c>
      <c r="H50">
        <f t="shared" si="2"/>
        <v>502206</v>
      </c>
      <c r="I50">
        <f t="shared" si="1"/>
        <v>502206</v>
      </c>
    </row>
    <row r="51" spans="1:9" x14ac:dyDescent="0.3">
      <c r="A51" s="2">
        <v>42640</v>
      </c>
      <c r="B51" s="1" t="s">
        <v>17</v>
      </c>
      <c r="C51" s="1" t="s">
        <v>9</v>
      </c>
      <c r="D51" s="1" t="s">
        <v>8</v>
      </c>
      <c r="E51">
        <v>44</v>
      </c>
      <c r="F51">
        <v>40</v>
      </c>
      <c r="G51">
        <f t="shared" si="0"/>
        <v>-1760</v>
      </c>
      <c r="H51">
        <f t="shared" si="2"/>
        <v>500446</v>
      </c>
      <c r="I51">
        <f t="shared" si="1"/>
        <v>0</v>
      </c>
    </row>
    <row r="52" spans="1:9" x14ac:dyDescent="0.3">
      <c r="A52" s="2">
        <v>42640</v>
      </c>
      <c r="B52" s="1" t="s">
        <v>17</v>
      </c>
      <c r="C52" s="1" t="s">
        <v>10</v>
      </c>
      <c r="D52" s="1" t="s">
        <v>14</v>
      </c>
      <c r="E52">
        <v>45</v>
      </c>
      <c r="F52">
        <v>12</v>
      </c>
      <c r="G52">
        <f t="shared" si="0"/>
        <v>540</v>
      </c>
      <c r="H52">
        <f t="shared" si="2"/>
        <v>500986</v>
      </c>
      <c r="I52">
        <f t="shared" si="1"/>
        <v>0</v>
      </c>
    </row>
    <row r="53" spans="1:9" x14ac:dyDescent="0.3">
      <c r="A53" s="2">
        <v>42640</v>
      </c>
      <c r="B53" s="1" t="s">
        <v>17</v>
      </c>
      <c r="C53" s="1" t="s">
        <v>12</v>
      </c>
      <c r="D53" s="1" t="s">
        <v>8</v>
      </c>
      <c r="E53">
        <v>40</v>
      </c>
      <c r="F53">
        <v>20</v>
      </c>
      <c r="G53">
        <f t="shared" si="0"/>
        <v>-800</v>
      </c>
      <c r="H53">
        <f t="shared" si="2"/>
        <v>500186</v>
      </c>
      <c r="I53">
        <f t="shared" si="1"/>
        <v>0</v>
      </c>
    </row>
    <row r="54" spans="1:9" x14ac:dyDescent="0.3">
      <c r="A54" s="2">
        <v>42640</v>
      </c>
      <c r="B54" s="1" t="s">
        <v>17</v>
      </c>
      <c r="C54" s="1" t="s">
        <v>7</v>
      </c>
      <c r="D54" s="1" t="s">
        <v>8</v>
      </c>
      <c r="E54">
        <v>3</v>
      </c>
      <c r="F54">
        <v>63</v>
      </c>
      <c r="G54">
        <f t="shared" si="0"/>
        <v>-189</v>
      </c>
      <c r="H54">
        <f t="shared" si="2"/>
        <v>499997</v>
      </c>
      <c r="I54">
        <f t="shared" si="1"/>
        <v>0</v>
      </c>
    </row>
    <row r="55" spans="1:9" x14ac:dyDescent="0.3">
      <c r="A55" s="2">
        <v>42640</v>
      </c>
      <c r="B55" s="1" t="s">
        <v>17</v>
      </c>
      <c r="C55" s="1" t="s">
        <v>11</v>
      </c>
      <c r="D55" s="1" t="s">
        <v>8</v>
      </c>
      <c r="E55">
        <v>17</v>
      </c>
      <c r="F55">
        <v>24</v>
      </c>
      <c r="G55">
        <f t="shared" si="0"/>
        <v>-408</v>
      </c>
      <c r="H55">
        <f t="shared" si="2"/>
        <v>499589</v>
      </c>
      <c r="I55">
        <f t="shared" si="1"/>
        <v>499589</v>
      </c>
    </row>
    <row r="56" spans="1:9" x14ac:dyDescent="0.3">
      <c r="A56" s="2">
        <v>42664</v>
      </c>
      <c r="B56" s="1" t="s">
        <v>18</v>
      </c>
      <c r="C56" s="1" t="s">
        <v>10</v>
      </c>
      <c r="D56" s="1" t="s">
        <v>14</v>
      </c>
      <c r="E56">
        <v>2</v>
      </c>
      <c r="F56">
        <v>12</v>
      </c>
      <c r="G56">
        <f t="shared" si="0"/>
        <v>24</v>
      </c>
      <c r="H56">
        <f t="shared" si="2"/>
        <v>499613</v>
      </c>
      <c r="I56">
        <f t="shared" si="1"/>
        <v>0</v>
      </c>
    </row>
    <row r="57" spans="1:9" x14ac:dyDescent="0.3">
      <c r="A57" s="2">
        <v>42664</v>
      </c>
      <c r="B57" s="1" t="s">
        <v>18</v>
      </c>
      <c r="C57" s="1" t="s">
        <v>12</v>
      </c>
      <c r="D57" s="1" t="s">
        <v>8</v>
      </c>
      <c r="E57">
        <v>14</v>
      </c>
      <c r="F57">
        <v>19</v>
      </c>
      <c r="G57">
        <f t="shared" si="0"/>
        <v>-266</v>
      </c>
      <c r="H57">
        <f t="shared" si="2"/>
        <v>499347</v>
      </c>
      <c r="I57">
        <f t="shared" si="1"/>
        <v>0</v>
      </c>
    </row>
    <row r="58" spans="1:9" x14ac:dyDescent="0.3">
      <c r="A58" s="2">
        <v>42664</v>
      </c>
      <c r="B58" s="1" t="s">
        <v>18</v>
      </c>
      <c r="C58" s="1" t="s">
        <v>11</v>
      </c>
      <c r="D58" s="1" t="s">
        <v>8</v>
      </c>
      <c r="E58">
        <v>23</v>
      </c>
      <c r="F58">
        <v>23</v>
      </c>
      <c r="G58">
        <f t="shared" si="0"/>
        <v>-529</v>
      </c>
      <c r="H58">
        <f t="shared" si="2"/>
        <v>498818</v>
      </c>
      <c r="I58">
        <f t="shared" si="1"/>
        <v>498818</v>
      </c>
    </row>
    <row r="59" spans="1:9" x14ac:dyDescent="0.3">
      <c r="A59" s="2">
        <v>42682</v>
      </c>
      <c r="B59" s="1" t="s">
        <v>19</v>
      </c>
      <c r="C59" s="1" t="s">
        <v>10</v>
      </c>
      <c r="D59" s="1" t="s">
        <v>8</v>
      </c>
      <c r="E59">
        <v>11</v>
      </c>
      <c r="F59">
        <v>8</v>
      </c>
      <c r="G59">
        <f t="shared" si="0"/>
        <v>-88</v>
      </c>
      <c r="H59">
        <f t="shared" si="2"/>
        <v>498730</v>
      </c>
      <c r="I59">
        <f t="shared" si="1"/>
        <v>0</v>
      </c>
    </row>
    <row r="60" spans="1:9" x14ac:dyDescent="0.3">
      <c r="A60" s="2">
        <v>42682</v>
      </c>
      <c r="B60" s="1" t="s">
        <v>19</v>
      </c>
      <c r="C60" s="1" t="s">
        <v>7</v>
      </c>
      <c r="D60" s="1" t="s">
        <v>8</v>
      </c>
      <c r="E60">
        <v>17</v>
      </c>
      <c r="F60">
        <v>66</v>
      </c>
      <c r="G60">
        <f t="shared" si="0"/>
        <v>-1122</v>
      </c>
      <c r="H60">
        <f t="shared" si="2"/>
        <v>497608</v>
      </c>
      <c r="I60">
        <f t="shared" si="1"/>
        <v>0</v>
      </c>
    </row>
    <row r="61" spans="1:9" x14ac:dyDescent="0.3">
      <c r="A61" s="2">
        <v>42682</v>
      </c>
      <c r="B61" s="1" t="s">
        <v>19</v>
      </c>
      <c r="C61" s="1" t="s">
        <v>9</v>
      </c>
      <c r="D61" s="1" t="s">
        <v>8</v>
      </c>
      <c r="E61">
        <v>30</v>
      </c>
      <c r="F61">
        <v>41</v>
      </c>
      <c r="G61">
        <f t="shared" si="0"/>
        <v>-1230</v>
      </c>
      <c r="H61">
        <f t="shared" si="2"/>
        <v>496378</v>
      </c>
      <c r="I61">
        <f t="shared" si="1"/>
        <v>496378</v>
      </c>
    </row>
    <row r="62" spans="1:9" x14ac:dyDescent="0.3">
      <c r="A62" s="2">
        <v>42704</v>
      </c>
      <c r="B62" s="1" t="s">
        <v>20</v>
      </c>
      <c r="C62" s="1" t="s">
        <v>7</v>
      </c>
      <c r="D62" s="1" t="s">
        <v>14</v>
      </c>
      <c r="E62">
        <v>97</v>
      </c>
      <c r="F62">
        <v>98</v>
      </c>
      <c r="G62">
        <f t="shared" si="0"/>
        <v>9506</v>
      </c>
      <c r="H62">
        <f t="shared" si="2"/>
        <v>505884</v>
      </c>
      <c r="I62">
        <f t="shared" si="1"/>
        <v>0</v>
      </c>
    </row>
    <row r="63" spans="1:9" x14ac:dyDescent="0.3">
      <c r="A63" s="2">
        <v>42704</v>
      </c>
      <c r="B63" s="1" t="s">
        <v>20</v>
      </c>
      <c r="C63" s="1" t="s">
        <v>10</v>
      </c>
      <c r="D63" s="1" t="s">
        <v>14</v>
      </c>
      <c r="E63">
        <v>11</v>
      </c>
      <c r="F63">
        <v>12</v>
      </c>
      <c r="G63">
        <f t="shared" si="0"/>
        <v>132</v>
      </c>
      <c r="H63">
        <f t="shared" si="2"/>
        <v>506016</v>
      </c>
      <c r="I63">
        <f t="shared" si="1"/>
        <v>0</v>
      </c>
    </row>
    <row r="64" spans="1:9" x14ac:dyDescent="0.3">
      <c r="A64" s="2">
        <v>42704</v>
      </c>
      <c r="B64" s="1" t="s">
        <v>20</v>
      </c>
      <c r="C64" s="1" t="s">
        <v>12</v>
      </c>
      <c r="D64" s="1" t="s">
        <v>8</v>
      </c>
      <c r="E64">
        <v>17</v>
      </c>
      <c r="F64">
        <v>20</v>
      </c>
      <c r="G64">
        <f t="shared" si="0"/>
        <v>-340</v>
      </c>
      <c r="H64">
        <f t="shared" si="2"/>
        <v>505676</v>
      </c>
      <c r="I64">
        <f t="shared" si="1"/>
        <v>0</v>
      </c>
    </row>
    <row r="65" spans="1:9" x14ac:dyDescent="0.3">
      <c r="A65" s="2">
        <v>42704</v>
      </c>
      <c r="B65" s="1" t="s">
        <v>20</v>
      </c>
      <c r="C65" s="1" t="s">
        <v>11</v>
      </c>
      <c r="D65" s="1" t="s">
        <v>8</v>
      </c>
      <c r="E65">
        <v>4</v>
      </c>
      <c r="F65">
        <v>23</v>
      </c>
      <c r="G65">
        <f t="shared" si="0"/>
        <v>-92</v>
      </c>
      <c r="H65">
        <f t="shared" si="2"/>
        <v>505584</v>
      </c>
      <c r="I65">
        <f t="shared" si="1"/>
        <v>505584</v>
      </c>
    </row>
    <row r="66" spans="1:9" x14ac:dyDescent="0.3">
      <c r="A66" s="2">
        <v>42729</v>
      </c>
      <c r="B66" s="1" t="s">
        <v>21</v>
      </c>
      <c r="C66" s="1" t="s">
        <v>12</v>
      </c>
      <c r="D66" s="1" t="s">
        <v>14</v>
      </c>
      <c r="E66">
        <v>79</v>
      </c>
      <c r="F66">
        <v>31</v>
      </c>
      <c r="G66">
        <f t="shared" si="0"/>
        <v>2449</v>
      </c>
      <c r="H66">
        <f t="shared" si="2"/>
        <v>508033</v>
      </c>
      <c r="I66">
        <f t="shared" si="1"/>
        <v>0</v>
      </c>
    </row>
    <row r="67" spans="1:9" x14ac:dyDescent="0.3">
      <c r="A67" s="2">
        <v>42729</v>
      </c>
      <c r="B67" s="1" t="s">
        <v>21</v>
      </c>
      <c r="C67" s="1" t="s">
        <v>7</v>
      </c>
      <c r="D67" s="1" t="s">
        <v>8</v>
      </c>
      <c r="E67">
        <v>33</v>
      </c>
      <c r="F67">
        <v>60</v>
      </c>
      <c r="G67">
        <f t="shared" ref="G67:G130" si="3">IF(D67="Z",E67*F67*-1,E67*F67)</f>
        <v>-1980</v>
      </c>
      <c r="H67">
        <f t="shared" si="2"/>
        <v>506053</v>
      </c>
      <c r="I67">
        <f t="shared" ref="I67:I130" si="4">IF(A67=A68,0,H67)</f>
        <v>0</v>
      </c>
    </row>
    <row r="68" spans="1:9" x14ac:dyDescent="0.3">
      <c r="A68" s="2">
        <v>42729</v>
      </c>
      <c r="B68" s="1" t="s">
        <v>21</v>
      </c>
      <c r="C68" s="1" t="s">
        <v>11</v>
      </c>
      <c r="D68" s="1" t="s">
        <v>8</v>
      </c>
      <c r="E68">
        <v>26</v>
      </c>
      <c r="F68">
        <v>23</v>
      </c>
      <c r="G68">
        <f t="shared" si="3"/>
        <v>-598</v>
      </c>
      <c r="H68">
        <f t="shared" ref="H68:H131" si="5">H67+G68</f>
        <v>505455</v>
      </c>
      <c r="I68">
        <f t="shared" si="4"/>
        <v>505455</v>
      </c>
    </row>
    <row r="69" spans="1:9" x14ac:dyDescent="0.3">
      <c r="A69" s="2">
        <v>42742</v>
      </c>
      <c r="B69" s="1" t="s">
        <v>22</v>
      </c>
      <c r="C69" s="1" t="s">
        <v>12</v>
      </c>
      <c r="D69" s="1" t="s">
        <v>8</v>
      </c>
      <c r="E69">
        <v>40</v>
      </c>
      <c r="F69">
        <v>22</v>
      </c>
      <c r="G69">
        <f t="shared" si="3"/>
        <v>-880</v>
      </c>
      <c r="H69">
        <f t="shared" si="5"/>
        <v>504575</v>
      </c>
      <c r="I69">
        <f t="shared" si="4"/>
        <v>0</v>
      </c>
    </row>
    <row r="70" spans="1:9" x14ac:dyDescent="0.3">
      <c r="A70" s="2">
        <v>42742</v>
      </c>
      <c r="B70" s="1" t="s">
        <v>22</v>
      </c>
      <c r="C70" s="1" t="s">
        <v>10</v>
      </c>
      <c r="D70" s="1" t="s">
        <v>8</v>
      </c>
      <c r="E70">
        <v>42</v>
      </c>
      <c r="F70">
        <v>9</v>
      </c>
      <c r="G70">
        <f t="shared" si="3"/>
        <v>-378</v>
      </c>
      <c r="H70">
        <f t="shared" si="5"/>
        <v>504197</v>
      </c>
      <c r="I70">
        <f t="shared" si="4"/>
        <v>0</v>
      </c>
    </row>
    <row r="71" spans="1:9" x14ac:dyDescent="0.3">
      <c r="A71" s="2">
        <v>42742</v>
      </c>
      <c r="B71" s="1" t="s">
        <v>22</v>
      </c>
      <c r="C71" s="1" t="s">
        <v>11</v>
      </c>
      <c r="D71" s="1" t="s">
        <v>8</v>
      </c>
      <c r="E71">
        <v>42</v>
      </c>
      <c r="F71">
        <v>26</v>
      </c>
      <c r="G71">
        <f t="shared" si="3"/>
        <v>-1092</v>
      </c>
      <c r="H71">
        <f t="shared" si="5"/>
        <v>503105</v>
      </c>
      <c r="I71">
        <f t="shared" si="4"/>
        <v>0</v>
      </c>
    </row>
    <row r="72" spans="1:9" x14ac:dyDescent="0.3">
      <c r="A72" s="2">
        <v>42742</v>
      </c>
      <c r="B72" s="1" t="s">
        <v>22</v>
      </c>
      <c r="C72" s="1" t="s">
        <v>7</v>
      </c>
      <c r="D72" s="1" t="s">
        <v>8</v>
      </c>
      <c r="E72">
        <v>9</v>
      </c>
      <c r="F72">
        <v>70</v>
      </c>
      <c r="G72">
        <f t="shared" si="3"/>
        <v>-630</v>
      </c>
      <c r="H72">
        <f t="shared" si="5"/>
        <v>502475</v>
      </c>
      <c r="I72">
        <f t="shared" si="4"/>
        <v>0</v>
      </c>
    </row>
    <row r="73" spans="1:9" x14ac:dyDescent="0.3">
      <c r="A73" s="2">
        <v>42742</v>
      </c>
      <c r="B73" s="1" t="s">
        <v>22</v>
      </c>
      <c r="C73" s="1" t="s">
        <v>9</v>
      </c>
      <c r="D73" s="1" t="s">
        <v>8</v>
      </c>
      <c r="E73">
        <v>39</v>
      </c>
      <c r="F73">
        <v>44</v>
      </c>
      <c r="G73">
        <f t="shared" si="3"/>
        <v>-1716</v>
      </c>
      <c r="H73">
        <f t="shared" si="5"/>
        <v>500759</v>
      </c>
      <c r="I73">
        <f t="shared" si="4"/>
        <v>500759</v>
      </c>
    </row>
    <row r="74" spans="1:9" x14ac:dyDescent="0.3">
      <c r="A74" s="2">
        <v>42759</v>
      </c>
      <c r="B74" s="1" t="s">
        <v>6</v>
      </c>
      <c r="C74" s="1" t="s">
        <v>9</v>
      </c>
      <c r="D74" s="1" t="s">
        <v>14</v>
      </c>
      <c r="E74">
        <v>112</v>
      </c>
      <c r="F74">
        <v>59</v>
      </c>
      <c r="G74">
        <f t="shared" si="3"/>
        <v>6608</v>
      </c>
      <c r="H74">
        <f t="shared" si="5"/>
        <v>507367</v>
      </c>
      <c r="I74">
        <f t="shared" si="4"/>
        <v>0</v>
      </c>
    </row>
    <row r="75" spans="1:9" x14ac:dyDescent="0.3">
      <c r="A75" s="2">
        <v>42759</v>
      </c>
      <c r="B75" s="1" t="s">
        <v>6</v>
      </c>
      <c r="C75" s="1" t="s">
        <v>7</v>
      </c>
      <c r="D75" s="1" t="s">
        <v>8</v>
      </c>
      <c r="E75">
        <v>34</v>
      </c>
      <c r="F75">
        <v>66</v>
      </c>
      <c r="G75">
        <f t="shared" si="3"/>
        <v>-2244</v>
      </c>
      <c r="H75">
        <f t="shared" si="5"/>
        <v>505123</v>
      </c>
      <c r="I75">
        <f t="shared" si="4"/>
        <v>0</v>
      </c>
    </row>
    <row r="76" spans="1:9" x14ac:dyDescent="0.3">
      <c r="A76" s="2">
        <v>42759</v>
      </c>
      <c r="B76" s="1" t="s">
        <v>6</v>
      </c>
      <c r="C76" s="1" t="s">
        <v>12</v>
      </c>
      <c r="D76" s="1" t="s">
        <v>8</v>
      </c>
      <c r="E76">
        <v>5</v>
      </c>
      <c r="F76">
        <v>21</v>
      </c>
      <c r="G76">
        <f t="shared" si="3"/>
        <v>-105</v>
      </c>
      <c r="H76">
        <f t="shared" si="5"/>
        <v>505018</v>
      </c>
      <c r="I76">
        <f t="shared" si="4"/>
        <v>505018</v>
      </c>
    </row>
    <row r="77" spans="1:9" x14ac:dyDescent="0.3">
      <c r="A77" s="2">
        <v>42774</v>
      </c>
      <c r="B77" s="1" t="s">
        <v>13</v>
      </c>
      <c r="C77" s="1" t="s">
        <v>7</v>
      </c>
      <c r="D77" s="1" t="s">
        <v>14</v>
      </c>
      <c r="E77">
        <v>74</v>
      </c>
      <c r="F77">
        <v>92</v>
      </c>
      <c r="G77">
        <f t="shared" si="3"/>
        <v>6808</v>
      </c>
      <c r="H77">
        <f t="shared" si="5"/>
        <v>511826</v>
      </c>
      <c r="I77">
        <f t="shared" si="4"/>
        <v>0</v>
      </c>
    </row>
    <row r="78" spans="1:9" x14ac:dyDescent="0.3">
      <c r="A78" s="2">
        <v>42774</v>
      </c>
      <c r="B78" s="1" t="s">
        <v>13</v>
      </c>
      <c r="C78" s="1" t="s">
        <v>11</v>
      </c>
      <c r="D78" s="1" t="s">
        <v>8</v>
      </c>
      <c r="E78">
        <v>14</v>
      </c>
      <c r="F78">
        <v>26</v>
      </c>
      <c r="G78">
        <f t="shared" si="3"/>
        <v>-364</v>
      </c>
      <c r="H78">
        <f t="shared" si="5"/>
        <v>511462</v>
      </c>
      <c r="I78">
        <f t="shared" si="4"/>
        <v>511462</v>
      </c>
    </row>
    <row r="79" spans="1:9" x14ac:dyDescent="0.3">
      <c r="A79" s="2">
        <v>42793</v>
      </c>
      <c r="B79" s="1" t="s">
        <v>15</v>
      </c>
      <c r="C79" s="1" t="s">
        <v>9</v>
      </c>
      <c r="D79" s="1" t="s">
        <v>14</v>
      </c>
      <c r="E79">
        <v>1</v>
      </c>
      <c r="F79">
        <v>60</v>
      </c>
      <c r="G79">
        <f t="shared" si="3"/>
        <v>60</v>
      </c>
      <c r="H79">
        <f t="shared" si="5"/>
        <v>511522</v>
      </c>
      <c r="I79">
        <f t="shared" si="4"/>
        <v>0</v>
      </c>
    </row>
    <row r="80" spans="1:9" x14ac:dyDescent="0.3">
      <c r="A80" s="2">
        <v>42793</v>
      </c>
      <c r="B80" s="1" t="s">
        <v>15</v>
      </c>
      <c r="C80" s="1" t="s">
        <v>11</v>
      </c>
      <c r="D80" s="1" t="s">
        <v>14</v>
      </c>
      <c r="E80">
        <v>43</v>
      </c>
      <c r="F80">
        <v>36</v>
      </c>
      <c r="G80">
        <f t="shared" si="3"/>
        <v>1548</v>
      </c>
      <c r="H80">
        <f t="shared" si="5"/>
        <v>513070</v>
      </c>
      <c r="I80">
        <f t="shared" si="4"/>
        <v>0</v>
      </c>
    </row>
    <row r="81" spans="1:9" x14ac:dyDescent="0.3">
      <c r="A81" s="2">
        <v>42793</v>
      </c>
      <c r="B81" s="1" t="s">
        <v>15</v>
      </c>
      <c r="C81" s="1" t="s">
        <v>10</v>
      </c>
      <c r="D81" s="1" t="s">
        <v>8</v>
      </c>
      <c r="E81">
        <v>30</v>
      </c>
      <c r="F81">
        <v>8</v>
      </c>
      <c r="G81">
        <f t="shared" si="3"/>
        <v>-240</v>
      </c>
      <c r="H81">
        <f t="shared" si="5"/>
        <v>512830</v>
      </c>
      <c r="I81">
        <f t="shared" si="4"/>
        <v>0</v>
      </c>
    </row>
    <row r="82" spans="1:9" x14ac:dyDescent="0.3">
      <c r="A82" s="2">
        <v>42793</v>
      </c>
      <c r="B82" s="1" t="s">
        <v>15</v>
      </c>
      <c r="C82" s="1" t="s">
        <v>12</v>
      </c>
      <c r="D82" s="1" t="s">
        <v>8</v>
      </c>
      <c r="E82">
        <v>14</v>
      </c>
      <c r="F82">
        <v>20</v>
      </c>
      <c r="G82">
        <f t="shared" si="3"/>
        <v>-280</v>
      </c>
      <c r="H82">
        <f t="shared" si="5"/>
        <v>512550</v>
      </c>
      <c r="I82">
        <f t="shared" si="4"/>
        <v>512550</v>
      </c>
    </row>
    <row r="83" spans="1:9" x14ac:dyDescent="0.3">
      <c r="A83" s="2">
        <v>42819</v>
      </c>
      <c r="B83" s="1" t="s">
        <v>16</v>
      </c>
      <c r="C83" s="1" t="s">
        <v>11</v>
      </c>
      <c r="D83" s="1" t="s">
        <v>14</v>
      </c>
      <c r="E83">
        <v>33</v>
      </c>
      <c r="F83">
        <v>38</v>
      </c>
      <c r="G83">
        <f t="shared" si="3"/>
        <v>1254</v>
      </c>
      <c r="H83">
        <f t="shared" si="5"/>
        <v>513804</v>
      </c>
      <c r="I83">
        <f t="shared" si="4"/>
        <v>0</v>
      </c>
    </row>
    <row r="84" spans="1:9" x14ac:dyDescent="0.3">
      <c r="A84" s="2">
        <v>42819</v>
      </c>
      <c r="B84" s="1" t="s">
        <v>16</v>
      </c>
      <c r="C84" s="1" t="s">
        <v>9</v>
      </c>
      <c r="D84" s="1" t="s">
        <v>8</v>
      </c>
      <c r="E84">
        <v>35</v>
      </c>
      <c r="F84">
        <v>37</v>
      </c>
      <c r="G84">
        <f t="shared" si="3"/>
        <v>-1295</v>
      </c>
      <c r="H84">
        <f t="shared" si="5"/>
        <v>512509</v>
      </c>
      <c r="I84">
        <f t="shared" si="4"/>
        <v>0</v>
      </c>
    </row>
    <row r="85" spans="1:9" x14ac:dyDescent="0.3">
      <c r="A85" s="2">
        <v>42819</v>
      </c>
      <c r="B85" s="1" t="s">
        <v>16</v>
      </c>
      <c r="C85" s="1" t="s">
        <v>12</v>
      </c>
      <c r="D85" s="1" t="s">
        <v>8</v>
      </c>
      <c r="E85">
        <v>40</v>
      </c>
      <c r="F85">
        <v>19</v>
      </c>
      <c r="G85">
        <f t="shared" si="3"/>
        <v>-760</v>
      </c>
      <c r="H85">
        <f t="shared" si="5"/>
        <v>511749</v>
      </c>
      <c r="I85">
        <f t="shared" si="4"/>
        <v>511749</v>
      </c>
    </row>
    <row r="86" spans="1:9" x14ac:dyDescent="0.3">
      <c r="A86" s="2">
        <v>42840</v>
      </c>
      <c r="B86" s="1" t="s">
        <v>17</v>
      </c>
      <c r="C86" s="1" t="s">
        <v>11</v>
      </c>
      <c r="D86" s="1" t="s">
        <v>14</v>
      </c>
      <c r="E86">
        <v>21</v>
      </c>
      <c r="F86">
        <v>36</v>
      </c>
      <c r="G86">
        <f t="shared" si="3"/>
        <v>756</v>
      </c>
      <c r="H86">
        <f t="shared" si="5"/>
        <v>512505</v>
      </c>
      <c r="I86">
        <f t="shared" si="4"/>
        <v>0</v>
      </c>
    </row>
    <row r="87" spans="1:9" x14ac:dyDescent="0.3">
      <c r="A87" s="2">
        <v>42840</v>
      </c>
      <c r="B87" s="1" t="s">
        <v>17</v>
      </c>
      <c r="C87" s="1" t="s">
        <v>7</v>
      </c>
      <c r="D87" s="1" t="s">
        <v>14</v>
      </c>
      <c r="E87">
        <v>2</v>
      </c>
      <c r="F87">
        <v>97</v>
      </c>
      <c r="G87">
        <f t="shared" si="3"/>
        <v>194</v>
      </c>
      <c r="H87">
        <f t="shared" si="5"/>
        <v>512699</v>
      </c>
      <c r="I87">
        <f t="shared" si="4"/>
        <v>0</v>
      </c>
    </row>
    <row r="88" spans="1:9" x14ac:dyDescent="0.3">
      <c r="A88" s="2">
        <v>42840</v>
      </c>
      <c r="B88" s="1" t="s">
        <v>17</v>
      </c>
      <c r="C88" s="1" t="s">
        <v>12</v>
      </c>
      <c r="D88" s="1" t="s">
        <v>8</v>
      </c>
      <c r="E88">
        <v>12</v>
      </c>
      <c r="F88">
        <v>20</v>
      </c>
      <c r="G88">
        <f t="shared" si="3"/>
        <v>-240</v>
      </c>
      <c r="H88">
        <f t="shared" si="5"/>
        <v>512459</v>
      </c>
      <c r="I88">
        <f t="shared" si="4"/>
        <v>0</v>
      </c>
    </row>
    <row r="89" spans="1:9" x14ac:dyDescent="0.3">
      <c r="A89" s="2">
        <v>42840</v>
      </c>
      <c r="B89" s="1" t="s">
        <v>17</v>
      </c>
      <c r="C89" s="1" t="s">
        <v>10</v>
      </c>
      <c r="D89" s="1" t="s">
        <v>8</v>
      </c>
      <c r="E89">
        <v>15</v>
      </c>
      <c r="F89">
        <v>8</v>
      </c>
      <c r="G89">
        <f t="shared" si="3"/>
        <v>-120</v>
      </c>
      <c r="H89">
        <f t="shared" si="5"/>
        <v>512339</v>
      </c>
      <c r="I89">
        <f t="shared" si="4"/>
        <v>0</v>
      </c>
    </row>
    <row r="90" spans="1:9" x14ac:dyDescent="0.3">
      <c r="A90" s="2">
        <v>42840</v>
      </c>
      <c r="B90" s="1" t="s">
        <v>17</v>
      </c>
      <c r="C90" s="1" t="s">
        <v>9</v>
      </c>
      <c r="D90" s="1" t="s">
        <v>8</v>
      </c>
      <c r="E90">
        <v>1</v>
      </c>
      <c r="F90">
        <v>40</v>
      </c>
      <c r="G90">
        <f t="shared" si="3"/>
        <v>-40</v>
      </c>
      <c r="H90">
        <f t="shared" si="5"/>
        <v>512299</v>
      </c>
      <c r="I90">
        <f t="shared" si="4"/>
        <v>512299</v>
      </c>
    </row>
    <row r="91" spans="1:9" x14ac:dyDescent="0.3">
      <c r="A91" s="2">
        <v>42864</v>
      </c>
      <c r="B91" s="1" t="s">
        <v>18</v>
      </c>
      <c r="C91" s="1" t="s">
        <v>10</v>
      </c>
      <c r="D91" s="1" t="s">
        <v>14</v>
      </c>
      <c r="E91">
        <v>86</v>
      </c>
      <c r="F91">
        <v>12</v>
      </c>
      <c r="G91">
        <f t="shared" si="3"/>
        <v>1032</v>
      </c>
      <c r="H91">
        <f t="shared" si="5"/>
        <v>513331</v>
      </c>
      <c r="I91">
        <f t="shared" si="4"/>
        <v>0</v>
      </c>
    </row>
    <row r="92" spans="1:9" x14ac:dyDescent="0.3">
      <c r="A92" s="2">
        <v>42864</v>
      </c>
      <c r="B92" s="1" t="s">
        <v>18</v>
      </c>
      <c r="C92" s="1" t="s">
        <v>12</v>
      </c>
      <c r="D92" s="1" t="s">
        <v>14</v>
      </c>
      <c r="E92">
        <v>110</v>
      </c>
      <c r="F92">
        <v>31</v>
      </c>
      <c r="G92">
        <f t="shared" si="3"/>
        <v>3410</v>
      </c>
      <c r="H92">
        <f t="shared" si="5"/>
        <v>516741</v>
      </c>
      <c r="I92">
        <f t="shared" si="4"/>
        <v>0</v>
      </c>
    </row>
    <row r="93" spans="1:9" x14ac:dyDescent="0.3">
      <c r="A93" s="2">
        <v>42864</v>
      </c>
      <c r="B93" s="1" t="s">
        <v>18</v>
      </c>
      <c r="C93" s="1" t="s">
        <v>9</v>
      </c>
      <c r="D93" s="1" t="s">
        <v>8</v>
      </c>
      <c r="E93">
        <v>33</v>
      </c>
      <c r="F93">
        <v>38</v>
      </c>
      <c r="G93">
        <f t="shared" si="3"/>
        <v>-1254</v>
      </c>
      <c r="H93">
        <f t="shared" si="5"/>
        <v>515487</v>
      </c>
      <c r="I93">
        <f t="shared" si="4"/>
        <v>0</v>
      </c>
    </row>
    <row r="94" spans="1:9" x14ac:dyDescent="0.3">
      <c r="A94" s="2">
        <v>42864</v>
      </c>
      <c r="B94" s="1" t="s">
        <v>18</v>
      </c>
      <c r="C94" s="1" t="s">
        <v>11</v>
      </c>
      <c r="D94" s="1" t="s">
        <v>8</v>
      </c>
      <c r="E94">
        <v>13</v>
      </c>
      <c r="F94">
        <v>23</v>
      </c>
      <c r="G94">
        <f t="shared" si="3"/>
        <v>-299</v>
      </c>
      <c r="H94">
        <f t="shared" si="5"/>
        <v>515188</v>
      </c>
      <c r="I94">
        <f t="shared" si="4"/>
        <v>0</v>
      </c>
    </row>
    <row r="95" spans="1:9" x14ac:dyDescent="0.3">
      <c r="A95" s="2">
        <v>42864</v>
      </c>
      <c r="B95" s="1" t="s">
        <v>18</v>
      </c>
      <c r="C95" s="1" t="s">
        <v>7</v>
      </c>
      <c r="D95" s="1" t="s">
        <v>8</v>
      </c>
      <c r="E95">
        <v>37</v>
      </c>
      <c r="F95">
        <v>61</v>
      </c>
      <c r="G95">
        <f t="shared" si="3"/>
        <v>-2257</v>
      </c>
      <c r="H95">
        <f t="shared" si="5"/>
        <v>512931</v>
      </c>
      <c r="I95">
        <f t="shared" si="4"/>
        <v>512931</v>
      </c>
    </row>
    <row r="96" spans="1:9" x14ac:dyDescent="0.3">
      <c r="A96" s="2">
        <v>42882</v>
      </c>
      <c r="B96" s="1" t="s">
        <v>19</v>
      </c>
      <c r="C96" s="1" t="s">
        <v>10</v>
      </c>
      <c r="D96" s="1" t="s">
        <v>14</v>
      </c>
      <c r="E96">
        <v>1</v>
      </c>
      <c r="F96">
        <v>12</v>
      </c>
      <c r="G96">
        <f t="shared" si="3"/>
        <v>12</v>
      </c>
      <c r="H96">
        <f t="shared" si="5"/>
        <v>512943</v>
      </c>
      <c r="I96">
        <f t="shared" si="4"/>
        <v>0</v>
      </c>
    </row>
    <row r="97" spans="1:9" x14ac:dyDescent="0.3">
      <c r="A97" s="2">
        <v>42882</v>
      </c>
      <c r="B97" s="1" t="s">
        <v>19</v>
      </c>
      <c r="C97" s="1" t="s">
        <v>9</v>
      </c>
      <c r="D97" s="1" t="s">
        <v>14</v>
      </c>
      <c r="E97">
        <v>68</v>
      </c>
      <c r="F97">
        <v>59</v>
      </c>
      <c r="G97">
        <f t="shared" si="3"/>
        <v>4012</v>
      </c>
      <c r="H97">
        <f t="shared" si="5"/>
        <v>516955</v>
      </c>
      <c r="I97">
        <f t="shared" si="4"/>
        <v>0</v>
      </c>
    </row>
    <row r="98" spans="1:9" x14ac:dyDescent="0.3">
      <c r="A98" s="2">
        <v>42882</v>
      </c>
      <c r="B98" s="1" t="s">
        <v>19</v>
      </c>
      <c r="C98" s="1" t="s">
        <v>7</v>
      </c>
      <c r="D98" s="1" t="s">
        <v>8</v>
      </c>
      <c r="E98">
        <v>35</v>
      </c>
      <c r="F98">
        <v>66</v>
      </c>
      <c r="G98">
        <f t="shared" si="3"/>
        <v>-2310</v>
      </c>
      <c r="H98">
        <f t="shared" si="5"/>
        <v>514645</v>
      </c>
      <c r="I98">
        <f t="shared" si="4"/>
        <v>0</v>
      </c>
    </row>
    <row r="99" spans="1:9" x14ac:dyDescent="0.3">
      <c r="A99" s="2">
        <v>42882</v>
      </c>
      <c r="B99" s="1" t="s">
        <v>19</v>
      </c>
      <c r="C99" s="1" t="s">
        <v>12</v>
      </c>
      <c r="D99" s="1" t="s">
        <v>8</v>
      </c>
      <c r="E99">
        <v>25</v>
      </c>
      <c r="F99">
        <v>21</v>
      </c>
      <c r="G99">
        <f t="shared" si="3"/>
        <v>-525</v>
      </c>
      <c r="H99">
        <f t="shared" si="5"/>
        <v>514120</v>
      </c>
      <c r="I99">
        <f t="shared" si="4"/>
        <v>0</v>
      </c>
    </row>
    <row r="100" spans="1:9" x14ac:dyDescent="0.3">
      <c r="A100" s="2">
        <v>42882</v>
      </c>
      <c r="B100" s="1" t="s">
        <v>19</v>
      </c>
      <c r="C100" s="1" t="s">
        <v>11</v>
      </c>
      <c r="D100" s="1" t="s">
        <v>8</v>
      </c>
      <c r="E100">
        <v>10</v>
      </c>
      <c r="F100">
        <v>25</v>
      </c>
      <c r="G100">
        <f t="shared" si="3"/>
        <v>-250</v>
      </c>
      <c r="H100">
        <f t="shared" si="5"/>
        <v>513870</v>
      </c>
      <c r="I100">
        <f t="shared" si="4"/>
        <v>513870</v>
      </c>
    </row>
    <row r="101" spans="1:9" x14ac:dyDescent="0.3">
      <c r="A101" s="2">
        <v>42904</v>
      </c>
      <c r="B101" s="1" t="s">
        <v>20</v>
      </c>
      <c r="C101" s="1" t="s">
        <v>11</v>
      </c>
      <c r="D101" s="1" t="s">
        <v>14</v>
      </c>
      <c r="E101">
        <v>38</v>
      </c>
      <c r="F101">
        <v>37</v>
      </c>
      <c r="G101">
        <f t="shared" si="3"/>
        <v>1406</v>
      </c>
      <c r="H101">
        <f t="shared" si="5"/>
        <v>515276</v>
      </c>
      <c r="I101">
        <f t="shared" si="4"/>
        <v>0</v>
      </c>
    </row>
    <row r="102" spans="1:9" x14ac:dyDescent="0.3">
      <c r="A102" s="2">
        <v>42904</v>
      </c>
      <c r="B102" s="1" t="s">
        <v>20</v>
      </c>
      <c r="C102" s="1" t="s">
        <v>10</v>
      </c>
      <c r="D102" s="1" t="s">
        <v>8</v>
      </c>
      <c r="E102">
        <v>22</v>
      </c>
      <c r="F102">
        <v>8</v>
      </c>
      <c r="G102">
        <f t="shared" si="3"/>
        <v>-176</v>
      </c>
      <c r="H102">
        <f t="shared" si="5"/>
        <v>515100</v>
      </c>
      <c r="I102">
        <f t="shared" si="4"/>
        <v>0</v>
      </c>
    </row>
    <row r="103" spans="1:9" x14ac:dyDescent="0.3">
      <c r="A103" s="2">
        <v>42904</v>
      </c>
      <c r="B103" s="1" t="s">
        <v>20</v>
      </c>
      <c r="C103" s="1" t="s">
        <v>12</v>
      </c>
      <c r="D103" s="1" t="s">
        <v>8</v>
      </c>
      <c r="E103">
        <v>25</v>
      </c>
      <c r="F103">
        <v>20</v>
      </c>
      <c r="G103">
        <f t="shared" si="3"/>
        <v>-500</v>
      </c>
      <c r="H103">
        <f t="shared" si="5"/>
        <v>514600</v>
      </c>
      <c r="I103">
        <f t="shared" si="4"/>
        <v>0</v>
      </c>
    </row>
    <row r="104" spans="1:9" x14ac:dyDescent="0.3">
      <c r="A104" s="2">
        <v>42904</v>
      </c>
      <c r="B104" s="1" t="s">
        <v>20</v>
      </c>
      <c r="C104" s="1" t="s">
        <v>9</v>
      </c>
      <c r="D104" s="1" t="s">
        <v>8</v>
      </c>
      <c r="E104">
        <v>8</v>
      </c>
      <c r="F104">
        <v>39</v>
      </c>
      <c r="G104">
        <f t="shared" si="3"/>
        <v>-312</v>
      </c>
      <c r="H104">
        <f t="shared" si="5"/>
        <v>514288</v>
      </c>
      <c r="I104">
        <f t="shared" si="4"/>
        <v>0</v>
      </c>
    </row>
    <row r="105" spans="1:9" x14ac:dyDescent="0.3">
      <c r="A105" s="2">
        <v>42904</v>
      </c>
      <c r="B105" s="1" t="s">
        <v>20</v>
      </c>
      <c r="C105" s="1" t="s">
        <v>7</v>
      </c>
      <c r="D105" s="1" t="s">
        <v>8</v>
      </c>
      <c r="E105">
        <v>45</v>
      </c>
      <c r="F105">
        <v>62</v>
      </c>
      <c r="G105">
        <f t="shared" si="3"/>
        <v>-2790</v>
      </c>
      <c r="H105">
        <f t="shared" si="5"/>
        <v>511498</v>
      </c>
      <c r="I105">
        <f t="shared" si="4"/>
        <v>511498</v>
      </c>
    </row>
    <row r="106" spans="1:9" x14ac:dyDescent="0.3">
      <c r="A106" s="2">
        <v>42929</v>
      </c>
      <c r="B106" s="1" t="s">
        <v>21</v>
      </c>
      <c r="C106" s="1" t="s">
        <v>7</v>
      </c>
      <c r="D106" s="1" t="s">
        <v>14</v>
      </c>
      <c r="E106">
        <v>116</v>
      </c>
      <c r="F106">
        <v>100</v>
      </c>
      <c r="G106">
        <f t="shared" si="3"/>
        <v>11600</v>
      </c>
      <c r="H106">
        <f t="shared" si="5"/>
        <v>523098</v>
      </c>
      <c r="I106">
        <f t="shared" si="4"/>
        <v>0</v>
      </c>
    </row>
    <row r="107" spans="1:9" x14ac:dyDescent="0.3">
      <c r="A107" s="2">
        <v>42929</v>
      </c>
      <c r="B107" s="1" t="s">
        <v>21</v>
      </c>
      <c r="C107" s="1" t="s">
        <v>12</v>
      </c>
      <c r="D107" s="1" t="s">
        <v>8</v>
      </c>
      <c r="E107">
        <v>29</v>
      </c>
      <c r="F107">
        <v>19</v>
      </c>
      <c r="G107">
        <f t="shared" si="3"/>
        <v>-551</v>
      </c>
      <c r="H107">
        <f t="shared" si="5"/>
        <v>522547</v>
      </c>
      <c r="I107">
        <f t="shared" si="4"/>
        <v>522547</v>
      </c>
    </row>
    <row r="108" spans="1:9" x14ac:dyDescent="0.3">
      <c r="A108" s="2">
        <v>42942</v>
      </c>
      <c r="B108" s="1" t="s">
        <v>22</v>
      </c>
      <c r="C108" s="1" t="s">
        <v>11</v>
      </c>
      <c r="D108" s="1" t="s">
        <v>14</v>
      </c>
      <c r="E108">
        <v>5</v>
      </c>
      <c r="F108">
        <v>34</v>
      </c>
      <c r="G108">
        <f t="shared" si="3"/>
        <v>170</v>
      </c>
      <c r="H108">
        <f t="shared" si="5"/>
        <v>522717</v>
      </c>
      <c r="I108">
        <f t="shared" si="4"/>
        <v>0</v>
      </c>
    </row>
    <row r="109" spans="1:9" x14ac:dyDescent="0.3">
      <c r="A109" s="2">
        <v>42942</v>
      </c>
      <c r="B109" s="1" t="s">
        <v>22</v>
      </c>
      <c r="C109" s="1" t="s">
        <v>10</v>
      </c>
      <c r="D109" s="1" t="s">
        <v>14</v>
      </c>
      <c r="E109">
        <v>22</v>
      </c>
      <c r="F109">
        <v>11</v>
      </c>
      <c r="G109">
        <f t="shared" si="3"/>
        <v>242</v>
      </c>
      <c r="H109">
        <f t="shared" si="5"/>
        <v>522959</v>
      </c>
      <c r="I109">
        <f t="shared" si="4"/>
        <v>0</v>
      </c>
    </row>
    <row r="110" spans="1:9" x14ac:dyDescent="0.3">
      <c r="A110" s="2">
        <v>42942</v>
      </c>
      <c r="B110" s="1" t="s">
        <v>22</v>
      </c>
      <c r="C110" s="1" t="s">
        <v>12</v>
      </c>
      <c r="D110" s="1" t="s">
        <v>8</v>
      </c>
      <c r="E110">
        <v>37</v>
      </c>
      <c r="F110">
        <v>22</v>
      </c>
      <c r="G110">
        <f t="shared" si="3"/>
        <v>-814</v>
      </c>
      <c r="H110">
        <f t="shared" si="5"/>
        <v>522145</v>
      </c>
      <c r="I110">
        <f t="shared" si="4"/>
        <v>0</v>
      </c>
    </row>
    <row r="111" spans="1:9" x14ac:dyDescent="0.3">
      <c r="A111" s="2">
        <v>42942</v>
      </c>
      <c r="B111" s="1" t="s">
        <v>22</v>
      </c>
      <c r="C111" s="1" t="s">
        <v>7</v>
      </c>
      <c r="D111" s="1" t="s">
        <v>8</v>
      </c>
      <c r="E111">
        <v>10</v>
      </c>
      <c r="F111">
        <v>70</v>
      </c>
      <c r="G111">
        <f t="shared" si="3"/>
        <v>-700</v>
      </c>
      <c r="H111">
        <f t="shared" si="5"/>
        <v>521445</v>
      </c>
      <c r="I111">
        <f t="shared" si="4"/>
        <v>0</v>
      </c>
    </row>
    <row r="112" spans="1:9" x14ac:dyDescent="0.3">
      <c r="A112" s="2">
        <v>42942</v>
      </c>
      <c r="B112" s="1" t="s">
        <v>22</v>
      </c>
      <c r="C112" s="1" t="s">
        <v>9</v>
      </c>
      <c r="D112" s="1" t="s">
        <v>8</v>
      </c>
      <c r="E112">
        <v>42</v>
      </c>
      <c r="F112">
        <v>44</v>
      </c>
      <c r="G112">
        <f t="shared" si="3"/>
        <v>-1848</v>
      </c>
      <c r="H112">
        <f t="shared" si="5"/>
        <v>519597</v>
      </c>
      <c r="I112">
        <f t="shared" si="4"/>
        <v>519597</v>
      </c>
    </row>
    <row r="113" spans="1:9" x14ac:dyDescent="0.3">
      <c r="A113" s="2">
        <v>42959</v>
      </c>
      <c r="B113" s="1" t="s">
        <v>6</v>
      </c>
      <c r="C113" s="1" t="s">
        <v>7</v>
      </c>
      <c r="D113" s="1" t="s">
        <v>14</v>
      </c>
      <c r="E113">
        <v>11</v>
      </c>
      <c r="F113">
        <v>94</v>
      </c>
      <c r="G113">
        <f t="shared" si="3"/>
        <v>1034</v>
      </c>
      <c r="H113">
        <f t="shared" si="5"/>
        <v>520631</v>
      </c>
      <c r="I113">
        <f t="shared" si="4"/>
        <v>0</v>
      </c>
    </row>
    <row r="114" spans="1:9" x14ac:dyDescent="0.3">
      <c r="A114" s="2">
        <v>42959</v>
      </c>
      <c r="B114" s="1" t="s">
        <v>6</v>
      </c>
      <c r="C114" s="1" t="s">
        <v>9</v>
      </c>
      <c r="D114" s="1" t="s">
        <v>14</v>
      </c>
      <c r="E114">
        <v>48</v>
      </c>
      <c r="F114">
        <v>59</v>
      </c>
      <c r="G114">
        <f t="shared" si="3"/>
        <v>2832</v>
      </c>
      <c r="H114">
        <f t="shared" si="5"/>
        <v>523463</v>
      </c>
      <c r="I114">
        <f t="shared" si="4"/>
        <v>0</v>
      </c>
    </row>
    <row r="115" spans="1:9" x14ac:dyDescent="0.3">
      <c r="A115" s="2">
        <v>42959</v>
      </c>
      <c r="B115" s="1" t="s">
        <v>6</v>
      </c>
      <c r="C115" s="1" t="s">
        <v>12</v>
      </c>
      <c r="D115" s="1" t="s">
        <v>8</v>
      </c>
      <c r="E115">
        <v>20</v>
      </c>
      <c r="F115">
        <v>21</v>
      </c>
      <c r="G115">
        <f t="shared" si="3"/>
        <v>-420</v>
      </c>
      <c r="H115">
        <f t="shared" si="5"/>
        <v>523043</v>
      </c>
      <c r="I115">
        <f t="shared" si="4"/>
        <v>0</v>
      </c>
    </row>
    <row r="116" spans="1:9" x14ac:dyDescent="0.3">
      <c r="A116" s="2">
        <v>42959</v>
      </c>
      <c r="B116" s="1" t="s">
        <v>6</v>
      </c>
      <c r="C116" s="1" t="s">
        <v>11</v>
      </c>
      <c r="D116" s="1" t="s">
        <v>8</v>
      </c>
      <c r="E116">
        <v>26</v>
      </c>
      <c r="F116">
        <v>25</v>
      </c>
      <c r="G116">
        <f t="shared" si="3"/>
        <v>-650</v>
      </c>
      <c r="H116">
        <f t="shared" si="5"/>
        <v>522393</v>
      </c>
      <c r="I116">
        <f t="shared" si="4"/>
        <v>522393</v>
      </c>
    </row>
    <row r="117" spans="1:9" x14ac:dyDescent="0.3">
      <c r="A117" s="2">
        <v>42974</v>
      </c>
      <c r="B117" s="1" t="s">
        <v>13</v>
      </c>
      <c r="C117" s="1" t="s">
        <v>10</v>
      </c>
      <c r="D117" s="1" t="s">
        <v>8</v>
      </c>
      <c r="E117">
        <v>24</v>
      </c>
      <c r="F117">
        <v>9</v>
      </c>
      <c r="G117">
        <f t="shared" si="3"/>
        <v>-216</v>
      </c>
      <c r="H117">
        <f t="shared" si="5"/>
        <v>522177</v>
      </c>
      <c r="I117">
        <f t="shared" si="4"/>
        <v>0</v>
      </c>
    </row>
    <row r="118" spans="1:9" x14ac:dyDescent="0.3">
      <c r="A118" s="2">
        <v>42974</v>
      </c>
      <c r="B118" s="1" t="s">
        <v>13</v>
      </c>
      <c r="C118" s="1" t="s">
        <v>7</v>
      </c>
      <c r="D118" s="1" t="s">
        <v>8</v>
      </c>
      <c r="E118">
        <v>38</v>
      </c>
      <c r="F118">
        <v>68</v>
      </c>
      <c r="G118">
        <f t="shared" si="3"/>
        <v>-2584</v>
      </c>
      <c r="H118">
        <f t="shared" si="5"/>
        <v>519593</v>
      </c>
      <c r="I118">
        <f t="shared" si="4"/>
        <v>0</v>
      </c>
    </row>
    <row r="119" spans="1:9" x14ac:dyDescent="0.3">
      <c r="A119" s="2">
        <v>42974</v>
      </c>
      <c r="B119" s="1" t="s">
        <v>13</v>
      </c>
      <c r="C119" s="1" t="s">
        <v>12</v>
      </c>
      <c r="D119" s="1" t="s">
        <v>8</v>
      </c>
      <c r="E119">
        <v>14</v>
      </c>
      <c r="F119">
        <v>21</v>
      </c>
      <c r="G119">
        <f t="shared" si="3"/>
        <v>-294</v>
      </c>
      <c r="H119">
        <f t="shared" si="5"/>
        <v>519299</v>
      </c>
      <c r="I119">
        <f t="shared" si="4"/>
        <v>0</v>
      </c>
    </row>
    <row r="120" spans="1:9" x14ac:dyDescent="0.3">
      <c r="A120" s="2">
        <v>42974</v>
      </c>
      <c r="B120" s="1" t="s">
        <v>13</v>
      </c>
      <c r="C120" s="1" t="s">
        <v>9</v>
      </c>
      <c r="D120" s="1" t="s">
        <v>8</v>
      </c>
      <c r="E120">
        <v>4</v>
      </c>
      <c r="F120">
        <v>43</v>
      </c>
      <c r="G120">
        <f t="shared" si="3"/>
        <v>-172</v>
      </c>
      <c r="H120">
        <f t="shared" si="5"/>
        <v>519127</v>
      </c>
      <c r="I120">
        <f t="shared" si="4"/>
        <v>519127</v>
      </c>
    </row>
    <row r="121" spans="1:9" x14ac:dyDescent="0.3">
      <c r="A121" s="2">
        <v>42993</v>
      </c>
      <c r="B121" s="1" t="s">
        <v>15</v>
      </c>
      <c r="C121" s="1" t="s">
        <v>11</v>
      </c>
      <c r="D121" s="1" t="s">
        <v>14</v>
      </c>
      <c r="E121">
        <v>19</v>
      </c>
      <c r="F121">
        <v>36</v>
      </c>
      <c r="G121">
        <f t="shared" si="3"/>
        <v>684</v>
      </c>
      <c r="H121">
        <f t="shared" si="5"/>
        <v>519811</v>
      </c>
      <c r="I121">
        <f t="shared" si="4"/>
        <v>0</v>
      </c>
    </row>
    <row r="122" spans="1:9" x14ac:dyDescent="0.3">
      <c r="A122" s="2">
        <v>42993</v>
      </c>
      <c r="B122" s="1" t="s">
        <v>15</v>
      </c>
      <c r="C122" s="1" t="s">
        <v>7</v>
      </c>
      <c r="D122" s="1" t="s">
        <v>8</v>
      </c>
      <c r="E122">
        <v>30</v>
      </c>
      <c r="F122">
        <v>65</v>
      </c>
      <c r="G122">
        <f t="shared" si="3"/>
        <v>-1950</v>
      </c>
      <c r="H122">
        <f t="shared" si="5"/>
        <v>517861</v>
      </c>
      <c r="I122">
        <f t="shared" si="4"/>
        <v>517861</v>
      </c>
    </row>
    <row r="123" spans="1:9" x14ac:dyDescent="0.3">
      <c r="A123" s="2">
        <v>43019</v>
      </c>
      <c r="B123" s="1" t="s">
        <v>16</v>
      </c>
      <c r="C123" s="1" t="s">
        <v>9</v>
      </c>
      <c r="D123" s="1" t="s">
        <v>14</v>
      </c>
      <c r="E123">
        <v>6</v>
      </c>
      <c r="F123">
        <v>63</v>
      </c>
      <c r="G123">
        <f t="shared" si="3"/>
        <v>378</v>
      </c>
      <c r="H123">
        <f t="shared" si="5"/>
        <v>518239</v>
      </c>
      <c r="I123">
        <f t="shared" si="4"/>
        <v>0</v>
      </c>
    </row>
    <row r="124" spans="1:9" x14ac:dyDescent="0.3">
      <c r="A124" s="2">
        <v>43019</v>
      </c>
      <c r="B124" s="1" t="s">
        <v>16</v>
      </c>
      <c r="C124" s="1" t="s">
        <v>7</v>
      </c>
      <c r="D124" s="1" t="s">
        <v>8</v>
      </c>
      <c r="E124">
        <v>43</v>
      </c>
      <c r="F124">
        <v>59</v>
      </c>
      <c r="G124">
        <f t="shared" si="3"/>
        <v>-2537</v>
      </c>
      <c r="H124">
        <f t="shared" si="5"/>
        <v>515702</v>
      </c>
      <c r="I124">
        <f t="shared" si="4"/>
        <v>515702</v>
      </c>
    </row>
    <row r="125" spans="1:9" x14ac:dyDescent="0.3">
      <c r="A125" s="2">
        <v>43040</v>
      </c>
      <c r="B125" s="1" t="s">
        <v>17</v>
      </c>
      <c r="C125" s="1" t="s">
        <v>9</v>
      </c>
      <c r="D125" s="1" t="s">
        <v>14</v>
      </c>
      <c r="E125">
        <v>1</v>
      </c>
      <c r="F125">
        <v>61</v>
      </c>
      <c r="G125">
        <f t="shared" si="3"/>
        <v>61</v>
      </c>
      <c r="H125">
        <f t="shared" si="5"/>
        <v>515763</v>
      </c>
      <c r="I125">
        <f t="shared" si="4"/>
        <v>0</v>
      </c>
    </row>
    <row r="126" spans="1:9" x14ac:dyDescent="0.3">
      <c r="A126" s="2">
        <v>43040</v>
      </c>
      <c r="B126" s="1" t="s">
        <v>17</v>
      </c>
      <c r="C126" s="1" t="s">
        <v>12</v>
      </c>
      <c r="D126" s="1" t="s">
        <v>14</v>
      </c>
      <c r="E126">
        <v>147</v>
      </c>
      <c r="F126">
        <v>30</v>
      </c>
      <c r="G126">
        <f t="shared" si="3"/>
        <v>4410</v>
      </c>
      <c r="H126">
        <f t="shared" si="5"/>
        <v>520173</v>
      </c>
      <c r="I126">
        <f t="shared" si="4"/>
        <v>0</v>
      </c>
    </row>
    <row r="127" spans="1:9" x14ac:dyDescent="0.3">
      <c r="A127" s="2">
        <v>43040</v>
      </c>
      <c r="B127" s="1" t="s">
        <v>17</v>
      </c>
      <c r="C127" s="1" t="s">
        <v>10</v>
      </c>
      <c r="D127" s="1" t="s">
        <v>8</v>
      </c>
      <c r="E127">
        <v>15</v>
      </c>
      <c r="F127">
        <v>8</v>
      </c>
      <c r="G127">
        <f t="shared" si="3"/>
        <v>-120</v>
      </c>
      <c r="H127">
        <f t="shared" si="5"/>
        <v>520053</v>
      </c>
      <c r="I127">
        <f t="shared" si="4"/>
        <v>0</v>
      </c>
    </row>
    <row r="128" spans="1:9" x14ac:dyDescent="0.3">
      <c r="A128" s="2">
        <v>43040</v>
      </c>
      <c r="B128" s="1" t="s">
        <v>17</v>
      </c>
      <c r="C128" s="1" t="s">
        <v>7</v>
      </c>
      <c r="D128" s="1" t="s">
        <v>8</v>
      </c>
      <c r="E128">
        <v>24</v>
      </c>
      <c r="F128">
        <v>63</v>
      </c>
      <c r="G128">
        <f t="shared" si="3"/>
        <v>-1512</v>
      </c>
      <c r="H128">
        <f t="shared" si="5"/>
        <v>518541</v>
      </c>
      <c r="I128">
        <f t="shared" si="4"/>
        <v>0</v>
      </c>
    </row>
    <row r="129" spans="1:9" x14ac:dyDescent="0.3">
      <c r="A129" s="2">
        <v>43040</v>
      </c>
      <c r="B129" s="1" t="s">
        <v>17</v>
      </c>
      <c r="C129" s="1" t="s">
        <v>11</v>
      </c>
      <c r="D129" s="1" t="s">
        <v>8</v>
      </c>
      <c r="E129">
        <v>19</v>
      </c>
      <c r="F129">
        <v>24</v>
      </c>
      <c r="G129">
        <f t="shared" si="3"/>
        <v>-456</v>
      </c>
      <c r="H129">
        <f t="shared" si="5"/>
        <v>518085</v>
      </c>
      <c r="I129">
        <f t="shared" si="4"/>
        <v>518085</v>
      </c>
    </row>
    <row r="130" spans="1:9" x14ac:dyDescent="0.3">
      <c r="A130" s="2">
        <v>43064</v>
      </c>
      <c r="B130" s="1" t="s">
        <v>18</v>
      </c>
      <c r="C130" s="1" t="s">
        <v>7</v>
      </c>
      <c r="D130" s="1" t="s">
        <v>14</v>
      </c>
      <c r="E130">
        <v>134</v>
      </c>
      <c r="F130">
        <v>99</v>
      </c>
      <c r="G130">
        <f t="shared" si="3"/>
        <v>13266</v>
      </c>
      <c r="H130">
        <f t="shared" si="5"/>
        <v>531351</v>
      </c>
      <c r="I130">
        <f t="shared" si="4"/>
        <v>0</v>
      </c>
    </row>
    <row r="131" spans="1:9" x14ac:dyDescent="0.3">
      <c r="A131" s="2">
        <v>43064</v>
      </c>
      <c r="B131" s="1" t="s">
        <v>18</v>
      </c>
      <c r="C131" s="1" t="s">
        <v>9</v>
      </c>
      <c r="D131" s="1" t="s">
        <v>8</v>
      </c>
      <c r="E131">
        <v>12</v>
      </c>
      <c r="F131">
        <v>38</v>
      </c>
      <c r="G131">
        <f t="shared" ref="G131:G194" si="6">IF(D131="Z",E131*F131*-1,E131*F131)</f>
        <v>-456</v>
      </c>
      <c r="H131">
        <f t="shared" si="5"/>
        <v>530895</v>
      </c>
      <c r="I131">
        <f t="shared" ref="I131:I194" si="7">IF(A131=A132,0,H131)</f>
        <v>530895</v>
      </c>
    </row>
    <row r="132" spans="1:9" x14ac:dyDescent="0.3">
      <c r="A132" s="2">
        <v>43082</v>
      </c>
      <c r="B132" s="1" t="s">
        <v>19</v>
      </c>
      <c r="C132" s="1" t="s">
        <v>12</v>
      </c>
      <c r="D132" s="1" t="s">
        <v>14</v>
      </c>
      <c r="E132">
        <v>4</v>
      </c>
      <c r="F132">
        <v>30</v>
      </c>
      <c r="G132">
        <f t="shared" si="6"/>
        <v>120</v>
      </c>
      <c r="H132">
        <f t="shared" ref="H132:H195" si="8">H131+G132</f>
        <v>531015</v>
      </c>
      <c r="I132">
        <f t="shared" si="7"/>
        <v>0</v>
      </c>
    </row>
    <row r="133" spans="1:9" x14ac:dyDescent="0.3">
      <c r="A133" s="2">
        <v>43082</v>
      </c>
      <c r="B133" s="1" t="s">
        <v>19</v>
      </c>
      <c r="C133" s="1" t="s">
        <v>10</v>
      </c>
      <c r="D133" s="1" t="s">
        <v>8</v>
      </c>
      <c r="E133">
        <v>26</v>
      </c>
      <c r="F133">
        <v>8</v>
      </c>
      <c r="G133">
        <f t="shared" si="6"/>
        <v>-208</v>
      </c>
      <c r="H133">
        <f t="shared" si="8"/>
        <v>530807</v>
      </c>
      <c r="I133">
        <f t="shared" si="7"/>
        <v>0</v>
      </c>
    </row>
    <row r="134" spans="1:9" x14ac:dyDescent="0.3">
      <c r="A134" s="2">
        <v>43082</v>
      </c>
      <c r="B134" s="1" t="s">
        <v>19</v>
      </c>
      <c r="C134" s="1" t="s">
        <v>7</v>
      </c>
      <c r="D134" s="1" t="s">
        <v>8</v>
      </c>
      <c r="E134">
        <v>38</v>
      </c>
      <c r="F134">
        <v>66</v>
      </c>
      <c r="G134">
        <f t="shared" si="6"/>
        <v>-2508</v>
      </c>
      <c r="H134">
        <f t="shared" si="8"/>
        <v>528299</v>
      </c>
      <c r="I134">
        <f t="shared" si="7"/>
        <v>528299</v>
      </c>
    </row>
    <row r="135" spans="1:9" x14ac:dyDescent="0.3">
      <c r="A135" s="2">
        <v>43104</v>
      </c>
      <c r="B135" s="1" t="s">
        <v>20</v>
      </c>
      <c r="C135" s="1" t="s">
        <v>7</v>
      </c>
      <c r="D135" s="1" t="s">
        <v>14</v>
      </c>
      <c r="E135">
        <v>38</v>
      </c>
      <c r="F135">
        <v>98</v>
      </c>
      <c r="G135">
        <f t="shared" si="6"/>
        <v>3724</v>
      </c>
      <c r="H135">
        <f t="shared" si="8"/>
        <v>532023</v>
      </c>
      <c r="I135">
        <f t="shared" si="7"/>
        <v>0</v>
      </c>
    </row>
    <row r="136" spans="1:9" x14ac:dyDescent="0.3">
      <c r="A136" s="2">
        <v>43104</v>
      </c>
      <c r="B136" s="1" t="s">
        <v>20</v>
      </c>
      <c r="C136" s="1" t="s">
        <v>11</v>
      </c>
      <c r="D136" s="1" t="s">
        <v>14</v>
      </c>
      <c r="E136">
        <v>44</v>
      </c>
      <c r="F136">
        <v>37</v>
      </c>
      <c r="G136">
        <f t="shared" si="6"/>
        <v>1628</v>
      </c>
      <c r="H136">
        <f t="shared" si="8"/>
        <v>533651</v>
      </c>
      <c r="I136">
        <f t="shared" si="7"/>
        <v>0</v>
      </c>
    </row>
    <row r="137" spans="1:9" x14ac:dyDescent="0.3">
      <c r="A137" s="2">
        <v>43104</v>
      </c>
      <c r="B137" s="1" t="s">
        <v>20</v>
      </c>
      <c r="C137" s="1" t="s">
        <v>10</v>
      </c>
      <c r="D137" s="1" t="s">
        <v>8</v>
      </c>
      <c r="E137">
        <v>21</v>
      </c>
      <c r="F137">
        <v>8</v>
      </c>
      <c r="G137">
        <f t="shared" si="6"/>
        <v>-168</v>
      </c>
      <c r="H137">
        <f t="shared" si="8"/>
        <v>533483</v>
      </c>
      <c r="I137">
        <f t="shared" si="7"/>
        <v>0</v>
      </c>
    </row>
    <row r="138" spans="1:9" x14ac:dyDescent="0.3">
      <c r="A138" s="2">
        <v>43104</v>
      </c>
      <c r="B138" s="1" t="s">
        <v>20</v>
      </c>
      <c r="C138" s="1" t="s">
        <v>9</v>
      </c>
      <c r="D138" s="1" t="s">
        <v>8</v>
      </c>
      <c r="E138">
        <v>10</v>
      </c>
      <c r="F138">
        <v>39</v>
      </c>
      <c r="G138">
        <f t="shared" si="6"/>
        <v>-390</v>
      </c>
      <c r="H138">
        <f t="shared" si="8"/>
        <v>533093</v>
      </c>
      <c r="I138">
        <f t="shared" si="7"/>
        <v>533093</v>
      </c>
    </row>
    <row r="139" spans="1:9" x14ac:dyDescent="0.3">
      <c r="A139" s="2">
        <v>43129</v>
      </c>
      <c r="B139" s="1" t="s">
        <v>21</v>
      </c>
      <c r="C139" s="1" t="s">
        <v>11</v>
      </c>
      <c r="D139" s="1" t="s">
        <v>14</v>
      </c>
      <c r="E139">
        <v>15</v>
      </c>
      <c r="F139">
        <v>38</v>
      </c>
      <c r="G139">
        <f t="shared" si="6"/>
        <v>570</v>
      </c>
      <c r="H139">
        <f t="shared" si="8"/>
        <v>533663</v>
      </c>
      <c r="I139">
        <f t="shared" si="7"/>
        <v>0</v>
      </c>
    </row>
    <row r="140" spans="1:9" x14ac:dyDescent="0.3">
      <c r="A140" s="2">
        <v>43129</v>
      </c>
      <c r="B140" s="1" t="s">
        <v>21</v>
      </c>
      <c r="C140" s="1" t="s">
        <v>9</v>
      </c>
      <c r="D140" s="1" t="s">
        <v>14</v>
      </c>
      <c r="E140">
        <v>22</v>
      </c>
      <c r="F140">
        <v>63</v>
      </c>
      <c r="G140">
        <f t="shared" si="6"/>
        <v>1386</v>
      </c>
      <c r="H140">
        <f t="shared" si="8"/>
        <v>535049</v>
      </c>
      <c r="I140">
        <f t="shared" si="7"/>
        <v>0</v>
      </c>
    </row>
    <row r="141" spans="1:9" x14ac:dyDescent="0.3">
      <c r="A141" s="2">
        <v>43129</v>
      </c>
      <c r="B141" s="1" t="s">
        <v>21</v>
      </c>
      <c r="C141" s="1" t="s">
        <v>7</v>
      </c>
      <c r="D141" s="1" t="s">
        <v>8</v>
      </c>
      <c r="E141">
        <v>9</v>
      </c>
      <c r="F141">
        <v>60</v>
      </c>
      <c r="G141">
        <f t="shared" si="6"/>
        <v>-540</v>
      </c>
      <c r="H141">
        <f t="shared" si="8"/>
        <v>534509</v>
      </c>
      <c r="I141">
        <f t="shared" si="7"/>
        <v>0</v>
      </c>
    </row>
    <row r="142" spans="1:9" x14ac:dyDescent="0.3">
      <c r="A142" s="2">
        <v>43129</v>
      </c>
      <c r="B142" s="1" t="s">
        <v>21</v>
      </c>
      <c r="C142" s="1" t="s">
        <v>12</v>
      </c>
      <c r="D142" s="1" t="s">
        <v>8</v>
      </c>
      <c r="E142">
        <v>6</v>
      </c>
      <c r="F142">
        <v>19</v>
      </c>
      <c r="G142">
        <f t="shared" si="6"/>
        <v>-114</v>
      </c>
      <c r="H142">
        <f t="shared" si="8"/>
        <v>534395</v>
      </c>
      <c r="I142">
        <f t="shared" si="7"/>
        <v>0</v>
      </c>
    </row>
    <row r="143" spans="1:9" x14ac:dyDescent="0.3">
      <c r="A143" s="2">
        <v>43129</v>
      </c>
      <c r="B143" s="1" t="s">
        <v>21</v>
      </c>
      <c r="C143" s="1" t="s">
        <v>10</v>
      </c>
      <c r="D143" s="1" t="s">
        <v>8</v>
      </c>
      <c r="E143">
        <v>4</v>
      </c>
      <c r="F143">
        <v>8</v>
      </c>
      <c r="G143">
        <f t="shared" si="6"/>
        <v>-32</v>
      </c>
      <c r="H143">
        <f t="shared" si="8"/>
        <v>534363</v>
      </c>
      <c r="I143">
        <f t="shared" si="7"/>
        <v>534363</v>
      </c>
    </row>
    <row r="144" spans="1:9" x14ac:dyDescent="0.3">
      <c r="A144" s="2">
        <v>43130</v>
      </c>
      <c r="B144" s="1" t="s">
        <v>22</v>
      </c>
      <c r="C144" s="1" t="s">
        <v>12</v>
      </c>
      <c r="D144" s="1" t="s">
        <v>14</v>
      </c>
      <c r="E144">
        <v>6</v>
      </c>
      <c r="F144">
        <v>25</v>
      </c>
      <c r="G144">
        <f t="shared" si="6"/>
        <v>150</v>
      </c>
      <c r="H144">
        <f t="shared" si="8"/>
        <v>534513</v>
      </c>
      <c r="I144">
        <f t="shared" si="7"/>
        <v>0</v>
      </c>
    </row>
    <row r="145" spans="1:9" x14ac:dyDescent="0.3">
      <c r="A145" s="2">
        <v>43130</v>
      </c>
      <c r="B145" s="1" t="s">
        <v>22</v>
      </c>
      <c r="C145" s="1" t="s">
        <v>7</v>
      </c>
      <c r="D145" s="1" t="s">
        <v>8</v>
      </c>
      <c r="E145">
        <v>48</v>
      </c>
      <c r="F145">
        <v>79</v>
      </c>
      <c r="G145">
        <f t="shared" si="6"/>
        <v>-3792</v>
      </c>
      <c r="H145">
        <f t="shared" si="8"/>
        <v>530721</v>
      </c>
      <c r="I145">
        <f t="shared" si="7"/>
        <v>530721</v>
      </c>
    </row>
    <row r="146" spans="1:9" x14ac:dyDescent="0.3">
      <c r="A146" s="2">
        <v>43147</v>
      </c>
      <c r="B146" s="1" t="s">
        <v>6</v>
      </c>
      <c r="C146" s="1" t="s">
        <v>9</v>
      </c>
      <c r="D146" s="1" t="s">
        <v>8</v>
      </c>
      <c r="E146">
        <v>34</v>
      </c>
      <c r="F146">
        <v>42</v>
      </c>
      <c r="G146">
        <f t="shared" si="6"/>
        <v>-1428</v>
      </c>
      <c r="H146">
        <f t="shared" si="8"/>
        <v>529293</v>
      </c>
      <c r="I146">
        <f t="shared" si="7"/>
        <v>0</v>
      </c>
    </row>
    <row r="147" spans="1:9" x14ac:dyDescent="0.3">
      <c r="A147" s="2">
        <v>43147</v>
      </c>
      <c r="B147" s="1" t="s">
        <v>6</v>
      </c>
      <c r="C147" s="1" t="s">
        <v>11</v>
      </c>
      <c r="D147" s="1" t="s">
        <v>14</v>
      </c>
      <c r="E147">
        <v>49</v>
      </c>
      <c r="F147">
        <v>35</v>
      </c>
      <c r="G147">
        <f t="shared" si="6"/>
        <v>1715</v>
      </c>
      <c r="H147">
        <f t="shared" si="8"/>
        <v>531008</v>
      </c>
      <c r="I147">
        <f t="shared" si="7"/>
        <v>0</v>
      </c>
    </row>
    <row r="148" spans="1:9" x14ac:dyDescent="0.3">
      <c r="A148" s="2">
        <v>43147</v>
      </c>
      <c r="B148" s="1" t="s">
        <v>6</v>
      </c>
      <c r="C148" s="1" t="s">
        <v>10</v>
      </c>
      <c r="D148" s="1" t="s">
        <v>8</v>
      </c>
      <c r="E148">
        <v>10</v>
      </c>
      <c r="F148">
        <v>8</v>
      </c>
      <c r="G148">
        <f t="shared" si="6"/>
        <v>-80</v>
      </c>
      <c r="H148">
        <f t="shared" si="8"/>
        <v>530928</v>
      </c>
      <c r="I148">
        <f t="shared" si="7"/>
        <v>0</v>
      </c>
    </row>
    <row r="149" spans="1:9" x14ac:dyDescent="0.3">
      <c r="A149" s="2">
        <v>43147</v>
      </c>
      <c r="B149" s="1" t="s">
        <v>6</v>
      </c>
      <c r="C149" s="1" t="s">
        <v>12</v>
      </c>
      <c r="D149" s="1" t="s">
        <v>8</v>
      </c>
      <c r="E149">
        <v>47</v>
      </c>
      <c r="F149">
        <v>21</v>
      </c>
      <c r="G149">
        <f t="shared" si="6"/>
        <v>-987</v>
      </c>
      <c r="H149">
        <f t="shared" si="8"/>
        <v>529941</v>
      </c>
      <c r="I149">
        <f t="shared" si="7"/>
        <v>0</v>
      </c>
    </row>
    <row r="150" spans="1:9" x14ac:dyDescent="0.3">
      <c r="A150" s="2">
        <v>43147</v>
      </c>
      <c r="B150" s="1" t="s">
        <v>6</v>
      </c>
      <c r="C150" s="1" t="s">
        <v>7</v>
      </c>
      <c r="D150" s="1" t="s">
        <v>8</v>
      </c>
      <c r="E150">
        <v>48</v>
      </c>
      <c r="F150">
        <v>66</v>
      </c>
      <c r="G150">
        <f t="shared" si="6"/>
        <v>-3168</v>
      </c>
      <c r="H150">
        <f t="shared" si="8"/>
        <v>526773</v>
      </c>
      <c r="I150">
        <f t="shared" si="7"/>
        <v>526773</v>
      </c>
    </row>
    <row r="151" spans="1:9" x14ac:dyDescent="0.3">
      <c r="A151" s="2">
        <v>43162</v>
      </c>
      <c r="B151" s="1" t="s">
        <v>13</v>
      </c>
      <c r="C151" s="1" t="s">
        <v>9</v>
      </c>
      <c r="D151" s="1" t="s">
        <v>14</v>
      </c>
      <c r="E151">
        <v>34</v>
      </c>
      <c r="F151">
        <v>58</v>
      </c>
      <c r="G151">
        <f t="shared" si="6"/>
        <v>1972</v>
      </c>
      <c r="H151">
        <f t="shared" si="8"/>
        <v>528745</v>
      </c>
      <c r="I151">
        <f t="shared" si="7"/>
        <v>0</v>
      </c>
    </row>
    <row r="152" spans="1:9" x14ac:dyDescent="0.3">
      <c r="A152" s="2">
        <v>43162</v>
      </c>
      <c r="B152" s="1" t="s">
        <v>13</v>
      </c>
      <c r="C152" s="1" t="s">
        <v>10</v>
      </c>
      <c r="D152" s="1" t="s">
        <v>8</v>
      </c>
      <c r="E152">
        <v>5</v>
      </c>
      <c r="F152">
        <v>9</v>
      </c>
      <c r="G152">
        <f t="shared" si="6"/>
        <v>-45</v>
      </c>
      <c r="H152">
        <f t="shared" si="8"/>
        <v>528700</v>
      </c>
      <c r="I152">
        <f t="shared" si="7"/>
        <v>528700</v>
      </c>
    </row>
    <row r="153" spans="1:9" x14ac:dyDescent="0.3">
      <c r="A153" s="2">
        <v>43181</v>
      </c>
      <c r="B153" s="1" t="s">
        <v>15</v>
      </c>
      <c r="C153" s="1" t="s">
        <v>12</v>
      </c>
      <c r="D153" s="1" t="s">
        <v>14</v>
      </c>
      <c r="E153">
        <v>46</v>
      </c>
      <c r="F153">
        <v>30</v>
      </c>
      <c r="G153">
        <f t="shared" si="6"/>
        <v>1380</v>
      </c>
      <c r="H153">
        <f t="shared" si="8"/>
        <v>530080</v>
      </c>
      <c r="I153">
        <f t="shared" si="7"/>
        <v>0</v>
      </c>
    </row>
    <row r="154" spans="1:9" x14ac:dyDescent="0.3">
      <c r="A154" s="2">
        <v>43181</v>
      </c>
      <c r="B154" s="1" t="s">
        <v>15</v>
      </c>
      <c r="C154" s="1" t="s">
        <v>7</v>
      </c>
      <c r="D154" s="1" t="s">
        <v>8</v>
      </c>
      <c r="E154">
        <v>49</v>
      </c>
      <c r="F154">
        <v>65</v>
      </c>
      <c r="G154">
        <f t="shared" si="6"/>
        <v>-3185</v>
      </c>
      <c r="H154">
        <f t="shared" si="8"/>
        <v>526895</v>
      </c>
      <c r="I154">
        <f t="shared" si="7"/>
        <v>0</v>
      </c>
    </row>
    <row r="155" spans="1:9" x14ac:dyDescent="0.3">
      <c r="A155" s="2">
        <v>43181</v>
      </c>
      <c r="B155" s="1" t="s">
        <v>15</v>
      </c>
      <c r="C155" s="1" t="s">
        <v>10</v>
      </c>
      <c r="D155" s="1" t="s">
        <v>8</v>
      </c>
      <c r="E155">
        <v>16</v>
      </c>
      <c r="F155">
        <v>8</v>
      </c>
      <c r="G155">
        <f t="shared" si="6"/>
        <v>-128</v>
      </c>
      <c r="H155">
        <f t="shared" si="8"/>
        <v>526767</v>
      </c>
      <c r="I155">
        <f t="shared" si="7"/>
        <v>526767</v>
      </c>
    </row>
    <row r="156" spans="1:9" x14ac:dyDescent="0.3">
      <c r="A156" s="2">
        <v>43207</v>
      </c>
      <c r="B156" s="1" t="s">
        <v>16</v>
      </c>
      <c r="C156" s="1" t="s">
        <v>9</v>
      </c>
      <c r="D156" s="1" t="s">
        <v>8</v>
      </c>
      <c r="E156">
        <v>5</v>
      </c>
      <c r="F156">
        <v>37</v>
      </c>
      <c r="G156">
        <f t="shared" si="6"/>
        <v>-185</v>
      </c>
      <c r="H156">
        <f t="shared" si="8"/>
        <v>526582</v>
      </c>
      <c r="I156">
        <f t="shared" si="7"/>
        <v>0</v>
      </c>
    </row>
    <row r="157" spans="1:9" x14ac:dyDescent="0.3">
      <c r="A157" s="2">
        <v>43207</v>
      </c>
      <c r="B157" s="1" t="s">
        <v>16</v>
      </c>
      <c r="C157" s="1" t="s">
        <v>12</v>
      </c>
      <c r="D157" s="1" t="s">
        <v>14</v>
      </c>
      <c r="E157">
        <v>1</v>
      </c>
      <c r="F157">
        <v>32</v>
      </c>
      <c r="G157">
        <f t="shared" si="6"/>
        <v>32</v>
      </c>
      <c r="H157">
        <f t="shared" si="8"/>
        <v>526614</v>
      </c>
      <c r="I157">
        <f t="shared" si="7"/>
        <v>0</v>
      </c>
    </row>
    <row r="158" spans="1:9" x14ac:dyDescent="0.3">
      <c r="A158" s="2">
        <v>43207</v>
      </c>
      <c r="B158" s="1" t="s">
        <v>16</v>
      </c>
      <c r="C158" s="1" t="s">
        <v>10</v>
      </c>
      <c r="D158" s="1" t="s">
        <v>8</v>
      </c>
      <c r="E158">
        <v>34</v>
      </c>
      <c r="F158">
        <v>7</v>
      </c>
      <c r="G158">
        <f t="shared" si="6"/>
        <v>-238</v>
      </c>
      <c r="H158">
        <f t="shared" si="8"/>
        <v>526376</v>
      </c>
      <c r="I158">
        <f t="shared" si="7"/>
        <v>0</v>
      </c>
    </row>
    <row r="159" spans="1:9" x14ac:dyDescent="0.3">
      <c r="A159" s="2">
        <v>43207</v>
      </c>
      <c r="B159" s="1" t="s">
        <v>16</v>
      </c>
      <c r="C159" s="1" t="s">
        <v>7</v>
      </c>
      <c r="D159" s="1" t="s">
        <v>8</v>
      </c>
      <c r="E159">
        <v>29</v>
      </c>
      <c r="F159">
        <v>59</v>
      </c>
      <c r="G159">
        <f t="shared" si="6"/>
        <v>-1711</v>
      </c>
      <c r="H159">
        <f t="shared" si="8"/>
        <v>524665</v>
      </c>
      <c r="I159">
        <f t="shared" si="7"/>
        <v>524665</v>
      </c>
    </row>
    <row r="160" spans="1:9" x14ac:dyDescent="0.3">
      <c r="A160" s="2">
        <v>43228</v>
      </c>
      <c r="B160" s="1" t="s">
        <v>17</v>
      </c>
      <c r="C160" s="1" t="s">
        <v>11</v>
      </c>
      <c r="D160" s="1" t="s">
        <v>8</v>
      </c>
      <c r="E160">
        <v>34</v>
      </c>
      <c r="F160">
        <v>24</v>
      </c>
      <c r="G160">
        <f t="shared" si="6"/>
        <v>-816</v>
      </c>
      <c r="H160">
        <f t="shared" si="8"/>
        <v>523849</v>
      </c>
      <c r="I160">
        <f t="shared" si="7"/>
        <v>0</v>
      </c>
    </row>
    <row r="161" spans="1:9" x14ac:dyDescent="0.3">
      <c r="A161" s="2">
        <v>43228</v>
      </c>
      <c r="B161" s="1" t="s">
        <v>17</v>
      </c>
      <c r="C161" s="1" t="s">
        <v>12</v>
      </c>
      <c r="D161" s="1" t="s">
        <v>8</v>
      </c>
      <c r="E161">
        <v>27</v>
      </c>
      <c r="F161">
        <v>20</v>
      </c>
      <c r="G161">
        <f t="shared" si="6"/>
        <v>-540</v>
      </c>
      <c r="H161">
        <f t="shared" si="8"/>
        <v>523309</v>
      </c>
      <c r="I161">
        <f t="shared" si="7"/>
        <v>0</v>
      </c>
    </row>
    <row r="162" spans="1:9" x14ac:dyDescent="0.3">
      <c r="A162" s="2">
        <v>43228</v>
      </c>
      <c r="B162" s="1" t="s">
        <v>17</v>
      </c>
      <c r="C162" s="1" t="s">
        <v>10</v>
      </c>
      <c r="D162" s="1" t="s">
        <v>8</v>
      </c>
      <c r="E162">
        <v>40</v>
      </c>
      <c r="F162">
        <v>8</v>
      </c>
      <c r="G162">
        <f t="shared" si="6"/>
        <v>-320</v>
      </c>
      <c r="H162">
        <f t="shared" si="8"/>
        <v>522989</v>
      </c>
      <c r="I162">
        <f t="shared" si="7"/>
        <v>522989</v>
      </c>
    </row>
    <row r="163" spans="1:9" x14ac:dyDescent="0.3">
      <c r="A163" s="2">
        <v>43252</v>
      </c>
      <c r="B163" s="1" t="s">
        <v>18</v>
      </c>
      <c r="C163" s="1" t="s">
        <v>7</v>
      </c>
      <c r="D163" s="1" t="s">
        <v>14</v>
      </c>
      <c r="E163">
        <v>184</v>
      </c>
      <c r="F163">
        <v>99</v>
      </c>
      <c r="G163">
        <f t="shared" si="6"/>
        <v>18216</v>
      </c>
      <c r="H163">
        <f t="shared" si="8"/>
        <v>541205</v>
      </c>
      <c r="I163">
        <f t="shared" si="7"/>
        <v>0</v>
      </c>
    </row>
    <row r="164" spans="1:9" x14ac:dyDescent="0.3">
      <c r="A164" s="2">
        <v>43252</v>
      </c>
      <c r="B164" s="1" t="s">
        <v>18</v>
      </c>
      <c r="C164" s="1" t="s">
        <v>9</v>
      </c>
      <c r="D164" s="1" t="s">
        <v>8</v>
      </c>
      <c r="E164">
        <v>48</v>
      </c>
      <c r="F164">
        <v>38</v>
      </c>
      <c r="G164">
        <f t="shared" si="6"/>
        <v>-1824</v>
      </c>
      <c r="H164">
        <f t="shared" si="8"/>
        <v>539381</v>
      </c>
      <c r="I164">
        <f t="shared" si="7"/>
        <v>0</v>
      </c>
    </row>
    <row r="165" spans="1:9" x14ac:dyDescent="0.3">
      <c r="A165" s="2">
        <v>43252</v>
      </c>
      <c r="B165" s="1" t="s">
        <v>18</v>
      </c>
      <c r="C165" s="1" t="s">
        <v>11</v>
      </c>
      <c r="D165" s="1" t="s">
        <v>8</v>
      </c>
      <c r="E165">
        <v>21</v>
      </c>
      <c r="F165">
        <v>23</v>
      </c>
      <c r="G165">
        <f t="shared" si="6"/>
        <v>-483</v>
      </c>
      <c r="H165">
        <f t="shared" si="8"/>
        <v>538898</v>
      </c>
      <c r="I165">
        <f t="shared" si="7"/>
        <v>538898</v>
      </c>
    </row>
    <row r="166" spans="1:9" x14ac:dyDescent="0.3">
      <c r="A166" s="2">
        <v>43270</v>
      </c>
      <c r="B166" s="1" t="s">
        <v>19</v>
      </c>
      <c r="C166" s="1" t="s">
        <v>7</v>
      </c>
      <c r="D166" s="1" t="s">
        <v>8</v>
      </c>
      <c r="E166">
        <v>47</v>
      </c>
      <c r="F166">
        <v>66</v>
      </c>
      <c r="G166">
        <f t="shared" si="6"/>
        <v>-3102</v>
      </c>
      <c r="H166">
        <f t="shared" si="8"/>
        <v>535796</v>
      </c>
      <c r="I166">
        <f t="shared" si="7"/>
        <v>0</v>
      </c>
    </row>
    <row r="167" spans="1:9" x14ac:dyDescent="0.3">
      <c r="A167" s="2">
        <v>43270</v>
      </c>
      <c r="B167" s="1" t="s">
        <v>19</v>
      </c>
      <c r="C167" s="1" t="s">
        <v>11</v>
      </c>
      <c r="D167" s="1" t="s">
        <v>8</v>
      </c>
      <c r="E167">
        <v>6</v>
      </c>
      <c r="F167">
        <v>25</v>
      </c>
      <c r="G167">
        <f t="shared" si="6"/>
        <v>-150</v>
      </c>
      <c r="H167">
        <f t="shared" si="8"/>
        <v>535646</v>
      </c>
      <c r="I167">
        <f t="shared" si="7"/>
        <v>0</v>
      </c>
    </row>
    <row r="168" spans="1:9" x14ac:dyDescent="0.3">
      <c r="A168" s="2">
        <v>43270</v>
      </c>
      <c r="B168" s="1" t="s">
        <v>19</v>
      </c>
      <c r="C168" s="1" t="s">
        <v>9</v>
      </c>
      <c r="D168" s="1" t="s">
        <v>8</v>
      </c>
      <c r="E168">
        <v>47</v>
      </c>
      <c r="F168">
        <v>41</v>
      </c>
      <c r="G168">
        <f t="shared" si="6"/>
        <v>-1927</v>
      </c>
      <c r="H168">
        <f t="shared" si="8"/>
        <v>533719</v>
      </c>
      <c r="I168">
        <f t="shared" si="7"/>
        <v>533719</v>
      </c>
    </row>
    <row r="169" spans="1:9" x14ac:dyDescent="0.3">
      <c r="A169" s="2">
        <v>43292</v>
      </c>
      <c r="B169" s="1" t="s">
        <v>20</v>
      </c>
      <c r="C169" s="1" t="s">
        <v>10</v>
      </c>
      <c r="D169" s="1" t="s">
        <v>14</v>
      </c>
      <c r="E169">
        <v>192</v>
      </c>
      <c r="F169">
        <v>12</v>
      </c>
      <c r="G169">
        <f t="shared" si="6"/>
        <v>2304</v>
      </c>
      <c r="H169">
        <f t="shared" si="8"/>
        <v>536023</v>
      </c>
      <c r="I169">
        <f t="shared" si="7"/>
        <v>0</v>
      </c>
    </row>
    <row r="170" spans="1:9" x14ac:dyDescent="0.3">
      <c r="A170" s="2">
        <v>43292</v>
      </c>
      <c r="B170" s="1" t="s">
        <v>20</v>
      </c>
      <c r="C170" s="1" t="s">
        <v>11</v>
      </c>
      <c r="D170" s="1" t="s">
        <v>14</v>
      </c>
      <c r="E170">
        <v>48</v>
      </c>
      <c r="F170">
        <v>37</v>
      </c>
      <c r="G170">
        <f t="shared" si="6"/>
        <v>1776</v>
      </c>
      <c r="H170">
        <f t="shared" si="8"/>
        <v>537799</v>
      </c>
      <c r="I170">
        <f t="shared" si="7"/>
        <v>0</v>
      </c>
    </row>
    <row r="171" spans="1:9" x14ac:dyDescent="0.3">
      <c r="A171" s="2">
        <v>43292</v>
      </c>
      <c r="B171" s="1" t="s">
        <v>20</v>
      </c>
      <c r="C171" s="1" t="s">
        <v>7</v>
      </c>
      <c r="D171" s="1" t="s">
        <v>8</v>
      </c>
      <c r="E171">
        <v>18</v>
      </c>
      <c r="F171">
        <v>62</v>
      </c>
      <c r="G171">
        <f t="shared" si="6"/>
        <v>-1116</v>
      </c>
      <c r="H171">
        <f t="shared" si="8"/>
        <v>536683</v>
      </c>
      <c r="I171">
        <f t="shared" si="7"/>
        <v>0</v>
      </c>
    </row>
    <row r="172" spans="1:9" x14ac:dyDescent="0.3">
      <c r="A172" s="2">
        <v>43292</v>
      </c>
      <c r="B172" s="1" t="s">
        <v>20</v>
      </c>
      <c r="C172" s="1" t="s">
        <v>9</v>
      </c>
      <c r="D172" s="1" t="s">
        <v>8</v>
      </c>
      <c r="E172">
        <v>25</v>
      </c>
      <c r="F172">
        <v>39</v>
      </c>
      <c r="G172">
        <f t="shared" si="6"/>
        <v>-975</v>
      </c>
      <c r="H172">
        <f t="shared" si="8"/>
        <v>535708</v>
      </c>
      <c r="I172">
        <f t="shared" si="7"/>
        <v>0</v>
      </c>
    </row>
    <row r="173" spans="1:9" x14ac:dyDescent="0.3">
      <c r="A173" s="2">
        <v>43292</v>
      </c>
      <c r="B173" s="1" t="s">
        <v>20</v>
      </c>
      <c r="C173" s="1" t="s">
        <v>12</v>
      </c>
      <c r="D173" s="1" t="s">
        <v>8</v>
      </c>
      <c r="E173">
        <v>2</v>
      </c>
      <c r="F173">
        <v>20</v>
      </c>
      <c r="G173">
        <f t="shared" si="6"/>
        <v>-40</v>
      </c>
      <c r="H173">
        <f t="shared" si="8"/>
        <v>535668</v>
      </c>
      <c r="I173">
        <f t="shared" si="7"/>
        <v>535668</v>
      </c>
    </row>
    <row r="174" spans="1:9" x14ac:dyDescent="0.3">
      <c r="A174" s="2">
        <v>43317</v>
      </c>
      <c r="B174" s="1" t="s">
        <v>21</v>
      </c>
      <c r="C174" s="1" t="s">
        <v>11</v>
      </c>
      <c r="D174" s="1" t="s">
        <v>14</v>
      </c>
      <c r="E174">
        <v>13</v>
      </c>
      <c r="F174">
        <v>38</v>
      </c>
      <c r="G174">
        <f t="shared" si="6"/>
        <v>494</v>
      </c>
      <c r="H174">
        <f t="shared" si="8"/>
        <v>536162</v>
      </c>
      <c r="I174">
        <f t="shared" si="7"/>
        <v>0</v>
      </c>
    </row>
    <row r="175" spans="1:9" x14ac:dyDescent="0.3">
      <c r="A175" s="2">
        <v>43317</v>
      </c>
      <c r="B175" s="1" t="s">
        <v>21</v>
      </c>
      <c r="C175" s="1" t="s">
        <v>9</v>
      </c>
      <c r="D175" s="1" t="s">
        <v>14</v>
      </c>
      <c r="E175">
        <v>121</v>
      </c>
      <c r="F175">
        <v>63</v>
      </c>
      <c r="G175">
        <f t="shared" si="6"/>
        <v>7623</v>
      </c>
      <c r="H175">
        <f t="shared" si="8"/>
        <v>543785</v>
      </c>
      <c r="I175">
        <f t="shared" si="7"/>
        <v>0</v>
      </c>
    </row>
    <row r="176" spans="1:9" x14ac:dyDescent="0.3">
      <c r="A176" s="2">
        <v>43317</v>
      </c>
      <c r="B176" s="1" t="s">
        <v>21</v>
      </c>
      <c r="C176" s="1" t="s">
        <v>12</v>
      </c>
      <c r="D176" s="1" t="s">
        <v>8</v>
      </c>
      <c r="E176">
        <v>30</v>
      </c>
      <c r="F176">
        <v>19</v>
      </c>
      <c r="G176">
        <f t="shared" si="6"/>
        <v>-570</v>
      </c>
      <c r="H176">
        <f t="shared" si="8"/>
        <v>543215</v>
      </c>
      <c r="I176">
        <f t="shared" si="7"/>
        <v>0</v>
      </c>
    </row>
    <row r="177" spans="1:9" x14ac:dyDescent="0.3">
      <c r="A177" s="2">
        <v>43317</v>
      </c>
      <c r="B177" s="1" t="s">
        <v>21</v>
      </c>
      <c r="C177" s="1" t="s">
        <v>10</v>
      </c>
      <c r="D177" s="1" t="s">
        <v>8</v>
      </c>
      <c r="E177">
        <v>46</v>
      </c>
      <c r="F177">
        <v>8</v>
      </c>
      <c r="G177">
        <f t="shared" si="6"/>
        <v>-368</v>
      </c>
      <c r="H177">
        <f t="shared" si="8"/>
        <v>542847</v>
      </c>
      <c r="I177">
        <f t="shared" si="7"/>
        <v>542847</v>
      </c>
    </row>
    <row r="178" spans="1:9" x14ac:dyDescent="0.3">
      <c r="A178" s="2">
        <v>43330</v>
      </c>
      <c r="B178" s="1" t="s">
        <v>22</v>
      </c>
      <c r="C178" s="1" t="s">
        <v>10</v>
      </c>
      <c r="D178" s="1" t="s">
        <v>14</v>
      </c>
      <c r="E178">
        <v>49</v>
      </c>
      <c r="F178">
        <v>11</v>
      </c>
      <c r="G178">
        <f t="shared" si="6"/>
        <v>539</v>
      </c>
      <c r="H178">
        <f t="shared" si="8"/>
        <v>543386</v>
      </c>
      <c r="I178">
        <f t="shared" si="7"/>
        <v>0</v>
      </c>
    </row>
    <row r="179" spans="1:9" x14ac:dyDescent="0.3">
      <c r="A179" s="2">
        <v>43330</v>
      </c>
      <c r="B179" s="1" t="s">
        <v>22</v>
      </c>
      <c r="C179" s="1" t="s">
        <v>7</v>
      </c>
      <c r="D179" s="1" t="s">
        <v>14</v>
      </c>
      <c r="E179">
        <v>61</v>
      </c>
      <c r="F179">
        <v>90</v>
      </c>
      <c r="G179">
        <f t="shared" si="6"/>
        <v>5490</v>
      </c>
      <c r="H179">
        <f t="shared" si="8"/>
        <v>548876</v>
      </c>
      <c r="I179">
        <f t="shared" si="7"/>
        <v>0</v>
      </c>
    </row>
    <row r="180" spans="1:9" x14ac:dyDescent="0.3">
      <c r="A180" s="2">
        <v>43330</v>
      </c>
      <c r="B180" s="1" t="s">
        <v>22</v>
      </c>
      <c r="C180" s="1" t="s">
        <v>12</v>
      </c>
      <c r="D180" s="1" t="s">
        <v>8</v>
      </c>
      <c r="E180">
        <v>19</v>
      </c>
      <c r="F180">
        <v>22</v>
      </c>
      <c r="G180">
        <f t="shared" si="6"/>
        <v>-418</v>
      </c>
      <c r="H180">
        <f t="shared" si="8"/>
        <v>548458</v>
      </c>
      <c r="I180">
        <f t="shared" si="7"/>
        <v>0</v>
      </c>
    </row>
    <row r="181" spans="1:9" x14ac:dyDescent="0.3">
      <c r="A181" s="2">
        <v>43330</v>
      </c>
      <c r="B181" s="1" t="s">
        <v>22</v>
      </c>
      <c r="C181" s="1" t="s">
        <v>9</v>
      </c>
      <c r="D181" s="1" t="s">
        <v>8</v>
      </c>
      <c r="E181">
        <v>22</v>
      </c>
      <c r="F181">
        <v>44</v>
      </c>
      <c r="G181">
        <f t="shared" si="6"/>
        <v>-968</v>
      </c>
      <c r="H181">
        <f t="shared" si="8"/>
        <v>547490</v>
      </c>
      <c r="I181">
        <f t="shared" si="7"/>
        <v>547490</v>
      </c>
    </row>
    <row r="182" spans="1:9" x14ac:dyDescent="0.3">
      <c r="A182" s="2">
        <v>43347</v>
      </c>
      <c r="B182" s="1" t="s">
        <v>6</v>
      </c>
      <c r="C182" s="1" t="s">
        <v>11</v>
      </c>
      <c r="D182" s="1" t="s">
        <v>8</v>
      </c>
      <c r="E182">
        <v>9</v>
      </c>
      <c r="F182">
        <v>25</v>
      </c>
      <c r="G182">
        <f t="shared" si="6"/>
        <v>-225</v>
      </c>
      <c r="H182">
        <f t="shared" si="8"/>
        <v>547265</v>
      </c>
      <c r="I182">
        <f t="shared" si="7"/>
        <v>0</v>
      </c>
    </row>
    <row r="183" spans="1:9" x14ac:dyDescent="0.3">
      <c r="A183" s="2">
        <v>43347</v>
      </c>
      <c r="B183" s="1" t="s">
        <v>6</v>
      </c>
      <c r="C183" s="1" t="s">
        <v>7</v>
      </c>
      <c r="D183" s="1" t="s">
        <v>14</v>
      </c>
      <c r="E183">
        <v>4</v>
      </c>
      <c r="F183">
        <v>94</v>
      </c>
      <c r="G183">
        <f t="shared" si="6"/>
        <v>376</v>
      </c>
      <c r="H183">
        <f t="shared" si="8"/>
        <v>547641</v>
      </c>
      <c r="I183">
        <f t="shared" si="7"/>
        <v>0</v>
      </c>
    </row>
    <row r="184" spans="1:9" x14ac:dyDescent="0.3">
      <c r="A184" s="2">
        <v>43347</v>
      </c>
      <c r="B184" s="1" t="s">
        <v>6</v>
      </c>
      <c r="C184" s="1" t="s">
        <v>12</v>
      </c>
      <c r="D184" s="1" t="s">
        <v>8</v>
      </c>
      <c r="E184">
        <v>8</v>
      </c>
      <c r="F184">
        <v>21</v>
      </c>
      <c r="G184">
        <f t="shared" si="6"/>
        <v>-168</v>
      </c>
      <c r="H184">
        <f t="shared" si="8"/>
        <v>547473</v>
      </c>
      <c r="I184">
        <f t="shared" si="7"/>
        <v>0</v>
      </c>
    </row>
    <row r="185" spans="1:9" x14ac:dyDescent="0.3">
      <c r="A185" s="2">
        <v>43347</v>
      </c>
      <c r="B185" s="1" t="s">
        <v>6</v>
      </c>
      <c r="C185" s="1" t="s">
        <v>10</v>
      </c>
      <c r="D185" s="1" t="s">
        <v>8</v>
      </c>
      <c r="E185">
        <v>47</v>
      </c>
      <c r="F185">
        <v>8</v>
      </c>
      <c r="G185">
        <f t="shared" si="6"/>
        <v>-376</v>
      </c>
      <c r="H185">
        <f t="shared" si="8"/>
        <v>547097</v>
      </c>
      <c r="I185">
        <f t="shared" si="7"/>
        <v>547097</v>
      </c>
    </row>
    <row r="186" spans="1:9" x14ac:dyDescent="0.3">
      <c r="A186" s="2">
        <v>43362</v>
      </c>
      <c r="B186" s="1" t="s">
        <v>13</v>
      </c>
      <c r="C186" s="1" t="s">
        <v>12</v>
      </c>
      <c r="D186" s="1" t="s">
        <v>14</v>
      </c>
      <c r="E186">
        <v>82</v>
      </c>
      <c r="F186">
        <v>29</v>
      </c>
      <c r="G186">
        <f t="shared" si="6"/>
        <v>2378</v>
      </c>
      <c r="H186">
        <f t="shared" si="8"/>
        <v>549475</v>
      </c>
      <c r="I186">
        <f t="shared" si="7"/>
        <v>0</v>
      </c>
    </row>
    <row r="187" spans="1:9" x14ac:dyDescent="0.3">
      <c r="A187" s="2">
        <v>43362</v>
      </c>
      <c r="B187" s="1" t="s">
        <v>13</v>
      </c>
      <c r="C187" s="1" t="s">
        <v>9</v>
      </c>
      <c r="D187" s="1" t="s">
        <v>14</v>
      </c>
      <c r="E187">
        <v>26</v>
      </c>
      <c r="F187">
        <v>58</v>
      </c>
      <c r="G187">
        <f t="shared" si="6"/>
        <v>1508</v>
      </c>
      <c r="H187">
        <f t="shared" si="8"/>
        <v>550983</v>
      </c>
      <c r="I187">
        <f t="shared" si="7"/>
        <v>0</v>
      </c>
    </row>
    <row r="188" spans="1:9" x14ac:dyDescent="0.3">
      <c r="A188" s="2">
        <v>43362</v>
      </c>
      <c r="B188" s="1" t="s">
        <v>13</v>
      </c>
      <c r="C188" s="1" t="s">
        <v>10</v>
      </c>
      <c r="D188" s="1" t="s">
        <v>8</v>
      </c>
      <c r="E188">
        <v>24</v>
      </c>
      <c r="F188">
        <v>9</v>
      </c>
      <c r="G188">
        <f t="shared" si="6"/>
        <v>-216</v>
      </c>
      <c r="H188">
        <f t="shared" si="8"/>
        <v>550767</v>
      </c>
      <c r="I188">
        <f t="shared" si="7"/>
        <v>0</v>
      </c>
    </row>
    <row r="189" spans="1:9" x14ac:dyDescent="0.3">
      <c r="A189" s="2">
        <v>43362</v>
      </c>
      <c r="B189" s="1" t="s">
        <v>13</v>
      </c>
      <c r="C189" s="1" t="s">
        <v>11</v>
      </c>
      <c r="D189" s="1" t="s">
        <v>8</v>
      </c>
      <c r="E189">
        <v>36</v>
      </c>
      <c r="F189">
        <v>26</v>
      </c>
      <c r="G189">
        <f t="shared" si="6"/>
        <v>-936</v>
      </c>
      <c r="H189">
        <f t="shared" si="8"/>
        <v>549831</v>
      </c>
      <c r="I189">
        <f t="shared" si="7"/>
        <v>0</v>
      </c>
    </row>
    <row r="190" spans="1:9" x14ac:dyDescent="0.3">
      <c r="A190" s="2">
        <v>43362</v>
      </c>
      <c r="B190" s="1" t="s">
        <v>13</v>
      </c>
      <c r="C190" s="1" t="s">
        <v>7</v>
      </c>
      <c r="D190" s="1" t="s">
        <v>8</v>
      </c>
      <c r="E190">
        <v>6</v>
      </c>
      <c r="F190">
        <v>68</v>
      </c>
      <c r="G190">
        <f t="shared" si="6"/>
        <v>-408</v>
      </c>
      <c r="H190">
        <f t="shared" si="8"/>
        <v>549423</v>
      </c>
      <c r="I190">
        <f t="shared" si="7"/>
        <v>549423</v>
      </c>
    </row>
    <row r="191" spans="1:9" x14ac:dyDescent="0.3">
      <c r="A191" s="2">
        <v>43381</v>
      </c>
      <c r="B191" s="1" t="s">
        <v>15</v>
      </c>
      <c r="C191" s="1" t="s">
        <v>11</v>
      </c>
      <c r="D191" s="1" t="s">
        <v>14</v>
      </c>
      <c r="E191">
        <v>45</v>
      </c>
      <c r="F191">
        <v>36</v>
      </c>
      <c r="G191">
        <f t="shared" si="6"/>
        <v>1620</v>
      </c>
      <c r="H191">
        <f t="shared" si="8"/>
        <v>551043</v>
      </c>
      <c r="I191">
        <f t="shared" si="7"/>
        <v>0</v>
      </c>
    </row>
    <row r="192" spans="1:9" x14ac:dyDescent="0.3">
      <c r="A192" s="2">
        <v>43381</v>
      </c>
      <c r="B192" s="1" t="s">
        <v>15</v>
      </c>
      <c r="C192" s="1" t="s">
        <v>10</v>
      </c>
      <c r="D192" s="1" t="s">
        <v>8</v>
      </c>
      <c r="E192">
        <v>18</v>
      </c>
      <c r="F192">
        <v>8</v>
      </c>
      <c r="G192">
        <f t="shared" si="6"/>
        <v>-144</v>
      </c>
      <c r="H192">
        <f t="shared" si="8"/>
        <v>550899</v>
      </c>
      <c r="I192">
        <f t="shared" si="7"/>
        <v>0</v>
      </c>
    </row>
    <row r="193" spans="1:9" x14ac:dyDescent="0.3">
      <c r="A193" s="14">
        <v>43381</v>
      </c>
      <c r="B193" s="1" t="s">
        <v>15</v>
      </c>
      <c r="C193" s="1" t="s">
        <v>9</v>
      </c>
      <c r="D193" s="1" t="s">
        <v>8</v>
      </c>
      <c r="E193">
        <v>20</v>
      </c>
      <c r="F193">
        <v>41</v>
      </c>
      <c r="G193">
        <f t="shared" si="6"/>
        <v>-820</v>
      </c>
      <c r="H193">
        <f t="shared" si="8"/>
        <v>550079</v>
      </c>
      <c r="I193">
        <f t="shared" si="7"/>
        <v>550079</v>
      </c>
    </row>
    <row r="194" spans="1:9" x14ac:dyDescent="0.3">
      <c r="A194" s="2">
        <v>43407</v>
      </c>
      <c r="B194" s="1" t="s">
        <v>16</v>
      </c>
      <c r="C194" s="1" t="s">
        <v>12</v>
      </c>
      <c r="D194" s="1" t="s">
        <v>14</v>
      </c>
      <c r="E194">
        <v>4</v>
      </c>
      <c r="F194">
        <v>32</v>
      </c>
      <c r="G194">
        <f t="shared" si="6"/>
        <v>128</v>
      </c>
      <c r="H194">
        <f t="shared" si="8"/>
        <v>550207</v>
      </c>
      <c r="I194">
        <f t="shared" si="7"/>
        <v>0</v>
      </c>
    </row>
    <row r="195" spans="1:9" x14ac:dyDescent="0.3">
      <c r="A195" s="2">
        <v>43407</v>
      </c>
      <c r="B195" s="1" t="s">
        <v>16</v>
      </c>
      <c r="C195" s="1" t="s">
        <v>9</v>
      </c>
      <c r="D195" s="1" t="s">
        <v>8</v>
      </c>
      <c r="E195">
        <v>48</v>
      </c>
      <c r="F195">
        <v>37</v>
      </c>
      <c r="G195">
        <f t="shared" ref="G195:G203" si="9">IF(D195="Z",E195*F195*-1,E195*F195)</f>
        <v>-1776</v>
      </c>
      <c r="H195">
        <f t="shared" si="8"/>
        <v>548431</v>
      </c>
      <c r="I195">
        <f t="shared" ref="I195:I203" si="10">IF(A195=A196,0,H195)</f>
        <v>548431</v>
      </c>
    </row>
    <row r="196" spans="1:9" x14ac:dyDescent="0.3">
      <c r="A196" s="16">
        <v>43428</v>
      </c>
      <c r="B196" s="1" t="s">
        <v>17</v>
      </c>
      <c r="C196" s="1" t="s">
        <v>9</v>
      </c>
      <c r="D196" s="1" t="s">
        <v>14</v>
      </c>
      <c r="E196">
        <v>64</v>
      </c>
      <c r="F196">
        <v>61</v>
      </c>
      <c r="G196">
        <f t="shared" si="9"/>
        <v>3904</v>
      </c>
      <c r="H196">
        <f t="shared" ref="H196:H203" si="11">H195+G196</f>
        <v>552335</v>
      </c>
      <c r="I196">
        <f t="shared" si="10"/>
        <v>0</v>
      </c>
    </row>
    <row r="197" spans="1:9" x14ac:dyDescent="0.3">
      <c r="A197" s="2">
        <v>43428</v>
      </c>
      <c r="B197" s="1" t="s">
        <v>17</v>
      </c>
      <c r="C197" s="1" t="s">
        <v>7</v>
      </c>
      <c r="D197" s="1" t="s">
        <v>8</v>
      </c>
      <c r="E197">
        <v>43</v>
      </c>
      <c r="F197">
        <v>63</v>
      </c>
      <c r="G197">
        <f t="shared" si="9"/>
        <v>-2709</v>
      </c>
      <c r="H197">
        <f t="shared" si="11"/>
        <v>549626</v>
      </c>
      <c r="I197">
        <f t="shared" si="10"/>
        <v>0</v>
      </c>
    </row>
    <row r="198" spans="1:9" x14ac:dyDescent="0.3">
      <c r="A198" s="2">
        <v>43428</v>
      </c>
      <c r="B198" s="1" t="s">
        <v>17</v>
      </c>
      <c r="C198" s="1" t="s">
        <v>11</v>
      </c>
      <c r="D198" s="1" t="s">
        <v>8</v>
      </c>
      <c r="E198">
        <v>24</v>
      </c>
      <c r="F198">
        <v>24</v>
      </c>
      <c r="G198">
        <f t="shared" si="9"/>
        <v>-576</v>
      </c>
      <c r="H198">
        <f t="shared" si="11"/>
        <v>549050</v>
      </c>
      <c r="I198">
        <f t="shared" si="10"/>
        <v>549050</v>
      </c>
    </row>
    <row r="199" spans="1:9" x14ac:dyDescent="0.3">
      <c r="A199" s="2">
        <v>43452</v>
      </c>
      <c r="B199" s="1" t="s">
        <v>18</v>
      </c>
      <c r="C199" s="1" t="s">
        <v>9</v>
      </c>
      <c r="D199" s="1" t="s">
        <v>14</v>
      </c>
      <c r="E199">
        <v>4</v>
      </c>
      <c r="F199">
        <v>62</v>
      </c>
      <c r="G199">
        <f t="shared" si="9"/>
        <v>248</v>
      </c>
      <c r="H199">
        <f t="shared" si="11"/>
        <v>549298</v>
      </c>
      <c r="I199">
        <f t="shared" si="10"/>
        <v>0</v>
      </c>
    </row>
    <row r="200" spans="1:9" x14ac:dyDescent="0.3">
      <c r="A200" s="2">
        <v>43452</v>
      </c>
      <c r="B200" s="1" t="s">
        <v>18</v>
      </c>
      <c r="C200" s="1" t="s">
        <v>12</v>
      </c>
      <c r="D200" s="1" t="s">
        <v>8</v>
      </c>
      <c r="E200">
        <v>35</v>
      </c>
      <c r="F200">
        <v>19</v>
      </c>
      <c r="G200">
        <f t="shared" si="9"/>
        <v>-665</v>
      </c>
      <c r="H200">
        <f t="shared" si="11"/>
        <v>548633</v>
      </c>
      <c r="I200">
        <f t="shared" si="10"/>
        <v>0</v>
      </c>
    </row>
    <row r="201" spans="1:9" x14ac:dyDescent="0.3">
      <c r="A201" s="2">
        <v>43452</v>
      </c>
      <c r="B201" s="1" t="s">
        <v>18</v>
      </c>
      <c r="C201" s="1" t="s">
        <v>10</v>
      </c>
      <c r="D201" s="1" t="s">
        <v>8</v>
      </c>
      <c r="E201">
        <v>41</v>
      </c>
      <c r="F201">
        <v>8</v>
      </c>
      <c r="G201">
        <f t="shared" si="9"/>
        <v>-328</v>
      </c>
      <c r="H201">
        <f t="shared" si="11"/>
        <v>548305</v>
      </c>
      <c r="I201">
        <f t="shared" si="10"/>
        <v>0</v>
      </c>
    </row>
    <row r="202" spans="1:9" x14ac:dyDescent="0.3">
      <c r="A202" s="2">
        <v>43452</v>
      </c>
      <c r="B202" s="1" t="s">
        <v>18</v>
      </c>
      <c r="C202" s="1" t="s">
        <v>7</v>
      </c>
      <c r="D202" s="1" t="s">
        <v>8</v>
      </c>
      <c r="E202">
        <v>23</v>
      </c>
      <c r="F202">
        <v>61</v>
      </c>
      <c r="G202">
        <f t="shared" si="9"/>
        <v>-1403</v>
      </c>
      <c r="H202">
        <f t="shared" si="11"/>
        <v>546902</v>
      </c>
      <c r="I202">
        <f t="shared" si="10"/>
        <v>0</v>
      </c>
    </row>
    <row r="203" spans="1:9" x14ac:dyDescent="0.3">
      <c r="A203" s="2">
        <v>43452</v>
      </c>
      <c r="B203" s="1" t="s">
        <v>18</v>
      </c>
      <c r="C203" s="1" t="s">
        <v>11</v>
      </c>
      <c r="D203" s="1" t="s">
        <v>8</v>
      </c>
      <c r="E203">
        <v>46</v>
      </c>
      <c r="F203">
        <v>23</v>
      </c>
      <c r="G203">
        <f t="shared" si="9"/>
        <v>-1058</v>
      </c>
      <c r="H203">
        <f t="shared" si="11"/>
        <v>545844</v>
      </c>
      <c r="I203">
        <f t="shared" si="10"/>
        <v>545844</v>
      </c>
    </row>
  </sheetData>
  <autoFilter ref="A1:I20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selection activeCell="J12" sqref="J12"/>
    </sheetView>
  </sheetViews>
  <sheetFormatPr defaultRowHeight="14.4" x14ac:dyDescent="0.3"/>
  <cols>
    <col min="1" max="1" width="10.109375" bestFit="1" customWidth="1"/>
  </cols>
  <sheetData>
    <row r="1" spans="1:12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67</v>
      </c>
      <c r="H1" s="1" t="s">
        <v>69</v>
      </c>
      <c r="K1" t="s">
        <v>74</v>
      </c>
    </row>
    <row r="2" spans="1:12" x14ac:dyDescent="0.3">
      <c r="A2" s="2">
        <v>42370</v>
      </c>
      <c r="B2" s="1" t="s">
        <v>6</v>
      </c>
      <c r="C2" s="1" t="s">
        <v>7</v>
      </c>
      <c r="D2" s="1" t="s">
        <v>8</v>
      </c>
      <c r="E2">
        <v>3</v>
      </c>
      <c r="F2">
        <v>80</v>
      </c>
      <c r="G2">
        <f>IF(D2="Z",E2*F2*-1,E2*F2)</f>
        <v>-240</v>
      </c>
      <c r="H2" s="4">
        <f>K2+G2</f>
        <v>6159</v>
      </c>
      <c r="J2" t="s">
        <v>76</v>
      </c>
      <c r="K2">
        <v>6399</v>
      </c>
    </row>
    <row r="3" spans="1:12" x14ac:dyDescent="0.3">
      <c r="A3" s="2">
        <v>42370</v>
      </c>
      <c r="B3" s="1" t="s">
        <v>6</v>
      </c>
      <c r="C3" s="1" t="s">
        <v>9</v>
      </c>
      <c r="D3" s="1" t="s">
        <v>8</v>
      </c>
      <c r="E3">
        <v>32</v>
      </c>
      <c r="F3">
        <v>50</v>
      </c>
      <c r="G3">
        <f t="shared" ref="G3:G66" si="0">IF(D3="Z",E3*F3*-1,E3*F3)</f>
        <v>-1600</v>
      </c>
      <c r="H3">
        <f>H2+G3</f>
        <v>4559</v>
      </c>
    </row>
    <row r="4" spans="1:12" x14ac:dyDescent="0.3">
      <c r="A4" s="2">
        <v>42370</v>
      </c>
      <c r="B4" s="1" t="s">
        <v>6</v>
      </c>
      <c r="C4" s="1" t="s">
        <v>10</v>
      </c>
      <c r="D4" s="1" t="s">
        <v>8</v>
      </c>
      <c r="E4">
        <v>38</v>
      </c>
      <c r="F4">
        <v>10</v>
      </c>
      <c r="G4">
        <f t="shared" si="0"/>
        <v>-380</v>
      </c>
      <c r="H4">
        <f t="shared" ref="H4:H67" si="1">H3+G4</f>
        <v>4179</v>
      </c>
    </row>
    <row r="5" spans="1:12" x14ac:dyDescent="0.3">
      <c r="A5" s="2">
        <v>42370</v>
      </c>
      <c r="B5" s="1" t="s">
        <v>6</v>
      </c>
      <c r="C5" s="1" t="s">
        <v>11</v>
      </c>
      <c r="D5" s="1" t="s">
        <v>8</v>
      </c>
      <c r="E5">
        <v>33</v>
      </c>
      <c r="F5">
        <v>30</v>
      </c>
      <c r="G5">
        <f t="shared" si="0"/>
        <v>-990</v>
      </c>
      <c r="H5">
        <f t="shared" si="1"/>
        <v>3189</v>
      </c>
      <c r="K5" s="15" t="s">
        <v>75</v>
      </c>
      <c r="L5" s="15"/>
    </row>
    <row r="6" spans="1:12" x14ac:dyDescent="0.3">
      <c r="A6" s="2">
        <v>42370</v>
      </c>
      <c r="B6" s="1" t="s">
        <v>6</v>
      </c>
      <c r="C6" s="1" t="s">
        <v>12</v>
      </c>
      <c r="D6" s="1" t="s">
        <v>8</v>
      </c>
      <c r="E6">
        <v>43</v>
      </c>
      <c r="F6">
        <v>25</v>
      </c>
      <c r="G6">
        <f t="shared" si="0"/>
        <v>-1075</v>
      </c>
      <c r="H6">
        <f t="shared" si="1"/>
        <v>2114</v>
      </c>
      <c r="K6" s="15"/>
      <c r="L6" s="15"/>
    </row>
    <row r="7" spans="1:12" x14ac:dyDescent="0.3">
      <c r="A7" s="2">
        <v>42385</v>
      </c>
      <c r="B7" s="1" t="s">
        <v>13</v>
      </c>
      <c r="C7" s="1" t="s">
        <v>9</v>
      </c>
      <c r="D7" s="1" t="s">
        <v>14</v>
      </c>
      <c r="E7">
        <v>32</v>
      </c>
      <c r="F7">
        <v>58</v>
      </c>
      <c r="G7">
        <f t="shared" si="0"/>
        <v>1856</v>
      </c>
      <c r="H7">
        <f t="shared" si="1"/>
        <v>3970</v>
      </c>
      <c r="K7" s="15"/>
      <c r="L7" s="15"/>
    </row>
    <row r="8" spans="1:12" x14ac:dyDescent="0.3">
      <c r="A8" s="2">
        <v>42385</v>
      </c>
      <c r="B8" s="1" t="s">
        <v>13</v>
      </c>
      <c r="C8" s="1" t="s">
        <v>11</v>
      </c>
      <c r="D8" s="1" t="s">
        <v>8</v>
      </c>
      <c r="E8">
        <v>14</v>
      </c>
      <c r="F8">
        <v>26</v>
      </c>
      <c r="G8">
        <f t="shared" si="0"/>
        <v>-364</v>
      </c>
      <c r="H8">
        <f t="shared" si="1"/>
        <v>3606</v>
      </c>
      <c r="K8" s="15"/>
      <c r="L8" s="15"/>
    </row>
    <row r="9" spans="1:12" x14ac:dyDescent="0.3">
      <c r="A9" s="2">
        <v>42393</v>
      </c>
      <c r="B9" s="1" t="s">
        <v>15</v>
      </c>
      <c r="C9" s="1" t="s">
        <v>9</v>
      </c>
      <c r="D9" s="1" t="s">
        <v>8</v>
      </c>
      <c r="E9">
        <v>44</v>
      </c>
      <c r="F9">
        <v>46</v>
      </c>
      <c r="G9">
        <f t="shared" si="0"/>
        <v>-2024</v>
      </c>
      <c r="H9">
        <f t="shared" si="1"/>
        <v>1582</v>
      </c>
      <c r="K9" s="15"/>
      <c r="L9" s="15"/>
    </row>
    <row r="10" spans="1:12" x14ac:dyDescent="0.3">
      <c r="A10" s="2">
        <v>42393</v>
      </c>
      <c r="B10" s="1" t="s">
        <v>15</v>
      </c>
      <c r="C10" s="1" t="s">
        <v>11</v>
      </c>
      <c r="D10" s="1" t="s">
        <v>8</v>
      </c>
      <c r="E10">
        <v>1</v>
      </c>
      <c r="F10">
        <v>28</v>
      </c>
      <c r="G10">
        <f t="shared" si="0"/>
        <v>-28</v>
      </c>
      <c r="H10">
        <f t="shared" si="1"/>
        <v>1554</v>
      </c>
      <c r="K10" s="15"/>
      <c r="L10" s="15"/>
    </row>
    <row r="11" spans="1:12" x14ac:dyDescent="0.3">
      <c r="A11" s="2">
        <v>42393</v>
      </c>
      <c r="B11" s="1" t="s">
        <v>15</v>
      </c>
      <c r="C11" s="1" t="s">
        <v>7</v>
      </c>
      <c r="D11" s="1" t="s">
        <v>8</v>
      </c>
      <c r="E11">
        <v>21</v>
      </c>
      <c r="F11">
        <v>74</v>
      </c>
      <c r="G11">
        <f t="shared" si="0"/>
        <v>-1554</v>
      </c>
      <c r="H11">
        <f t="shared" si="1"/>
        <v>0</v>
      </c>
      <c r="K11" s="15"/>
      <c r="L11" s="15"/>
    </row>
    <row r="12" spans="1:12" x14ac:dyDescent="0.3">
      <c r="A12" s="2">
        <v>42419</v>
      </c>
      <c r="B12" s="1" t="s">
        <v>16</v>
      </c>
      <c r="C12" s="1" t="s">
        <v>12</v>
      </c>
      <c r="D12" s="1" t="s">
        <v>14</v>
      </c>
      <c r="E12">
        <v>43</v>
      </c>
      <c r="F12">
        <v>32</v>
      </c>
      <c r="G12">
        <f t="shared" si="0"/>
        <v>1376</v>
      </c>
      <c r="H12">
        <f t="shared" si="1"/>
        <v>1376</v>
      </c>
      <c r="K12" s="15"/>
      <c r="L12" s="15"/>
    </row>
    <row r="13" spans="1:12" x14ac:dyDescent="0.3">
      <c r="A13" s="2">
        <v>42419</v>
      </c>
      <c r="B13" s="1" t="s">
        <v>16</v>
      </c>
      <c r="C13" s="1" t="s">
        <v>10</v>
      </c>
      <c r="D13" s="1" t="s">
        <v>14</v>
      </c>
      <c r="E13">
        <v>38</v>
      </c>
      <c r="F13">
        <v>13</v>
      </c>
      <c r="G13">
        <f t="shared" si="0"/>
        <v>494</v>
      </c>
      <c r="H13">
        <f t="shared" si="1"/>
        <v>1870</v>
      </c>
    </row>
    <row r="14" spans="1:12" x14ac:dyDescent="0.3">
      <c r="A14" s="2">
        <v>42419</v>
      </c>
      <c r="B14" s="1" t="s">
        <v>16</v>
      </c>
      <c r="C14" s="1" t="s">
        <v>7</v>
      </c>
      <c r="D14" s="1" t="s">
        <v>8</v>
      </c>
      <c r="E14">
        <v>9</v>
      </c>
      <c r="F14">
        <v>59</v>
      </c>
      <c r="G14">
        <f t="shared" si="0"/>
        <v>-531</v>
      </c>
      <c r="H14">
        <f t="shared" si="1"/>
        <v>1339</v>
      </c>
    </row>
    <row r="15" spans="1:12" x14ac:dyDescent="0.3">
      <c r="A15" s="2">
        <v>42419</v>
      </c>
      <c r="B15" s="1" t="s">
        <v>16</v>
      </c>
      <c r="C15" s="1" t="s">
        <v>9</v>
      </c>
      <c r="D15" s="1" t="s">
        <v>8</v>
      </c>
      <c r="E15">
        <v>8</v>
      </c>
      <c r="F15">
        <v>37</v>
      </c>
      <c r="G15">
        <f t="shared" si="0"/>
        <v>-296</v>
      </c>
      <c r="H15">
        <f t="shared" si="1"/>
        <v>1043</v>
      </c>
    </row>
    <row r="16" spans="1:12" x14ac:dyDescent="0.3">
      <c r="A16" s="2">
        <v>42440</v>
      </c>
      <c r="B16" s="1" t="s">
        <v>17</v>
      </c>
      <c r="C16" s="1" t="s">
        <v>9</v>
      </c>
      <c r="D16" s="1" t="s">
        <v>14</v>
      </c>
      <c r="E16">
        <v>50</v>
      </c>
      <c r="F16">
        <v>61</v>
      </c>
      <c r="G16">
        <f t="shared" si="0"/>
        <v>3050</v>
      </c>
      <c r="H16">
        <f t="shared" si="1"/>
        <v>4093</v>
      </c>
    </row>
    <row r="17" spans="1:8" x14ac:dyDescent="0.3">
      <c r="A17" s="2">
        <v>42440</v>
      </c>
      <c r="B17" s="1" t="s">
        <v>17</v>
      </c>
      <c r="C17" s="1" t="s">
        <v>12</v>
      </c>
      <c r="D17" s="1" t="s">
        <v>8</v>
      </c>
      <c r="E17">
        <v>32</v>
      </c>
      <c r="F17">
        <v>20</v>
      </c>
      <c r="G17">
        <f t="shared" si="0"/>
        <v>-640</v>
      </c>
      <c r="H17">
        <f t="shared" si="1"/>
        <v>3453</v>
      </c>
    </row>
    <row r="18" spans="1:8" x14ac:dyDescent="0.3">
      <c r="A18" s="2">
        <v>42440</v>
      </c>
      <c r="B18" s="1" t="s">
        <v>17</v>
      </c>
      <c r="C18" s="1" t="s">
        <v>10</v>
      </c>
      <c r="D18" s="1" t="s">
        <v>8</v>
      </c>
      <c r="E18">
        <v>7</v>
      </c>
      <c r="F18">
        <v>8</v>
      </c>
      <c r="G18">
        <f t="shared" si="0"/>
        <v>-56</v>
      </c>
      <c r="H18">
        <f t="shared" si="1"/>
        <v>3397</v>
      </c>
    </row>
    <row r="19" spans="1:8" x14ac:dyDescent="0.3">
      <c r="A19" s="2">
        <v>42440</v>
      </c>
      <c r="B19" s="1" t="s">
        <v>17</v>
      </c>
      <c r="C19" s="1" t="s">
        <v>11</v>
      </c>
      <c r="D19" s="1" t="s">
        <v>8</v>
      </c>
      <c r="E19">
        <v>10</v>
      </c>
      <c r="F19">
        <v>24</v>
      </c>
      <c r="G19">
        <f t="shared" si="0"/>
        <v>-240</v>
      </c>
      <c r="H19">
        <f t="shared" si="1"/>
        <v>3157</v>
      </c>
    </row>
    <row r="20" spans="1:8" x14ac:dyDescent="0.3">
      <c r="A20" s="2">
        <v>42464</v>
      </c>
      <c r="B20" s="1" t="s">
        <v>18</v>
      </c>
      <c r="C20" s="1" t="s">
        <v>10</v>
      </c>
      <c r="D20" s="1" t="s">
        <v>14</v>
      </c>
      <c r="E20">
        <v>7</v>
      </c>
      <c r="F20">
        <v>12</v>
      </c>
      <c r="G20">
        <f t="shared" si="0"/>
        <v>84</v>
      </c>
      <c r="H20">
        <f t="shared" si="1"/>
        <v>3241</v>
      </c>
    </row>
    <row r="21" spans="1:8" x14ac:dyDescent="0.3">
      <c r="A21" s="2">
        <v>42464</v>
      </c>
      <c r="B21" s="1" t="s">
        <v>18</v>
      </c>
      <c r="C21" s="1" t="s">
        <v>12</v>
      </c>
      <c r="D21" s="1" t="s">
        <v>8</v>
      </c>
      <c r="E21">
        <v>25</v>
      </c>
      <c r="F21">
        <v>19</v>
      </c>
      <c r="G21">
        <f t="shared" si="0"/>
        <v>-475</v>
      </c>
      <c r="H21">
        <f t="shared" si="1"/>
        <v>2766</v>
      </c>
    </row>
    <row r="22" spans="1:8" x14ac:dyDescent="0.3">
      <c r="A22" s="2">
        <v>42464</v>
      </c>
      <c r="B22" s="1" t="s">
        <v>18</v>
      </c>
      <c r="C22" s="1" t="s">
        <v>9</v>
      </c>
      <c r="D22" s="1" t="s">
        <v>8</v>
      </c>
      <c r="E22">
        <v>33</v>
      </c>
      <c r="F22">
        <v>38</v>
      </c>
      <c r="G22">
        <f t="shared" si="0"/>
        <v>-1254</v>
      </c>
      <c r="H22">
        <f t="shared" si="1"/>
        <v>1512</v>
      </c>
    </row>
    <row r="23" spans="1:8" x14ac:dyDescent="0.3">
      <c r="A23" s="2">
        <v>42482</v>
      </c>
      <c r="B23" s="1" t="s">
        <v>19</v>
      </c>
      <c r="C23" s="1" t="s">
        <v>11</v>
      </c>
      <c r="D23" s="1" t="s">
        <v>14</v>
      </c>
      <c r="E23">
        <v>36</v>
      </c>
      <c r="F23">
        <v>35</v>
      </c>
      <c r="G23">
        <f t="shared" si="0"/>
        <v>1260</v>
      </c>
      <c r="H23">
        <f t="shared" si="1"/>
        <v>2772</v>
      </c>
    </row>
    <row r="24" spans="1:8" x14ac:dyDescent="0.3">
      <c r="A24" s="2">
        <v>42482</v>
      </c>
      <c r="B24" s="1" t="s">
        <v>19</v>
      </c>
      <c r="C24" s="1" t="s">
        <v>7</v>
      </c>
      <c r="D24" s="1" t="s">
        <v>8</v>
      </c>
      <c r="E24">
        <v>5</v>
      </c>
      <c r="F24">
        <v>66</v>
      </c>
      <c r="G24">
        <f t="shared" si="0"/>
        <v>-330</v>
      </c>
      <c r="H24">
        <f t="shared" si="1"/>
        <v>2442</v>
      </c>
    </row>
    <row r="25" spans="1:8" x14ac:dyDescent="0.3">
      <c r="A25" s="2">
        <v>42482</v>
      </c>
      <c r="B25" s="1" t="s">
        <v>19</v>
      </c>
      <c r="C25" s="1" t="s">
        <v>9</v>
      </c>
      <c r="D25" s="1" t="s">
        <v>8</v>
      </c>
      <c r="E25">
        <v>35</v>
      </c>
      <c r="F25">
        <v>41</v>
      </c>
      <c r="G25">
        <f t="shared" si="0"/>
        <v>-1435</v>
      </c>
      <c r="H25">
        <f t="shared" si="1"/>
        <v>1007</v>
      </c>
    </row>
    <row r="26" spans="1:8" x14ac:dyDescent="0.3">
      <c r="A26" s="2">
        <v>42504</v>
      </c>
      <c r="B26" s="1" t="s">
        <v>20</v>
      </c>
      <c r="C26" s="1" t="s">
        <v>7</v>
      </c>
      <c r="D26" s="1" t="s">
        <v>14</v>
      </c>
      <c r="E26">
        <v>38</v>
      </c>
      <c r="F26">
        <v>98</v>
      </c>
      <c r="G26">
        <f t="shared" si="0"/>
        <v>3724</v>
      </c>
      <c r="H26">
        <f t="shared" si="1"/>
        <v>4731</v>
      </c>
    </row>
    <row r="27" spans="1:8" x14ac:dyDescent="0.3">
      <c r="A27" s="2">
        <v>42504</v>
      </c>
      <c r="B27" s="1" t="s">
        <v>20</v>
      </c>
      <c r="C27" s="1" t="s">
        <v>11</v>
      </c>
      <c r="D27" s="1" t="s">
        <v>8</v>
      </c>
      <c r="E27">
        <v>10</v>
      </c>
      <c r="F27">
        <v>23</v>
      </c>
      <c r="G27">
        <f t="shared" si="0"/>
        <v>-230</v>
      </c>
      <c r="H27">
        <f t="shared" si="1"/>
        <v>4501</v>
      </c>
    </row>
    <row r="28" spans="1:8" x14ac:dyDescent="0.3">
      <c r="A28" s="2">
        <v>42529</v>
      </c>
      <c r="B28" s="1" t="s">
        <v>21</v>
      </c>
      <c r="C28" s="1" t="s">
        <v>11</v>
      </c>
      <c r="D28" s="1" t="s">
        <v>14</v>
      </c>
      <c r="E28">
        <v>4</v>
      </c>
      <c r="F28">
        <v>38</v>
      </c>
      <c r="G28">
        <f t="shared" si="0"/>
        <v>152</v>
      </c>
      <c r="H28">
        <f t="shared" si="1"/>
        <v>4653</v>
      </c>
    </row>
    <row r="29" spans="1:8" x14ac:dyDescent="0.3">
      <c r="A29" s="2">
        <v>42529</v>
      </c>
      <c r="B29" s="1" t="s">
        <v>21</v>
      </c>
      <c r="C29" s="1" t="s">
        <v>7</v>
      </c>
      <c r="D29" s="1" t="s">
        <v>8</v>
      </c>
      <c r="E29">
        <v>42</v>
      </c>
      <c r="F29">
        <v>60</v>
      </c>
      <c r="G29">
        <f t="shared" si="0"/>
        <v>-2520</v>
      </c>
      <c r="H29">
        <f t="shared" si="1"/>
        <v>2133</v>
      </c>
    </row>
    <row r="30" spans="1:8" x14ac:dyDescent="0.3">
      <c r="A30" s="2">
        <v>42529</v>
      </c>
      <c r="B30" s="1" t="s">
        <v>21</v>
      </c>
      <c r="C30" s="1" t="s">
        <v>10</v>
      </c>
      <c r="D30" s="1" t="s">
        <v>8</v>
      </c>
      <c r="E30">
        <v>28</v>
      </c>
      <c r="F30">
        <v>8</v>
      </c>
      <c r="G30">
        <f t="shared" si="0"/>
        <v>-224</v>
      </c>
      <c r="H30">
        <f t="shared" si="1"/>
        <v>1909</v>
      </c>
    </row>
    <row r="31" spans="1:8" x14ac:dyDescent="0.3">
      <c r="A31" s="2">
        <v>42529</v>
      </c>
      <c r="B31" s="1" t="s">
        <v>21</v>
      </c>
      <c r="C31" s="1" t="s">
        <v>12</v>
      </c>
      <c r="D31" s="1" t="s">
        <v>8</v>
      </c>
      <c r="E31">
        <v>19</v>
      </c>
      <c r="F31">
        <v>19</v>
      </c>
      <c r="G31">
        <f t="shared" si="0"/>
        <v>-361</v>
      </c>
      <c r="H31">
        <f t="shared" si="1"/>
        <v>1548</v>
      </c>
    </row>
    <row r="32" spans="1:8" x14ac:dyDescent="0.3">
      <c r="A32" s="2">
        <v>42542</v>
      </c>
      <c r="B32" s="1" t="s">
        <v>22</v>
      </c>
      <c r="C32" s="1" t="s">
        <v>12</v>
      </c>
      <c r="D32" s="1" t="s">
        <v>14</v>
      </c>
      <c r="E32">
        <v>72</v>
      </c>
      <c r="F32">
        <v>28</v>
      </c>
      <c r="G32">
        <f t="shared" si="0"/>
        <v>2016</v>
      </c>
      <c r="H32">
        <f t="shared" si="1"/>
        <v>3564</v>
      </c>
    </row>
    <row r="33" spans="1:8" x14ac:dyDescent="0.3">
      <c r="A33" s="2">
        <v>42542</v>
      </c>
      <c r="B33" s="1" t="s">
        <v>22</v>
      </c>
      <c r="C33" s="1" t="s">
        <v>7</v>
      </c>
      <c r="D33" s="1" t="s">
        <v>14</v>
      </c>
      <c r="E33">
        <v>42</v>
      </c>
      <c r="F33">
        <v>90</v>
      </c>
      <c r="G33">
        <f t="shared" si="0"/>
        <v>3780</v>
      </c>
      <c r="H33">
        <f t="shared" si="1"/>
        <v>7344</v>
      </c>
    </row>
    <row r="34" spans="1:8" x14ac:dyDescent="0.3">
      <c r="A34" s="2">
        <v>42542</v>
      </c>
      <c r="B34" s="1" t="s">
        <v>22</v>
      </c>
      <c r="C34" s="1" t="s">
        <v>9</v>
      </c>
      <c r="D34" s="1" t="s">
        <v>8</v>
      </c>
      <c r="E34">
        <v>42</v>
      </c>
      <c r="F34">
        <v>44</v>
      </c>
      <c r="G34">
        <f t="shared" si="0"/>
        <v>-1848</v>
      </c>
      <c r="H34">
        <f t="shared" si="1"/>
        <v>5496</v>
      </c>
    </row>
    <row r="35" spans="1:8" x14ac:dyDescent="0.3">
      <c r="A35" s="2">
        <v>42542</v>
      </c>
      <c r="B35" s="1" t="s">
        <v>22</v>
      </c>
      <c r="C35" s="1" t="s">
        <v>11</v>
      </c>
      <c r="D35" s="1" t="s">
        <v>8</v>
      </c>
      <c r="E35">
        <v>33</v>
      </c>
      <c r="F35">
        <v>26</v>
      </c>
      <c r="G35">
        <f t="shared" si="0"/>
        <v>-858</v>
      </c>
      <c r="H35">
        <f t="shared" si="1"/>
        <v>4638</v>
      </c>
    </row>
    <row r="36" spans="1:8" x14ac:dyDescent="0.3">
      <c r="A36" s="2">
        <v>42542</v>
      </c>
      <c r="B36" s="1" t="s">
        <v>22</v>
      </c>
      <c r="C36" s="1" t="s">
        <v>10</v>
      </c>
      <c r="D36" s="1" t="s">
        <v>8</v>
      </c>
      <c r="E36">
        <v>9</v>
      </c>
      <c r="F36">
        <v>9</v>
      </c>
      <c r="G36">
        <f t="shared" si="0"/>
        <v>-81</v>
      </c>
      <c r="H36">
        <f t="shared" si="1"/>
        <v>4557</v>
      </c>
    </row>
    <row r="37" spans="1:8" x14ac:dyDescent="0.3">
      <c r="A37" s="2">
        <v>42559</v>
      </c>
      <c r="B37" s="1" t="s">
        <v>6</v>
      </c>
      <c r="C37" s="1" t="s">
        <v>12</v>
      </c>
      <c r="D37" s="1" t="s">
        <v>14</v>
      </c>
      <c r="E37">
        <v>4</v>
      </c>
      <c r="F37">
        <v>29</v>
      </c>
      <c r="G37">
        <f t="shared" si="0"/>
        <v>116</v>
      </c>
      <c r="H37">
        <f t="shared" si="1"/>
        <v>4673</v>
      </c>
    </row>
    <row r="38" spans="1:8" x14ac:dyDescent="0.3">
      <c r="A38" s="2">
        <v>42559</v>
      </c>
      <c r="B38" s="1" t="s">
        <v>6</v>
      </c>
      <c r="C38" s="1" t="s">
        <v>10</v>
      </c>
      <c r="D38" s="1" t="s">
        <v>14</v>
      </c>
      <c r="E38">
        <v>37</v>
      </c>
      <c r="F38">
        <v>12</v>
      </c>
      <c r="G38">
        <f t="shared" si="0"/>
        <v>444</v>
      </c>
      <c r="H38">
        <f t="shared" si="1"/>
        <v>5117</v>
      </c>
    </row>
    <row r="39" spans="1:8" x14ac:dyDescent="0.3">
      <c r="A39" s="2">
        <v>42559</v>
      </c>
      <c r="B39" s="1" t="s">
        <v>6</v>
      </c>
      <c r="C39" s="1" t="s">
        <v>9</v>
      </c>
      <c r="D39" s="1" t="s">
        <v>8</v>
      </c>
      <c r="E39">
        <v>35</v>
      </c>
      <c r="F39">
        <v>42</v>
      </c>
      <c r="G39">
        <f t="shared" si="0"/>
        <v>-1470</v>
      </c>
      <c r="H39">
        <f t="shared" si="1"/>
        <v>3647</v>
      </c>
    </row>
    <row r="40" spans="1:8" x14ac:dyDescent="0.3">
      <c r="A40" s="2">
        <v>42559</v>
      </c>
      <c r="B40" s="1" t="s">
        <v>6</v>
      </c>
      <c r="C40" s="1" t="s">
        <v>7</v>
      </c>
      <c r="D40" s="1" t="s">
        <v>8</v>
      </c>
      <c r="E40">
        <v>32</v>
      </c>
      <c r="F40">
        <v>66</v>
      </c>
      <c r="G40">
        <f t="shared" si="0"/>
        <v>-2112</v>
      </c>
      <c r="H40">
        <f t="shared" si="1"/>
        <v>1535</v>
      </c>
    </row>
    <row r="41" spans="1:8" x14ac:dyDescent="0.3">
      <c r="A41" s="2">
        <v>42574</v>
      </c>
      <c r="B41" s="1" t="s">
        <v>13</v>
      </c>
      <c r="C41" s="1" t="s">
        <v>7</v>
      </c>
      <c r="D41" s="1" t="s">
        <v>14</v>
      </c>
      <c r="E41">
        <v>32</v>
      </c>
      <c r="F41">
        <v>92</v>
      </c>
      <c r="G41">
        <f t="shared" si="0"/>
        <v>2944</v>
      </c>
      <c r="H41">
        <f t="shared" si="1"/>
        <v>4479</v>
      </c>
    </row>
    <row r="42" spans="1:8" x14ac:dyDescent="0.3">
      <c r="A42" s="2">
        <v>42574</v>
      </c>
      <c r="B42" s="1" t="s">
        <v>13</v>
      </c>
      <c r="C42" s="1" t="s">
        <v>9</v>
      </c>
      <c r="D42" s="1" t="s">
        <v>8</v>
      </c>
      <c r="E42">
        <v>48</v>
      </c>
      <c r="F42">
        <v>43</v>
      </c>
      <c r="G42">
        <f t="shared" si="0"/>
        <v>-2064</v>
      </c>
      <c r="H42">
        <f t="shared" si="1"/>
        <v>2415</v>
      </c>
    </row>
    <row r="43" spans="1:8" x14ac:dyDescent="0.3">
      <c r="A43" s="2">
        <v>42593</v>
      </c>
      <c r="B43" s="1" t="s">
        <v>15</v>
      </c>
      <c r="C43" s="1" t="s">
        <v>9</v>
      </c>
      <c r="D43" s="1" t="s">
        <v>14</v>
      </c>
      <c r="E43">
        <v>191</v>
      </c>
      <c r="F43">
        <v>60</v>
      </c>
      <c r="G43">
        <f t="shared" si="0"/>
        <v>11460</v>
      </c>
      <c r="H43">
        <f t="shared" si="1"/>
        <v>13875</v>
      </c>
    </row>
    <row r="44" spans="1:8" x14ac:dyDescent="0.3">
      <c r="A44" s="2">
        <v>42593</v>
      </c>
      <c r="B44" s="1" t="s">
        <v>15</v>
      </c>
      <c r="C44" s="1" t="s">
        <v>11</v>
      </c>
      <c r="D44" s="1" t="s">
        <v>8</v>
      </c>
      <c r="E44">
        <v>9</v>
      </c>
      <c r="F44">
        <v>24</v>
      </c>
      <c r="G44">
        <f t="shared" si="0"/>
        <v>-216</v>
      </c>
      <c r="H44">
        <f t="shared" si="1"/>
        <v>13659</v>
      </c>
    </row>
    <row r="45" spans="1:8" x14ac:dyDescent="0.3">
      <c r="A45" s="2">
        <v>42593</v>
      </c>
      <c r="B45" s="1" t="s">
        <v>15</v>
      </c>
      <c r="C45" s="1" t="s">
        <v>7</v>
      </c>
      <c r="D45" s="1" t="s">
        <v>8</v>
      </c>
      <c r="E45">
        <v>36</v>
      </c>
      <c r="F45">
        <v>65</v>
      </c>
      <c r="G45">
        <f t="shared" si="0"/>
        <v>-2340</v>
      </c>
      <c r="H45">
        <f t="shared" si="1"/>
        <v>11319</v>
      </c>
    </row>
    <row r="46" spans="1:8" x14ac:dyDescent="0.3">
      <c r="A46" s="2">
        <v>42619</v>
      </c>
      <c r="B46" s="1" t="s">
        <v>16</v>
      </c>
      <c r="C46" s="1" t="s">
        <v>10</v>
      </c>
      <c r="D46" s="1" t="s">
        <v>8</v>
      </c>
      <c r="E46">
        <v>47</v>
      </c>
      <c r="F46">
        <v>7</v>
      </c>
      <c r="G46">
        <f t="shared" si="0"/>
        <v>-329</v>
      </c>
      <c r="H46">
        <f t="shared" si="1"/>
        <v>10990</v>
      </c>
    </row>
    <row r="47" spans="1:8" x14ac:dyDescent="0.3">
      <c r="A47" s="2">
        <v>42619</v>
      </c>
      <c r="B47" s="1" t="s">
        <v>16</v>
      </c>
      <c r="C47" s="1" t="s">
        <v>9</v>
      </c>
      <c r="D47" s="1" t="s">
        <v>14</v>
      </c>
      <c r="E47">
        <v>4</v>
      </c>
      <c r="F47">
        <v>63</v>
      </c>
      <c r="G47">
        <f t="shared" si="0"/>
        <v>252</v>
      </c>
      <c r="H47">
        <f t="shared" si="1"/>
        <v>11242</v>
      </c>
    </row>
    <row r="48" spans="1:8" x14ac:dyDescent="0.3">
      <c r="A48" s="2">
        <v>42619</v>
      </c>
      <c r="B48" s="1" t="s">
        <v>16</v>
      </c>
      <c r="C48" s="1" t="s">
        <v>12</v>
      </c>
      <c r="D48" s="1" t="s">
        <v>8</v>
      </c>
      <c r="E48">
        <v>8</v>
      </c>
      <c r="F48">
        <v>19</v>
      </c>
      <c r="G48">
        <f t="shared" si="0"/>
        <v>-152</v>
      </c>
      <c r="H48">
        <f t="shared" si="1"/>
        <v>11090</v>
      </c>
    </row>
    <row r="49" spans="1:8" x14ac:dyDescent="0.3">
      <c r="A49" s="2">
        <v>42619</v>
      </c>
      <c r="B49" s="1" t="s">
        <v>16</v>
      </c>
      <c r="C49" s="1" t="s">
        <v>11</v>
      </c>
      <c r="D49" s="1" t="s">
        <v>8</v>
      </c>
      <c r="E49">
        <v>3</v>
      </c>
      <c r="F49">
        <v>22</v>
      </c>
      <c r="G49">
        <f t="shared" si="0"/>
        <v>-66</v>
      </c>
      <c r="H49">
        <f t="shared" si="1"/>
        <v>11024</v>
      </c>
    </row>
    <row r="50" spans="1:8" x14ac:dyDescent="0.3">
      <c r="A50" s="2">
        <v>42619</v>
      </c>
      <c r="B50" s="1" t="s">
        <v>16</v>
      </c>
      <c r="C50" s="1" t="s">
        <v>7</v>
      </c>
      <c r="D50" s="1" t="s">
        <v>8</v>
      </c>
      <c r="E50">
        <v>41</v>
      </c>
      <c r="F50">
        <v>59</v>
      </c>
      <c r="G50">
        <f t="shared" si="0"/>
        <v>-2419</v>
      </c>
      <c r="H50">
        <f t="shared" si="1"/>
        <v>8605</v>
      </c>
    </row>
    <row r="51" spans="1:8" x14ac:dyDescent="0.3">
      <c r="A51" s="2">
        <v>42640</v>
      </c>
      <c r="B51" s="1" t="s">
        <v>17</v>
      </c>
      <c r="C51" s="1" t="s">
        <v>9</v>
      </c>
      <c r="D51" s="1" t="s">
        <v>8</v>
      </c>
      <c r="E51">
        <v>44</v>
      </c>
      <c r="F51">
        <v>40</v>
      </c>
      <c r="G51">
        <f t="shared" si="0"/>
        <v>-1760</v>
      </c>
      <c r="H51">
        <f t="shared" si="1"/>
        <v>6845</v>
      </c>
    </row>
    <row r="52" spans="1:8" x14ac:dyDescent="0.3">
      <c r="A52" s="2">
        <v>42640</v>
      </c>
      <c r="B52" s="1" t="s">
        <v>17</v>
      </c>
      <c r="C52" s="1" t="s">
        <v>10</v>
      </c>
      <c r="D52" s="1" t="s">
        <v>14</v>
      </c>
      <c r="E52">
        <v>45</v>
      </c>
      <c r="F52">
        <v>12</v>
      </c>
      <c r="G52">
        <f t="shared" si="0"/>
        <v>540</v>
      </c>
      <c r="H52">
        <f t="shared" si="1"/>
        <v>7385</v>
      </c>
    </row>
    <row r="53" spans="1:8" x14ac:dyDescent="0.3">
      <c r="A53" s="2">
        <v>42640</v>
      </c>
      <c r="B53" s="1" t="s">
        <v>17</v>
      </c>
      <c r="C53" s="1" t="s">
        <v>12</v>
      </c>
      <c r="D53" s="1" t="s">
        <v>8</v>
      </c>
      <c r="E53">
        <v>40</v>
      </c>
      <c r="F53">
        <v>20</v>
      </c>
      <c r="G53">
        <f t="shared" si="0"/>
        <v>-800</v>
      </c>
      <c r="H53">
        <f t="shared" si="1"/>
        <v>6585</v>
      </c>
    </row>
    <row r="54" spans="1:8" x14ac:dyDescent="0.3">
      <c r="A54" s="2">
        <v>42640</v>
      </c>
      <c r="B54" s="1" t="s">
        <v>17</v>
      </c>
      <c r="C54" s="1" t="s">
        <v>7</v>
      </c>
      <c r="D54" s="1" t="s">
        <v>8</v>
      </c>
      <c r="E54">
        <v>3</v>
      </c>
      <c r="F54">
        <v>63</v>
      </c>
      <c r="G54">
        <f t="shared" si="0"/>
        <v>-189</v>
      </c>
      <c r="H54">
        <f t="shared" si="1"/>
        <v>6396</v>
      </c>
    </row>
    <row r="55" spans="1:8" x14ac:dyDescent="0.3">
      <c r="A55" s="2">
        <v>42640</v>
      </c>
      <c r="B55" s="1" t="s">
        <v>17</v>
      </c>
      <c r="C55" s="1" t="s">
        <v>11</v>
      </c>
      <c r="D55" s="1" t="s">
        <v>8</v>
      </c>
      <c r="E55">
        <v>17</v>
      </c>
      <c r="F55">
        <v>24</v>
      </c>
      <c r="G55">
        <f t="shared" si="0"/>
        <v>-408</v>
      </c>
      <c r="H55">
        <f t="shared" si="1"/>
        <v>5988</v>
      </c>
    </row>
    <row r="56" spans="1:8" x14ac:dyDescent="0.3">
      <c r="A56" s="2">
        <v>42664</v>
      </c>
      <c r="B56" s="1" t="s">
        <v>18</v>
      </c>
      <c r="C56" s="1" t="s">
        <v>10</v>
      </c>
      <c r="D56" s="1" t="s">
        <v>14</v>
      </c>
      <c r="E56">
        <v>2</v>
      </c>
      <c r="F56">
        <v>12</v>
      </c>
      <c r="G56">
        <f t="shared" si="0"/>
        <v>24</v>
      </c>
      <c r="H56">
        <f t="shared" si="1"/>
        <v>6012</v>
      </c>
    </row>
    <row r="57" spans="1:8" x14ac:dyDescent="0.3">
      <c r="A57" s="2">
        <v>42664</v>
      </c>
      <c r="B57" s="1" t="s">
        <v>18</v>
      </c>
      <c r="C57" s="1" t="s">
        <v>12</v>
      </c>
      <c r="D57" s="1" t="s">
        <v>8</v>
      </c>
      <c r="E57">
        <v>14</v>
      </c>
      <c r="F57">
        <v>19</v>
      </c>
      <c r="G57">
        <f t="shared" si="0"/>
        <v>-266</v>
      </c>
      <c r="H57">
        <f t="shared" si="1"/>
        <v>5746</v>
      </c>
    </row>
    <row r="58" spans="1:8" x14ac:dyDescent="0.3">
      <c r="A58" s="2">
        <v>42664</v>
      </c>
      <c r="B58" s="1" t="s">
        <v>18</v>
      </c>
      <c r="C58" s="1" t="s">
        <v>11</v>
      </c>
      <c r="D58" s="1" t="s">
        <v>8</v>
      </c>
      <c r="E58">
        <v>23</v>
      </c>
      <c r="F58">
        <v>23</v>
      </c>
      <c r="G58">
        <f t="shared" si="0"/>
        <v>-529</v>
      </c>
      <c r="H58">
        <f t="shared" si="1"/>
        <v>5217</v>
      </c>
    </row>
    <row r="59" spans="1:8" x14ac:dyDescent="0.3">
      <c r="A59" s="2">
        <v>42682</v>
      </c>
      <c r="B59" s="1" t="s">
        <v>19</v>
      </c>
      <c r="C59" s="1" t="s">
        <v>10</v>
      </c>
      <c r="D59" s="1" t="s">
        <v>8</v>
      </c>
      <c r="E59">
        <v>11</v>
      </c>
      <c r="F59">
        <v>8</v>
      </c>
      <c r="G59">
        <f t="shared" si="0"/>
        <v>-88</v>
      </c>
      <c r="H59">
        <f t="shared" si="1"/>
        <v>5129</v>
      </c>
    </row>
    <row r="60" spans="1:8" x14ac:dyDescent="0.3">
      <c r="A60" s="2">
        <v>42682</v>
      </c>
      <c r="B60" s="1" t="s">
        <v>19</v>
      </c>
      <c r="C60" s="1" t="s">
        <v>7</v>
      </c>
      <c r="D60" s="1" t="s">
        <v>8</v>
      </c>
      <c r="E60">
        <v>17</v>
      </c>
      <c r="F60">
        <v>66</v>
      </c>
      <c r="G60">
        <f t="shared" si="0"/>
        <v>-1122</v>
      </c>
      <c r="H60">
        <f t="shared" si="1"/>
        <v>4007</v>
      </c>
    </row>
    <row r="61" spans="1:8" x14ac:dyDescent="0.3">
      <c r="A61" s="2">
        <v>42682</v>
      </c>
      <c r="B61" s="1" t="s">
        <v>19</v>
      </c>
      <c r="C61" s="1" t="s">
        <v>9</v>
      </c>
      <c r="D61" s="1" t="s">
        <v>8</v>
      </c>
      <c r="E61">
        <v>30</v>
      </c>
      <c r="F61">
        <v>41</v>
      </c>
      <c r="G61">
        <f t="shared" si="0"/>
        <v>-1230</v>
      </c>
      <c r="H61">
        <f t="shared" si="1"/>
        <v>2777</v>
      </c>
    </row>
    <row r="62" spans="1:8" x14ac:dyDescent="0.3">
      <c r="A62" s="2">
        <v>42704</v>
      </c>
      <c r="B62" s="1" t="s">
        <v>20</v>
      </c>
      <c r="C62" s="1" t="s">
        <v>7</v>
      </c>
      <c r="D62" s="1" t="s">
        <v>14</v>
      </c>
      <c r="E62">
        <v>97</v>
      </c>
      <c r="F62">
        <v>98</v>
      </c>
      <c r="G62">
        <f t="shared" si="0"/>
        <v>9506</v>
      </c>
      <c r="H62">
        <f t="shared" si="1"/>
        <v>12283</v>
      </c>
    </row>
    <row r="63" spans="1:8" x14ac:dyDescent="0.3">
      <c r="A63" s="2">
        <v>42704</v>
      </c>
      <c r="B63" s="1" t="s">
        <v>20</v>
      </c>
      <c r="C63" s="1" t="s">
        <v>10</v>
      </c>
      <c r="D63" s="1" t="s">
        <v>14</v>
      </c>
      <c r="E63">
        <v>11</v>
      </c>
      <c r="F63">
        <v>12</v>
      </c>
      <c r="G63">
        <f t="shared" si="0"/>
        <v>132</v>
      </c>
      <c r="H63">
        <f t="shared" si="1"/>
        <v>12415</v>
      </c>
    </row>
    <row r="64" spans="1:8" x14ac:dyDescent="0.3">
      <c r="A64" s="2">
        <v>42704</v>
      </c>
      <c r="B64" s="1" t="s">
        <v>20</v>
      </c>
      <c r="C64" s="1" t="s">
        <v>12</v>
      </c>
      <c r="D64" s="1" t="s">
        <v>8</v>
      </c>
      <c r="E64">
        <v>17</v>
      </c>
      <c r="F64">
        <v>20</v>
      </c>
      <c r="G64">
        <f t="shared" si="0"/>
        <v>-340</v>
      </c>
      <c r="H64">
        <f t="shared" si="1"/>
        <v>12075</v>
      </c>
    </row>
    <row r="65" spans="1:8" x14ac:dyDescent="0.3">
      <c r="A65" s="2">
        <v>42704</v>
      </c>
      <c r="B65" s="1" t="s">
        <v>20</v>
      </c>
      <c r="C65" s="1" t="s">
        <v>11</v>
      </c>
      <c r="D65" s="1" t="s">
        <v>8</v>
      </c>
      <c r="E65">
        <v>4</v>
      </c>
      <c r="F65">
        <v>23</v>
      </c>
      <c r="G65">
        <f t="shared" si="0"/>
        <v>-92</v>
      </c>
      <c r="H65">
        <f t="shared" si="1"/>
        <v>11983</v>
      </c>
    </row>
    <row r="66" spans="1:8" x14ac:dyDescent="0.3">
      <c r="A66" s="2">
        <v>42729</v>
      </c>
      <c r="B66" s="1" t="s">
        <v>21</v>
      </c>
      <c r="C66" s="1" t="s">
        <v>12</v>
      </c>
      <c r="D66" s="1" t="s">
        <v>14</v>
      </c>
      <c r="E66">
        <v>79</v>
      </c>
      <c r="F66">
        <v>31</v>
      </c>
      <c r="G66">
        <f t="shared" si="0"/>
        <v>2449</v>
      </c>
      <c r="H66">
        <f t="shared" si="1"/>
        <v>14432</v>
      </c>
    </row>
    <row r="67" spans="1:8" x14ac:dyDescent="0.3">
      <c r="A67" s="2">
        <v>42729</v>
      </c>
      <c r="B67" s="1" t="s">
        <v>21</v>
      </c>
      <c r="C67" s="1" t="s">
        <v>7</v>
      </c>
      <c r="D67" s="1" t="s">
        <v>8</v>
      </c>
      <c r="E67">
        <v>33</v>
      </c>
      <c r="F67">
        <v>60</v>
      </c>
      <c r="G67">
        <f t="shared" ref="G67:G130" si="2">IF(D67="Z",E67*F67*-1,E67*F67)</f>
        <v>-1980</v>
      </c>
      <c r="H67">
        <f t="shared" si="1"/>
        <v>12452</v>
      </c>
    </row>
    <row r="68" spans="1:8" x14ac:dyDescent="0.3">
      <c r="A68" s="2">
        <v>42729</v>
      </c>
      <c r="B68" s="1" t="s">
        <v>21</v>
      </c>
      <c r="C68" s="1" t="s">
        <v>11</v>
      </c>
      <c r="D68" s="1" t="s">
        <v>8</v>
      </c>
      <c r="E68">
        <v>26</v>
      </c>
      <c r="F68">
        <v>23</v>
      </c>
      <c r="G68">
        <f t="shared" si="2"/>
        <v>-598</v>
      </c>
      <c r="H68">
        <f t="shared" ref="H68:H131" si="3">H67+G68</f>
        <v>11854</v>
      </c>
    </row>
    <row r="69" spans="1:8" x14ac:dyDescent="0.3">
      <c r="A69" s="2">
        <v>42742</v>
      </c>
      <c r="B69" s="1" t="s">
        <v>22</v>
      </c>
      <c r="C69" s="1" t="s">
        <v>12</v>
      </c>
      <c r="D69" s="1" t="s">
        <v>8</v>
      </c>
      <c r="E69">
        <v>40</v>
      </c>
      <c r="F69">
        <v>22</v>
      </c>
      <c r="G69">
        <f t="shared" si="2"/>
        <v>-880</v>
      </c>
      <c r="H69">
        <f t="shared" si="3"/>
        <v>10974</v>
      </c>
    </row>
    <row r="70" spans="1:8" x14ac:dyDescent="0.3">
      <c r="A70" s="2">
        <v>42742</v>
      </c>
      <c r="B70" s="1" t="s">
        <v>22</v>
      </c>
      <c r="C70" s="1" t="s">
        <v>10</v>
      </c>
      <c r="D70" s="1" t="s">
        <v>8</v>
      </c>
      <c r="E70">
        <v>42</v>
      </c>
      <c r="F70">
        <v>9</v>
      </c>
      <c r="G70">
        <f t="shared" si="2"/>
        <v>-378</v>
      </c>
      <c r="H70">
        <f t="shared" si="3"/>
        <v>10596</v>
      </c>
    </row>
    <row r="71" spans="1:8" x14ac:dyDescent="0.3">
      <c r="A71" s="2">
        <v>42742</v>
      </c>
      <c r="B71" s="1" t="s">
        <v>22</v>
      </c>
      <c r="C71" s="1" t="s">
        <v>11</v>
      </c>
      <c r="D71" s="1" t="s">
        <v>8</v>
      </c>
      <c r="E71">
        <v>42</v>
      </c>
      <c r="F71">
        <v>26</v>
      </c>
      <c r="G71">
        <f t="shared" si="2"/>
        <v>-1092</v>
      </c>
      <c r="H71">
        <f t="shared" si="3"/>
        <v>9504</v>
      </c>
    </row>
    <row r="72" spans="1:8" x14ac:dyDescent="0.3">
      <c r="A72" s="2">
        <v>42742</v>
      </c>
      <c r="B72" s="1" t="s">
        <v>22</v>
      </c>
      <c r="C72" s="1" t="s">
        <v>7</v>
      </c>
      <c r="D72" s="1" t="s">
        <v>8</v>
      </c>
      <c r="E72">
        <v>9</v>
      </c>
      <c r="F72">
        <v>70</v>
      </c>
      <c r="G72">
        <f t="shared" si="2"/>
        <v>-630</v>
      </c>
      <c r="H72">
        <f t="shared" si="3"/>
        <v>8874</v>
      </c>
    </row>
    <row r="73" spans="1:8" x14ac:dyDescent="0.3">
      <c r="A73" s="2">
        <v>42742</v>
      </c>
      <c r="B73" s="1" t="s">
        <v>22</v>
      </c>
      <c r="C73" s="1" t="s">
        <v>9</v>
      </c>
      <c r="D73" s="1" t="s">
        <v>8</v>
      </c>
      <c r="E73">
        <v>39</v>
      </c>
      <c r="F73">
        <v>44</v>
      </c>
      <c r="G73">
        <f t="shared" si="2"/>
        <v>-1716</v>
      </c>
      <c r="H73">
        <f t="shared" si="3"/>
        <v>7158</v>
      </c>
    </row>
    <row r="74" spans="1:8" x14ac:dyDescent="0.3">
      <c r="A74" s="2">
        <v>42759</v>
      </c>
      <c r="B74" s="1" t="s">
        <v>6</v>
      </c>
      <c r="C74" s="1" t="s">
        <v>9</v>
      </c>
      <c r="D74" s="1" t="s">
        <v>14</v>
      </c>
      <c r="E74">
        <v>112</v>
      </c>
      <c r="F74">
        <v>59</v>
      </c>
      <c r="G74">
        <f t="shared" si="2"/>
        <v>6608</v>
      </c>
      <c r="H74">
        <f t="shared" si="3"/>
        <v>13766</v>
      </c>
    </row>
    <row r="75" spans="1:8" x14ac:dyDescent="0.3">
      <c r="A75" s="2">
        <v>42759</v>
      </c>
      <c r="B75" s="1" t="s">
        <v>6</v>
      </c>
      <c r="C75" s="1" t="s">
        <v>7</v>
      </c>
      <c r="D75" s="1" t="s">
        <v>8</v>
      </c>
      <c r="E75">
        <v>34</v>
      </c>
      <c r="F75">
        <v>66</v>
      </c>
      <c r="G75">
        <f t="shared" si="2"/>
        <v>-2244</v>
      </c>
      <c r="H75">
        <f t="shared" si="3"/>
        <v>11522</v>
      </c>
    </row>
    <row r="76" spans="1:8" x14ac:dyDescent="0.3">
      <c r="A76" s="2">
        <v>42759</v>
      </c>
      <c r="B76" s="1" t="s">
        <v>6</v>
      </c>
      <c r="C76" s="1" t="s">
        <v>12</v>
      </c>
      <c r="D76" s="1" t="s">
        <v>8</v>
      </c>
      <c r="E76">
        <v>5</v>
      </c>
      <c r="F76">
        <v>21</v>
      </c>
      <c r="G76">
        <f t="shared" si="2"/>
        <v>-105</v>
      </c>
      <c r="H76">
        <f t="shared" si="3"/>
        <v>11417</v>
      </c>
    </row>
    <row r="77" spans="1:8" x14ac:dyDescent="0.3">
      <c r="A77" s="2">
        <v>42774</v>
      </c>
      <c r="B77" s="1" t="s">
        <v>13</v>
      </c>
      <c r="C77" s="1" t="s">
        <v>7</v>
      </c>
      <c r="D77" s="1" t="s">
        <v>14</v>
      </c>
      <c r="E77">
        <v>74</v>
      </c>
      <c r="F77">
        <v>92</v>
      </c>
      <c r="G77">
        <f t="shared" si="2"/>
        <v>6808</v>
      </c>
      <c r="H77">
        <f t="shared" si="3"/>
        <v>18225</v>
      </c>
    </row>
    <row r="78" spans="1:8" x14ac:dyDescent="0.3">
      <c r="A78" s="2">
        <v>42774</v>
      </c>
      <c r="B78" s="1" t="s">
        <v>13</v>
      </c>
      <c r="C78" s="1" t="s">
        <v>11</v>
      </c>
      <c r="D78" s="1" t="s">
        <v>8</v>
      </c>
      <c r="E78">
        <v>14</v>
      </c>
      <c r="F78">
        <v>26</v>
      </c>
      <c r="G78">
        <f t="shared" si="2"/>
        <v>-364</v>
      </c>
      <c r="H78">
        <f t="shared" si="3"/>
        <v>17861</v>
      </c>
    </row>
    <row r="79" spans="1:8" x14ac:dyDescent="0.3">
      <c r="A79" s="2">
        <v>42793</v>
      </c>
      <c r="B79" s="1" t="s">
        <v>15</v>
      </c>
      <c r="C79" s="1" t="s">
        <v>9</v>
      </c>
      <c r="D79" s="1" t="s">
        <v>14</v>
      </c>
      <c r="E79">
        <v>1</v>
      </c>
      <c r="F79">
        <v>60</v>
      </c>
      <c r="G79">
        <f t="shared" si="2"/>
        <v>60</v>
      </c>
      <c r="H79">
        <f t="shared" si="3"/>
        <v>17921</v>
      </c>
    </row>
    <row r="80" spans="1:8" x14ac:dyDescent="0.3">
      <c r="A80" s="2">
        <v>42793</v>
      </c>
      <c r="B80" s="1" t="s">
        <v>15</v>
      </c>
      <c r="C80" s="1" t="s">
        <v>11</v>
      </c>
      <c r="D80" s="1" t="s">
        <v>14</v>
      </c>
      <c r="E80">
        <v>43</v>
      </c>
      <c r="F80">
        <v>36</v>
      </c>
      <c r="G80">
        <f t="shared" si="2"/>
        <v>1548</v>
      </c>
      <c r="H80">
        <f t="shared" si="3"/>
        <v>19469</v>
      </c>
    </row>
    <row r="81" spans="1:8" x14ac:dyDescent="0.3">
      <c r="A81" s="2">
        <v>42793</v>
      </c>
      <c r="B81" s="1" t="s">
        <v>15</v>
      </c>
      <c r="C81" s="1" t="s">
        <v>10</v>
      </c>
      <c r="D81" s="1" t="s">
        <v>8</v>
      </c>
      <c r="E81">
        <v>30</v>
      </c>
      <c r="F81">
        <v>8</v>
      </c>
      <c r="G81">
        <f t="shared" si="2"/>
        <v>-240</v>
      </c>
      <c r="H81">
        <f t="shared" si="3"/>
        <v>19229</v>
      </c>
    </row>
    <row r="82" spans="1:8" x14ac:dyDescent="0.3">
      <c r="A82" s="2">
        <v>42793</v>
      </c>
      <c r="B82" s="1" t="s">
        <v>15</v>
      </c>
      <c r="C82" s="1" t="s">
        <v>12</v>
      </c>
      <c r="D82" s="1" t="s">
        <v>8</v>
      </c>
      <c r="E82">
        <v>14</v>
      </c>
      <c r="F82">
        <v>20</v>
      </c>
      <c r="G82">
        <f t="shared" si="2"/>
        <v>-280</v>
      </c>
      <c r="H82">
        <f t="shared" si="3"/>
        <v>18949</v>
      </c>
    </row>
    <row r="83" spans="1:8" x14ac:dyDescent="0.3">
      <c r="A83" s="2">
        <v>42819</v>
      </c>
      <c r="B83" s="1" t="s">
        <v>16</v>
      </c>
      <c r="C83" s="1" t="s">
        <v>11</v>
      </c>
      <c r="D83" s="1" t="s">
        <v>14</v>
      </c>
      <c r="E83">
        <v>33</v>
      </c>
      <c r="F83">
        <v>38</v>
      </c>
      <c r="G83">
        <f t="shared" si="2"/>
        <v>1254</v>
      </c>
      <c r="H83">
        <f t="shared" si="3"/>
        <v>20203</v>
      </c>
    </row>
    <row r="84" spans="1:8" x14ac:dyDescent="0.3">
      <c r="A84" s="2">
        <v>42819</v>
      </c>
      <c r="B84" s="1" t="s">
        <v>16</v>
      </c>
      <c r="C84" s="1" t="s">
        <v>9</v>
      </c>
      <c r="D84" s="1" t="s">
        <v>8</v>
      </c>
      <c r="E84">
        <v>35</v>
      </c>
      <c r="F84">
        <v>37</v>
      </c>
      <c r="G84">
        <f t="shared" si="2"/>
        <v>-1295</v>
      </c>
      <c r="H84">
        <f t="shared" si="3"/>
        <v>18908</v>
      </c>
    </row>
    <row r="85" spans="1:8" x14ac:dyDescent="0.3">
      <c r="A85" s="2">
        <v>42819</v>
      </c>
      <c r="B85" s="1" t="s">
        <v>16</v>
      </c>
      <c r="C85" s="1" t="s">
        <v>12</v>
      </c>
      <c r="D85" s="1" t="s">
        <v>8</v>
      </c>
      <c r="E85">
        <v>40</v>
      </c>
      <c r="F85">
        <v>19</v>
      </c>
      <c r="G85">
        <f t="shared" si="2"/>
        <v>-760</v>
      </c>
      <c r="H85">
        <f t="shared" si="3"/>
        <v>18148</v>
      </c>
    </row>
    <row r="86" spans="1:8" x14ac:dyDescent="0.3">
      <c r="A86" s="2">
        <v>42840</v>
      </c>
      <c r="B86" s="1" t="s">
        <v>17</v>
      </c>
      <c r="C86" s="1" t="s">
        <v>11</v>
      </c>
      <c r="D86" s="1" t="s">
        <v>14</v>
      </c>
      <c r="E86">
        <v>21</v>
      </c>
      <c r="F86">
        <v>36</v>
      </c>
      <c r="G86">
        <f t="shared" si="2"/>
        <v>756</v>
      </c>
      <c r="H86">
        <f t="shared" si="3"/>
        <v>18904</v>
      </c>
    </row>
    <row r="87" spans="1:8" x14ac:dyDescent="0.3">
      <c r="A87" s="2">
        <v>42840</v>
      </c>
      <c r="B87" s="1" t="s">
        <v>17</v>
      </c>
      <c r="C87" s="1" t="s">
        <v>7</v>
      </c>
      <c r="D87" s="1" t="s">
        <v>14</v>
      </c>
      <c r="E87">
        <v>2</v>
      </c>
      <c r="F87">
        <v>97</v>
      </c>
      <c r="G87">
        <f t="shared" si="2"/>
        <v>194</v>
      </c>
      <c r="H87">
        <f t="shared" si="3"/>
        <v>19098</v>
      </c>
    </row>
    <row r="88" spans="1:8" x14ac:dyDescent="0.3">
      <c r="A88" s="2">
        <v>42840</v>
      </c>
      <c r="B88" s="1" t="s">
        <v>17</v>
      </c>
      <c r="C88" s="1" t="s">
        <v>12</v>
      </c>
      <c r="D88" s="1" t="s">
        <v>8</v>
      </c>
      <c r="E88">
        <v>12</v>
      </c>
      <c r="F88">
        <v>20</v>
      </c>
      <c r="G88">
        <f t="shared" si="2"/>
        <v>-240</v>
      </c>
      <c r="H88">
        <f t="shared" si="3"/>
        <v>18858</v>
      </c>
    </row>
    <row r="89" spans="1:8" x14ac:dyDescent="0.3">
      <c r="A89" s="2">
        <v>42840</v>
      </c>
      <c r="B89" s="1" t="s">
        <v>17</v>
      </c>
      <c r="C89" s="1" t="s">
        <v>10</v>
      </c>
      <c r="D89" s="1" t="s">
        <v>8</v>
      </c>
      <c r="E89">
        <v>15</v>
      </c>
      <c r="F89">
        <v>8</v>
      </c>
      <c r="G89">
        <f t="shared" si="2"/>
        <v>-120</v>
      </c>
      <c r="H89">
        <f t="shared" si="3"/>
        <v>18738</v>
      </c>
    </row>
    <row r="90" spans="1:8" x14ac:dyDescent="0.3">
      <c r="A90" s="2">
        <v>42840</v>
      </c>
      <c r="B90" s="1" t="s">
        <v>17</v>
      </c>
      <c r="C90" s="1" t="s">
        <v>9</v>
      </c>
      <c r="D90" s="1" t="s">
        <v>8</v>
      </c>
      <c r="E90">
        <v>1</v>
      </c>
      <c r="F90">
        <v>40</v>
      </c>
      <c r="G90">
        <f t="shared" si="2"/>
        <v>-40</v>
      </c>
      <c r="H90">
        <f t="shared" si="3"/>
        <v>18698</v>
      </c>
    </row>
    <row r="91" spans="1:8" x14ac:dyDescent="0.3">
      <c r="A91" s="2">
        <v>42864</v>
      </c>
      <c r="B91" s="1" t="s">
        <v>18</v>
      </c>
      <c r="C91" s="1" t="s">
        <v>10</v>
      </c>
      <c r="D91" s="1" t="s">
        <v>14</v>
      </c>
      <c r="E91">
        <v>86</v>
      </c>
      <c r="F91">
        <v>12</v>
      </c>
      <c r="G91">
        <f t="shared" si="2"/>
        <v>1032</v>
      </c>
      <c r="H91">
        <f t="shared" si="3"/>
        <v>19730</v>
      </c>
    </row>
    <row r="92" spans="1:8" x14ac:dyDescent="0.3">
      <c r="A92" s="2">
        <v>42864</v>
      </c>
      <c r="B92" s="1" t="s">
        <v>18</v>
      </c>
      <c r="C92" s="1" t="s">
        <v>12</v>
      </c>
      <c r="D92" s="1" t="s">
        <v>14</v>
      </c>
      <c r="E92">
        <v>110</v>
      </c>
      <c r="F92">
        <v>31</v>
      </c>
      <c r="G92">
        <f t="shared" si="2"/>
        <v>3410</v>
      </c>
      <c r="H92">
        <f t="shared" si="3"/>
        <v>23140</v>
      </c>
    </row>
    <row r="93" spans="1:8" x14ac:dyDescent="0.3">
      <c r="A93" s="2">
        <v>42864</v>
      </c>
      <c r="B93" s="1" t="s">
        <v>18</v>
      </c>
      <c r="C93" s="1" t="s">
        <v>9</v>
      </c>
      <c r="D93" s="1" t="s">
        <v>8</v>
      </c>
      <c r="E93">
        <v>33</v>
      </c>
      <c r="F93">
        <v>38</v>
      </c>
      <c r="G93">
        <f t="shared" si="2"/>
        <v>-1254</v>
      </c>
      <c r="H93">
        <f t="shared" si="3"/>
        <v>21886</v>
      </c>
    </row>
    <row r="94" spans="1:8" x14ac:dyDescent="0.3">
      <c r="A94" s="2">
        <v>42864</v>
      </c>
      <c r="B94" s="1" t="s">
        <v>18</v>
      </c>
      <c r="C94" s="1" t="s">
        <v>11</v>
      </c>
      <c r="D94" s="1" t="s">
        <v>8</v>
      </c>
      <c r="E94">
        <v>13</v>
      </c>
      <c r="F94">
        <v>23</v>
      </c>
      <c r="G94">
        <f t="shared" si="2"/>
        <v>-299</v>
      </c>
      <c r="H94">
        <f t="shared" si="3"/>
        <v>21587</v>
      </c>
    </row>
    <row r="95" spans="1:8" x14ac:dyDescent="0.3">
      <c r="A95" s="2">
        <v>42864</v>
      </c>
      <c r="B95" s="1" t="s">
        <v>18</v>
      </c>
      <c r="C95" s="1" t="s">
        <v>7</v>
      </c>
      <c r="D95" s="1" t="s">
        <v>8</v>
      </c>
      <c r="E95">
        <v>37</v>
      </c>
      <c r="F95">
        <v>61</v>
      </c>
      <c r="G95">
        <f t="shared" si="2"/>
        <v>-2257</v>
      </c>
      <c r="H95">
        <f t="shared" si="3"/>
        <v>19330</v>
      </c>
    </row>
    <row r="96" spans="1:8" x14ac:dyDescent="0.3">
      <c r="A96" s="2">
        <v>42882</v>
      </c>
      <c r="B96" s="1" t="s">
        <v>19</v>
      </c>
      <c r="C96" s="1" t="s">
        <v>10</v>
      </c>
      <c r="D96" s="1" t="s">
        <v>14</v>
      </c>
      <c r="E96">
        <v>1</v>
      </c>
      <c r="F96">
        <v>12</v>
      </c>
      <c r="G96">
        <f t="shared" si="2"/>
        <v>12</v>
      </c>
      <c r="H96">
        <f t="shared" si="3"/>
        <v>19342</v>
      </c>
    </row>
    <row r="97" spans="1:8" x14ac:dyDescent="0.3">
      <c r="A97" s="2">
        <v>42882</v>
      </c>
      <c r="B97" s="1" t="s">
        <v>19</v>
      </c>
      <c r="C97" s="1" t="s">
        <v>9</v>
      </c>
      <c r="D97" s="1" t="s">
        <v>14</v>
      </c>
      <c r="E97">
        <v>68</v>
      </c>
      <c r="F97">
        <v>59</v>
      </c>
      <c r="G97">
        <f t="shared" si="2"/>
        <v>4012</v>
      </c>
      <c r="H97">
        <f t="shared" si="3"/>
        <v>23354</v>
      </c>
    </row>
    <row r="98" spans="1:8" x14ac:dyDescent="0.3">
      <c r="A98" s="2">
        <v>42882</v>
      </c>
      <c r="B98" s="1" t="s">
        <v>19</v>
      </c>
      <c r="C98" s="1" t="s">
        <v>7</v>
      </c>
      <c r="D98" s="1" t="s">
        <v>8</v>
      </c>
      <c r="E98">
        <v>35</v>
      </c>
      <c r="F98">
        <v>66</v>
      </c>
      <c r="G98">
        <f t="shared" si="2"/>
        <v>-2310</v>
      </c>
      <c r="H98">
        <f t="shared" si="3"/>
        <v>21044</v>
      </c>
    </row>
    <row r="99" spans="1:8" x14ac:dyDescent="0.3">
      <c r="A99" s="2">
        <v>42882</v>
      </c>
      <c r="B99" s="1" t="s">
        <v>19</v>
      </c>
      <c r="C99" s="1" t="s">
        <v>12</v>
      </c>
      <c r="D99" s="1" t="s">
        <v>8</v>
      </c>
      <c r="E99">
        <v>25</v>
      </c>
      <c r="F99">
        <v>21</v>
      </c>
      <c r="G99">
        <f t="shared" si="2"/>
        <v>-525</v>
      </c>
      <c r="H99">
        <f t="shared" si="3"/>
        <v>20519</v>
      </c>
    </row>
    <row r="100" spans="1:8" x14ac:dyDescent="0.3">
      <c r="A100" s="2">
        <v>42882</v>
      </c>
      <c r="B100" s="1" t="s">
        <v>19</v>
      </c>
      <c r="C100" s="1" t="s">
        <v>11</v>
      </c>
      <c r="D100" s="1" t="s">
        <v>8</v>
      </c>
      <c r="E100">
        <v>10</v>
      </c>
      <c r="F100">
        <v>25</v>
      </c>
      <c r="G100">
        <f t="shared" si="2"/>
        <v>-250</v>
      </c>
      <c r="H100">
        <f t="shared" si="3"/>
        <v>20269</v>
      </c>
    </row>
    <row r="101" spans="1:8" x14ac:dyDescent="0.3">
      <c r="A101" s="2">
        <v>42904</v>
      </c>
      <c r="B101" s="1" t="s">
        <v>20</v>
      </c>
      <c r="C101" s="1" t="s">
        <v>11</v>
      </c>
      <c r="D101" s="1" t="s">
        <v>14</v>
      </c>
      <c r="E101">
        <v>38</v>
      </c>
      <c r="F101">
        <v>37</v>
      </c>
      <c r="G101">
        <f t="shared" si="2"/>
        <v>1406</v>
      </c>
      <c r="H101">
        <f t="shared" si="3"/>
        <v>21675</v>
      </c>
    </row>
    <row r="102" spans="1:8" x14ac:dyDescent="0.3">
      <c r="A102" s="2">
        <v>42904</v>
      </c>
      <c r="B102" s="1" t="s">
        <v>20</v>
      </c>
      <c r="C102" s="1" t="s">
        <v>10</v>
      </c>
      <c r="D102" s="1" t="s">
        <v>8</v>
      </c>
      <c r="E102">
        <v>22</v>
      </c>
      <c r="F102">
        <v>8</v>
      </c>
      <c r="G102">
        <f t="shared" si="2"/>
        <v>-176</v>
      </c>
      <c r="H102">
        <f t="shared" si="3"/>
        <v>21499</v>
      </c>
    </row>
    <row r="103" spans="1:8" x14ac:dyDescent="0.3">
      <c r="A103" s="2">
        <v>42904</v>
      </c>
      <c r="B103" s="1" t="s">
        <v>20</v>
      </c>
      <c r="C103" s="1" t="s">
        <v>12</v>
      </c>
      <c r="D103" s="1" t="s">
        <v>8</v>
      </c>
      <c r="E103">
        <v>25</v>
      </c>
      <c r="F103">
        <v>20</v>
      </c>
      <c r="G103">
        <f t="shared" si="2"/>
        <v>-500</v>
      </c>
      <c r="H103">
        <f t="shared" si="3"/>
        <v>20999</v>
      </c>
    </row>
    <row r="104" spans="1:8" x14ac:dyDescent="0.3">
      <c r="A104" s="2">
        <v>42904</v>
      </c>
      <c r="B104" s="1" t="s">
        <v>20</v>
      </c>
      <c r="C104" s="1" t="s">
        <v>9</v>
      </c>
      <c r="D104" s="1" t="s">
        <v>8</v>
      </c>
      <c r="E104">
        <v>8</v>
      </c>
      <c r="F104">
        <v>39</v>
      </c>
      <c r="G104">
        <f t="shared" si="2"/>
        <v>-312</v>
      </c>
      <c r="H104">
        <f t="shared" si="3"/>
        <v>20687</v>
      </c>
    </row>
    <row r="105" spans="1:8" x14ac:dyDescent="0.3">
      <c r="A105" s="2">
        <v>42904</v>
      </c>
      <c r="B105" s="1" t="s">
        <v>20</v>
      </c>
      <c r="C105" s="1" t="s">
        <v>7</v>
      </c>
      <c r="D105" s="1" t="s">
        <v>8</v>
      </c>
      <c r="E105">
        <v>45</v>
      </c>
      <c r="F105">
        <v>62</v>
      </c>
      <c r="G105">
        <f t="shared" si="2"/>
        <v>-2790</v>
      </c>
      <c r="H105">
        <f t="shared" si="3"/>
        <v>17897</v>
      </c>
    </row>
    <row r="106" spans="1:8" x14ac:dyDescent="0.3">
      <c r="A106" s="2">
        <v>42929</v>
      </c>
      <c r="B106" s="1" t="s">
        <v>21</v>
      </c>
      <c r="C106" s="1" t="s">
        <v>7</v>
      </c>
      <c r="D106" s="1" t="s">
        <v>14</v>
      </c>
      <c r="E106">
        <v>116</v>
      </c>
      <c r="F106">
        <v>100</v>
      </c>
      <c r="G106">
        <f t="shared" si="2"/>
        <v>11600</v>
      </c>
      <c r="H106">
        <f t="shared" si="3"/>
        <v>29497</v>
      </c>
    </row>
    <row r="107" spans="1:8" x14ac:dyDescent="0.3">
      <c r="A107" s="2">
        <v>42929</v>
      </c>
      <c r="B107" s="1" t="s">
        <v>21</v>
      </c>
      <c r="C107" s="1" t="s">
        <v>12</v>
      </c>
      <c r="D107" s="1" t="s">
        <v>8</v>
      </c>
      <c r="E107">
        <v>29</v>
      </c>
      <c r="F107">
        <v>19</v>
      </c>
      <c r="G107">
        <f t="shared" si="2"/>
        <v>-551</v>
      </c>
      <c r="H107">
        <f t="shared" si="3"/>
        <v>28946</v>
      </c>
    </row>
    <row r="108" spans="1:8" x14ac:dyDescent="0.3">
      <c r="A108" s="2">
        <v>42942</v>
      </c>
      <c r="B108" s="1" t="s">
        <v>22</v>
      </c>
      <c r="C108" s="1" t="s">
        <v>11</v>
      </c>
      <c r="D108" s="1" t="s">
        <v>14</v>
      </c>
      <c r="E108">
        <v>5</v>
      </c>
      <c r="F108">
        <v>34</v>
      </c>
      <c r="G108">
        <f t="shared" si="2"/>
        <v>170</v>
      </c>
      <c r="H108">
        <f t="shared" si="3"/>
        <v>29116</v>
      </c>
    </row>
    <row r="109" spans="1:8" x14ac:dyDescent="0.3">
      <c r="A109" s="2">
        <v>42942</v>
      </c>
      <c r="B109" s="1" t="s">
        <v>22</v>
      </c>
      <c r="C109" s="1" t="s">
        <v>10</v>
      </c>
      <c r="D109" s="1" t="s">
        <v>14</v>
      </c>
      <c r="E109">
        <v>22</v>
      </c>
      <c r="F109">
        <v>11</v>
      </c>
      <c r="G109">
        <f t="shared" si="2"/>
        <v>242</v>
      </c>
      <c r="H109">
        <f t="shared" si="3"/>
        <v>29358</v>
      </c>
    </row>
    <row r="110" spans="1:8" x14ac:dyDescent="0.3">
      <c r="A110" s="2">
        <v>42942</v>
      </c>
      <c r="B110" s="1" t="s">
        <v>22</v>
      </c>
      <c r="C110" s="1" t="s">
        <v>12</v>
      </c>
      <c r="D110" s="1" t="s">
        <v>8</v>
      </c>
      <c r="E110">
        <v>37</v>
      </c>
      <c r="F110">
        <v>22</v>
      </c>
      <c r="G110">
        <f t="shared" si="2"/>
        <v>-814</v>
      </c>
      <c r="H110">
        <f t="shared" si="3"/>
        <v>28544</v>
      </c>
    </row>
    <row r="111" spans="1:8" x14ac:dyDescent="0.3">
      <c r="A111" s="2">
        <v>42942</v>
      </c>
      <c r="B111" s="1" t="s">
        <v>22</v>
      </c>
      <c r="C111" s="1" t="s">
        <v>7</v>
      </c>
      <c r="D111" s="1" t="s">
        <v>8</v>
      </c>
      <c r="E111">
        <v>10</v>
      </c>
      <c r="F111">
        <v>70</v>
      </c>
      <c r="G111">
        <f t="shared" si="2"/>
        <v>-700</v>
      </c>
      <c r="H111">
        <f t="shared" si="3"/>
        <v>27844</v>
      </c>
    </row>
    <row r="112" spans="1:8" x14ac:dyDescent="0.3">
      <c r="A112" s="2">
        <v>42942</v>
      </c>
      <c r="B112" s="1" t="s">
        <v>22</v>
      </c>
      <c r="C112" s="1" t="s">
        <v>9</v>
      </c>
      <c r="D112" s="1" t="s">
        <v>8</v>
      </c>
      <c r="E112">
        <v>42</v>
      </c>
      <c r="F112">
        <v>44</v>
      </c>
      <c r="G112">
        <f t="shared" si="2"/>
        <v>-1848</v>
      </c>
      <c r="H112">
        <f t="shared" si="3"/>
        <v>25996</v>
      </c>
    </row>
    <row r="113" spans="1:8" x14ac:dyDescent="0.3">
      <c r="A113" s="2">
        <v>42959</v>
      </c>
      <c r="B113" s="1" t="s">
        <v>6</v>
      </c>
      <c r="C113" s="1" t="s">
        <v>7</v>
      </c>
      <c r="D113" s="1" t="s">
        <v>14</v>
      </c>
      <c r="E113">
        <v>11</v>
      </c>
      <c r="F113">
        <v>94</v>
      </c>
      <c r="G113">
        <f t="shared" si="2"/>
        <v>1034</v>
      </c>
      <c r="H113">
        <f t="shared" si="3"/>
        <v>27030</v>
      </c>
    </row>
    <row r="114" spans="1:8" x14ac:dyDescent="0.3">
      <c r="A114" s="2">
        <v>42959</v>
      </c>
      <c r="B114" s="1" t="s">
        <v>6</v>
      </c>
      <c r="C114" s="1" t="s">
        <v>9</v>
      </c>
      <c r="D114" s="1" t="s">
        <v>14</v>
      </c>
      <c r="E114">
        <v>48</v>
      </c>
      <c r="F114">
        <v>59</v>
      </c>
      <c r="G114">
        <f t="shared" si="2"/>
        <v>2832</v>
      </c>
      <c r="H114">
        <f t="shared" si="3"/>
        <v>29862</v>
      </c>
    </row>
    <row r="115" spans="1:8" x14ac:dyDescent="0.3">
      <c r="A115" s="2">
        <v>42959</v>
      </c>
      <c r="B115" s="1" t="s">
        <v>6</v>
      </c>
      <c r="C115" s="1" t="s">
        <v>12</v>
      </c>
      <c r="D115" s="1" t="s">
        <v>8</v>
      </c>
      <c r="E115">
        <v>20</v>
      </c>
      <c r="F115">
        <v>21</v>
      </c>
      <c r="G115">
        <f t="shared" si="2"/>
        <v>-420</v>
      </c>
      <c r="H115">
        <f t="shared" si="3"/>
        <v>29442</v>
      </c>
    </row>
    <row r="116" spans="1:8" x14ac:dyDescent="0.3">
      <c r="A116" s="2">
        <v>42959</v>
      </c>
      <c r="B116" s="1" t="s">
        <v>6</v>
      </c>
      <c r="C116" s="1" t="s">
        <v>11</v>
      </c>
      <c r="D116" s="1" t="s">
        <v>8</v>
      </c>
      <c r="E116">
        <v>26</v>
      </c>
      <c r="F116">
        <v>25</v>
      </c>
      <c r="G116">
        <f t="shared" si="2"/>
        <v>-650</v>
      </c>
      <c r="H116">
        <f t="shared" si="3"/>
        <v>28792</v>
      </c>
    </row>
    <row r="117" spans="1:8" x14ac:dyDescent="0.3">
      <c r="A117" s="2">
        <v>42974</v>
      </c>
      <c r="B117" s="1" t="s">
        <v>13</v>
      </c>
      <c r="C117" s="1" t="s">
        <v>10</v>
      </c>
      <c r="D117" s="1" t="s">
        <v>8</v>
      </c>
      <c r="E117">
        <v>24</v>
      </c>
      <c r="F117">
        <v>9</v>
      </c>
      <c r="G117">
        <f t="shared" si="2"/>
        <v>-216</v>
      </c>
      <c r="H117">
        <f t="shared" si="3"/>
        <v>28576</v>
      </c>
    </row>
    <row r="118" spans="1:8" x14ac:dyDescent="0.3">
      <c r="A118" s="2">
        <v>42974</v>
      </c>
      <c r="B118" s="1" t="s">
        <v>13</v>
      </c>
      <c r="C118" s="1" t="s">
        <v>7</v>
      </c>
      <c r="D118" s="1" t="s">
        <v>8</v>
      </c>
      <c r="E118">
        <v>38</v>
      </c>
      <c r="F118">
        <v>68</v>
      </c>
      <c r="G118">
        <f t="shared" si="2"/>
        <v>-2584</v>
      </c>
      <c r="H118">
        <f t="shared" si="3"/>
        <v>25992</v>
      </c>
    </row>
    <row r="119" spans="1:8" x14ac:dyDescent="0.3">
      <c r="A119" s="2">
        <v>42974</v>
      </c>
      <c r="B119" s="1" t="s">
        <v>13</v>
      </c>
      <c r="C119" s="1" t="s">
        <v>12</v>
      </c>
      <c r="D119" s="1" t="s">
        <v>8</v>
      </c>
      <c r="E119">
        <v>14</v>
      </c>
      <c r="F119">
        <v>21</v>
      </c>
      <c r="G119">
        <f t="shared" si="2"/>
        <v>-294</v>
      </c>
      <c r="H119">
        <f t="shared" si="3"/>
        <v>25698</v>
      </c>
    </row>
    <row r="120" spans="1:8" x14ac:dyDescent="0.3">
      <c r="A120" s="2">
        <v>42974</v>
      </c>
      <c r="B120" s="1" t="s">
        <v>13</v>
      </c>
      <c r="C120" s="1" t="s">
        <v>9</v>
      </c>
      <c r="D120" s="1" t="s">
        <v>8</v>
      </c>
      <c r="E120">
        <v>4</v>
      </c>
      <c r="F120">
        <v>43</v>
      </c>
      <c r="G120">
        <f t="shared" si="2"/>
        <v>-172</v>
      </c>
      <c r="H120">
        <f t="shared" si="3"/>
        <v>25526</v>
      </c>
    </row>
    <row r="121" spans="1:8" x14ac:dyDescent="0.3">
      <c r="A121" s="2">
        <v>42993</v>
      </c>
      <c r="B121" s="1" t="s">
        <v>15</v>
      </c>
      <c r="C121" s="1" t="s">
        <v>11</v>
      </c>
      <c r="D121" s="1" t="s">
        <v>14</v>
      </c>
      <c r="E121">
        <v>19</v>
      </c>
      <c r="F121">
        <v>36</v>
      </c>
      <c r="G121">
        <f t="shared" si="2"/>
        <v>684</v>
      </c>
      <c r="H121">
        <f t="shared" si="3"/>
        <v>26210</v>
      </c>
    </row>
    <row r="122" spans="1:8" x14ac:dyDescent="0.3">
      <c r="A122" s="2">
        <v>42993</v>
      </c>
      <c r="B122" s="1" t="s">
        <v>15</v>
      </c>
      <c r="C122" s="1" t="s">
        <v>7</v>
      </c>
      <c r="D122" s="1" t="s">
        <v>8</v>
      </c>
      <c r="E122">
        <v>30</v>
      </c>
      <c r="F122">
        <v>65</v>
      </c>
      <c r="G122">
        <f t="shared" si="2"/>
        <v>-1950</v>
      </c>
      <c r="H122">
        <f t="shared" si="3"/>
        <v>24260</v>
      </c>
    </row>
    <row r="123" spans="1:8" x14ac:dyDescent="0.3">
      <c r="A123" s="2">
        <v>43019</v>
      </c>
      <c r="B123" s="1" t="s">
        <v>16</v>
      </c>
      <c r="C123" s="1" t="s">
        <v>9</v>
      </c>
      <c r="D123" s="1" t="s">
        <v>14</v>
      </c>
      <c r="E123">
        <v>6</v>
      </c>
      <c r="F123">
        <v>63</v>
      </c>
      <c r="G123">
        <f t="shared" si="2"/>
        <v>378</v>
      </c>
      <c r="H123">
        <f t="shared" si="3"/>
        <v>24638</v>
      </c>
    </row>
    <row r="124" spans="1:8" x14ac:dyDescent="0.3">
      <c r="A124" s="2">
        <v>43019</v>
      </c>
      <c r="B124" s="1" t="s">
        <v>16</v>
      </c>
      <c r="C124" s="1" t="s">
        <v>7</v>
      </c>
      <c r="D124" s="1" t="s">
        <v>8</v>
      </c>
      <c r="E124">
        <v>43</v>
      </c>
      <c r="F124">
        <v>59</v>
      </c>
      <c r="G124">
        <f t="shared" si="2"/>
        <v>-2537</v>
      </c>
      <c r="H124">
        <f t="shared" si="3"/>
        <v>22101</v>
      </c>
    </row>
    <row r="125" spans="1:8" x14ac:dyDescent="0.3">
      <c r="A125" s="2">
        <v>43040</v>
      </c>
      <c r="B125" s="1" t="s">
        <v>17</v>
      </c>
      <c r="C125" s="1" t="s">
        <v>9</v>
      </c>
      <c r="D125" s="1" t="s">
        <v>14</v>
      </c>
      <c r="E125">
        <v>1</v>
      </c>
      <c r="F125">
        <v>61</v>
      </c>
      <c r="G125">
        <f t="shared" si="2"/>
        <v>61</v>
      </c>
      <c r="H125">
        <f t="shared" si="3"/>
        <v>22162</v>
      </c>
    </row>
    <row r="126" spans="1:8" x14ac:dyDescent="0.3">
      <c r="A126" s="2">
        <v>43040</v>
      </c>
      <c r="B126" s="1" t="s">
        <v>17</v>
      </c>
      <c r="C126" s="1" t="s">
        <v>12</v>
      </c>
      <c r="D126" s="1" t="s">
        <v>14</v>
      </c>
      <c r="E126">
        <v>147</v>
      </c>
      <c r="F126">
        <v>30</v>
      </c>
      <c r="G126">
        <f t="shared" si="2"/>
        <v>4410</v>
      </c>
      <c r="H126">
        <f t="shared" si="3"/>
        <v>26572</v>
      </c>
    </row>
    <row r="127" spans="1:8" x14ac:dyDescent="0.3">
      <c r="A127" s="2">
        <v>43040</v>
      </c>
      <c r="B127" s="1" t="s">
        <v>17</v>
      </c>
      <c r="C127" s="1" t="s">
        <v>10</v>
      </c>
      <c r="D127" s="1" t="s">
        <v>8</v>
      </c>
      <c r="E127">
        <v>15</v>
      </c>
      <c r="F127">
        <v>8</v>
      </c>
      <c r="G127">
        <f t="shared" si="2"/>
        <v>-120</v>
      </c>
      <c r="H127">
        <f t="shared" si="3"/>
        <v>26452</v>
      </c>
    </row>
    <row r="128" spans="1:8" x14ac:dyDescent="0.3">
      <c r="A128" s="2">
        <v>43040</v>
      </c>
      <c r="B128" s="1" t="s">
        <v>17</v>
      </c>
      <c r="C128" s="1" t="s">
        <v>7</v>
      </c>
      <c r="D128" s="1" t="s">
        <v>8</v>
      </c>
      <c r="E128">
        <v>24</v>
      </c>
      <c r="F128">
        <v>63</v>
      </c>
      <c r="G128">
        <f t="shared" si="2"/>
        <v>-1512</v>
      </c>
      <c r="H128">
        <f t="shared" si="3"/>
        <v>24940</v>
      </c>
    </row>
    <row r="129" spans="1:8" x14ac:dyDescent="0.3">
      <c r="A129" s="2">
        <v>43040</v>
      </c>
      <c r="B129" s="1" t="s">
        <v>17</v>
      </c>
      <c r="C129" s="1" t="s">
        <v>11</v>
      </c>
      <c r="D129" s="1" t="s">
        <v>8</v>
      </c>
      <c r="E129">
        <v>19</v>
      </c>
      <c r="F129">
        <v>24</v>
      </c>
      <c r="G129">
        <f t="shared" si="2"/>
        <v>-456</v>
      </c>
      <c r="H129">
        <f t="shared" si="3"/>
        <v>24484</v>
      </c>
    </row>
    <row r="130" spans="1:8" x14ac:dyDescent="0.3">
      <c r="A130" s="2">
        <v>43064</v>
      </c>
      <c r="B130" s="1" t="s">
        <v>18</v>
      </c>
      <c r="C130" s="1" t="s">
        <v>7</v>
      </c>
      <c r="D130" s="1" t="s">
        <v>14</v>
      </c>
      <c r="E130">
        <v>134</v>
      </c>
      <c r="F130">
        <v>99</v>
      </c>
      <c r="G130">
        <f t="shared" si="2"/>
        <v>13266</v>
      </c>
      <c r="H130">
        <f t="shared" si="3"/>
        <v>37750</v>
      </c>
    </row>
    <row r="131" spans="1:8" x14ac:dyDescent="0.3">
      <c r="A131" s="2">
        <v>43064</v>
      </c>
      <c r="B131" s="1" t="s">
        <v>18</v>
      </c>
      <c r="C131" s="1" t="s">
        <v>9</v>
      </c>
      <c r="D131" s="1" t="s">
        <v>8</v>
      </c>
      <c r="E131">
        <v>12</v>
      </c>
      <c r="F131">
        <v>38</v>
      </c>
      <c r="G131">
        <f t="shared" ref="G131:G194" si="4">IF(D131="Z",E131*F131*-1,E131*F131)</f>
        <v>-456</v>
      </c>
      <c r="H131">
        <f t="shared" si="3"/>
        <v>37294</v>
      </c>
    </row>
    <row r="132" spans="1:8" x14ac:dyDescent="0.3">
      <c r="A132" s="2">
        <v>43082</v>
      </c>
      <c r="B132" s="1" t="s">
        <v>19</v>
      </c>
      <c r="C132" s="1" t="s">
        <v>12</v>
      </c>
      <c r="D132" s="1" t="s">
        <v>14</v>
      </c>
      <c r="E132">
        <v>4</v>
      </c>
      <c r="F132">
        <v>30</v>
      </c>
      <c r="G132">
        <f t="shared" si="4"/>
        <v>120</v>
      </c>
      <c r="H132">
        <f t="shared" ref="H132:H195" si="5">H131+G132</f>
        <v>37414</v>
      </c>
    </row>
    <row r="133" spans="1:8" x14ac:dyDescent="0.3">
      <c r="A133" s="2">
        <v>43082</v>
      </c>
      <c r="B133" s="1" t="s">
        <v>19</v>
      </c>
      <c r="C133" s="1" t="s">
        <v>10</v>
      </c>
      <c r="D133" s="1" t="s">
        <v>8</v>
      </c>
      <c r="E133">
        <v>26</v>
      </c>
      <c r="F133">
        <v>8</v>
      </c>
      <c r="G133">
        <f t="shared" si="4"/>
        <v>-208</v>
      </c>
      <c r="H133">
        <f t="shared" si="5"/>
        <v>37206</v>
      </c>
    </row>
    <row r="134" spans="1:8" x14ac:dyDescent="0.3">
      <c r="A134" s="2">
        <v>43082</v>
      </c>
      <c r="B134" s="1" t="s">
        <v>19</v>
      </c>
      <c r="C134" s="1" t="s">
        <v>7</v>
      </c>
      <c r="D134" s="1" t="s">
        <v>8</v>
      </c>
      <c r="E134">
        <v>38</v>
      </c>
      <c r="F134">
        <v>66</v>
      </c>
      <c r="G134">
        <f t="shared" si="4"/>
        <v>-2508</v>
      </c>
      <c r="H134">
        <f t="shared" si="5"/>
        <v>34698</v>
      </c>
    </row>
    <row r="135" spans="1:8" x14ac:dyDescent="0.3">
      <c r="A135" s="2">
        <v>43104</v>
      </c>
      <c r="B135" s="1" t="s">
        <v>20</v>
      </c>
      <c r="C135" s="1" t="s">
        <v>7</v>
      </c>
      <c r="D135" s="1" t="s">
        <v>14</v>
      </c>
      <c r="E135">
        <v>38</v>
      </c>
      <c r="F135">
        <v>98</v>
      </c>
      <c r="G135">
        <f t="shared" si="4"/>
        <v>3724</v>
      </c>
      <c r="H135">
        <f t="shared" si="5"/>
        <v>38422</v>
      </c>
    </row>
    <row r="136" spans="1:8" x14ac:dyDescent="0.3">
      <c r="A136" s="2">
        <v>43104</v>
      </c>
      <c r="B136" s="1" t="s">
        <v>20</v>
      </c>
      <c r="C136" s="1" t="s">
        <v>11</v>
      </c>
      <c r="D136" s="1" t="s">
        <v>14</v>
      </c>
      <c r="E136">
        <v>44</v>
      </c>
      <c r="F136">
        <v>37</v>
      </c>
      <c r="G136">
        <f t="shared" si="4"/>
        <v>1628</v>
      </c>
      <c r="H136">
        <f t="shared" si="5"/>
        <v>40050</v>
      </c>
    </row>
    <row r="137" spans="1:8" x14ac:dyDescent="0.3">
      <c r="A137" s="2">
        <v>43104</v>
      </c>
      <c r="B137" s="1" t="s">
        <v>20</v>
      </c>
      <c r="C137" s="1" t="s">
        <v>10</v>
      </c>
      <c r="D137" s="1" t="s">
        <v>8</v>
      </c>
      <c r="E137">
        <v>21</v>
      </c>
      <c r="F137">
        <v>8</v>
      </c>
      <c r="G137">
        <f t="shared" si="4"/>
        <v>-168</v>
      </c>
      <c r="H137">
        <f t="shared" si="5"/>
        <v>39882</v>
      </c>
    </row>
    <row r="138" spans="1:8" x14ac:dyDescent="0.3">
      <c r="A138" s="2">
        <v>43104</v>
      </c>
      <c r="B138" s="1" t="s">
        <v>20</v>
      </c>
      <c r="C138" s="1" t="s">
        <v>9</v>
      </c>
      <c r="D138" s="1" t="s">
        <v>8</v>
      </c>
      <c r="E138">
        <v>10</v>
      </c>
      <c r="F138">
        <v>39</v>
      </c>
      <c r="G138">
        <f t="shared" si="4"/>
        <v>-390</v>
      </c>
      <c r="H138">
        <f t="shared" si="5"/>
        <v>39492</v>
      </c>
    </row>
    <row r="139" spans="1:8" x14ac:dyDescent="0.3">
      <c r="A139" s="2">
        <v>43129</v>
      </c>
      <c r="B139" s="1" t="s">
        <v>21</v>
      </c>
      <c r="C139" s="1" t="s">
        <v>11</v>
      </c>
      <c r="D139" s="1" t="s">
        <v>14</v>
      </c>
      <c r="E139">
        <v>15</v>
      </c>
      <c r="F139">
        <v>38</v>
      </c>
      <c r="G139">
        <f t="shared" si="4"/>
        <v>570</v>
      </c>
      <c r="H139">
        <f t="shared" si="5"/>
        <v>40062</v>
      </c>
    </row>
    <row r="140" spans="1:8" x14ac:dyDescent="0.3">
      <c r="A140" s="2">
        <v>43129</v>
      </c>
      <c r="B140" s="1" t="s">
        <v>21</v>
      </c>
      <c r="C140" s="1" t="s">
        <v>9</v>
      </c>
      <c r="D140" s="1" t="s">
        <v>14</v>
      </c>
      <c r="E140">
        <v>22</v>
      </c>
      <c r="F140">
        <v>63</v>
      </c>
      <c r="G140">
        <f t="shared" si="4"/>
        <v>1386</v>
      </c>
      <c r="H140">
        <f t="shared" si="5"/>
        <v>41448</v>
      </c>
    </row>
    <row r="141" spans="1:8" x14ac:dyDescent="0.3">
      <c r="A141" s="2">
        <v>43129</v>
      </c>
      <c r="B141" s="1" t="s">
        <v>21</v>
      </c>
      <c r="C141" s="1" t="s">
        <v>7</v>
      </c>
      <c r="D141" s="1" t="s">
        <v>8</v>
      </c>
      <c r="E141">
        <v>9</v>
      </c>
      <c r="F141">
        <v>60</v>
      </c>
      <c r="G141">
        <f t="shared" si="4"/>
        <v>-540</v>
      </c>
      <c r="H141">
        <f t="shared" si="5"/>
        <v>40908</v>
      </c>
    </row>
    <row r="142" spans="1:8" x14ac:dyDescent="0.3">
      <c r="A142" s="2">
        <v>43129</v>
      </c>
      <c r="B142" s="1" t="s">
        <v>21</v>
      </c>
      <c r="C142" s="1" t="s">
        <v>12</v>
      </c>
      <c r="D142" s="1" t="s">
        <v>8</v>
      </c>
      <c r="E142">
        <v>6</v>
      </c>
      <c r="F142">
        <v>19</v>
      </c>
      <c r="G142">
        <f t="shared" si="4"/>
        <v>-114</v>
      </c>
      <c r="H142">
        <f t="shared" si="5"/>
        <v>40794</v>
      </c>
    </row>
    <row r="143" spans="1:8" x14ac:dyDescent="0.3">
      <c r="A143" s="2">
        <v>43129</v>
      </c>
      <c r="B143" s="1" t="s">
        <v>21</v>
      </c>
      <c r="C143" s="1" t="s">
        <v>10</v>
      </c>
      <c r="D143" s="1" t="s">
        <v>8</v>
      </c>
      <c r="E143">
        <v>4</v>
      </c>
      <c r="F143">
        <v>8</v>
      </c>
      <c r="G143">
        <f t="shared" si="4"/>
        <v>-32</v>
      </c>
      <c r="H143">
        <f t="shared" si="5"/>
        <v>40762</v>
      </c>
    </row>
    <row r="144" spans="1:8" x14ac:dyDescent="0.3">
      <c r="A144" s="2">
        <v>43130</v>
      </c>
      <c r="B144" s="1" t="s">
        <v>22</v>
      </c>
      <c r="C144" s="1" t="s">
        <v>12</v>
      </c>
      <c r="D144" s="1" t="s">
        <v>14</v>
      </c>
      <c r="E144">
        <v>6</v>
      </c>
      <c r="F144">
        <v>25</v>
      </c>
      <c r="G144">
        <f t="shared" si="4"/>
        <v>150</v>
      </c>
      <c r="H144">
        <f t="shared" si="5"/>
        <v>40912</v>
      </c>
    </row>
    <row r="145" spans="1:8" x14ac:dyDescent="0.3">
      <c r="A145" s="2">
        <v>43130</v>
      </c>
      <c r="B145" s="1" t="s">
        <v>22</v>
      </c>
      <c r="C145" s="1" t="s">
        <v>7</v>
      </c>
      <c r="D145" s="1" t="s">
        <v>8</v>
      </c>
      <c r="E145">
        <v>48</v>
      </c>
      <c r="F145">
        <v>79</v>
      </c>
      <c r="G145">
        <f t="shared" si="4"/>
        <v>-3792</v>
      </c>
      <c r="H145">
        <f t="shared" si="5"/>
        <v>37120</v>
      </c>
    </row>
    <row r="146" spans="1:8" x14ac:dyDescent="0.3">
      <c r="A146" s="2">
        <v>43147</v>
      </c>
      <c r="B146" s="1" t="s">
        <v>6</v>
      </c>
      <c r="C146" s="1" t="s">
        <v>9</v>
      </c>
      <c r="D146" s="1" t="s">
        <v>8</v>
      </c>
      <c r="E146">
        <v>34</v>
      </c>
      <c r="F146">
        <v>42</v>
      </c>
      <c r="G146">
        <f t="shared" si="4"/>
        <v>-1428</v>
      </c>
      <c r="H146">
        <f t="shared" si="5"/>
        <v>35692</v>
      </c>
    </row>
    <row r="147" spans="1:8" x14ac:dyDescent="0.3">
      <c r="A147" s="2">
        <v>43147</v>
      </c>
      <c r="B147" s="1" t="s">
        <v>6</v>
      </c>
      <c r="C147" s="1" t="s">
        <v>11</v>
      </c>
      <c r="D147" s="1" t="s">
        <v>14</v>
      </c>
      <c r="E147">
        <v>49</v>
      </c>
      <c r="F147">
        <v>35</v>
      </c>
      <c r="G147">
        <f t="shared" si="4"/>
        <v>1715</v>
      </c>
      <c r="H147">
        <f t="shared" si="5"/>
        <v>37407</v>
      </c>
    </row>
    <row r="148" spans="1:8" x14ac:dyDescent="0.3">
      <c r="A148" s="2">
        <v>43147</v>
      </c>
      <c r="B148" s="1" t="s">
        <v>6</v>
      </c>
      <c r="C148" s="1" t="s">
        <v>10</v>
      </c>
      <c r="D148" s="1" t="s">
        <v>8</v>
      </c>
      <c r="E148">
        <v>10</v>
      </c>
      <c r="F148">
        <v>8</v>
      </c>
      <c r="G148">
        <f t="shared" si="4"/>
        <v>-80</v>
      </c>
      <c r="H148">
        <f t="shared" si="5"/>
        <v>37327</v>
      </c>
    </row>
    <row r="149" spans="1:8" x14ac:dyDescent="0.3">
      <c r="A149" s="2">
        <v>43147</v>
      </c>
      <c r="B149" s="1" t="s">
        <v>6</v>
      </c>
      <c r="C149" s="1" t="s">
        <v>12</v>
      </c>
      <c r="D149" s="1" t="s">
        <v>8</v>
      </c>
      <c r="E149">
        <v>47</v>
      </c>
      <c r="F149">
        <v>21</v>
      </c>
      <c r="G149">
        <f t="shared" si="4"/>
        <v>-987</v>
      </c>
      <c r="H149">
        <f t="shared" si="5"/>
        <v>36340</v>
      </c>
    </row>
    <row r="150" spans="1:8" x14ac:dyDescent="0.3">
      <c r="A150" s="2">
        <v>43147</v>
      </c>
      <c r="B150" s="1" t="s">
        <v>6</v>
      </c>
      <c r="C150" s="1" t="s">
        <v>7</v>
      </c>
      <c r="D150" s="1" t="s">
        <v>8</v>
      </c>
      <c r="E150">
        <v>48</v>
      </c>
      <c r="F150">
        <v>66</v>
      </c>
      <c r="G150">
        <f t="shared" si="4"/>
        <v>-3168</v>
      </c>
      <c r="H150">
        <f t="shared" si="5"/>
        <v>33172</v>
      </c>
    </row>
    <row r="151" spans="1:8" x14ac:dyDescent="0.3">
      <c r="A151" s="2">
        <v>43162</v>
      </c>
      <c r="B151" s="1" t="s">
        <v>13</v>
      </c>
      <c r="C151" s="1" t="s">
        <v>9</v>
      </c>
      <c r="D151" s="1" t="s">
        <v>14</v>
      </c>
      <c r="E151">
        <v>34</v>
      </c>
      <c r="F151">
        <v>58</v>
      </c>
      <c r="G151">
        <f t="shared" si="4"/>
        <v>1972</v>
      </c>
      <c r="H151">
        <f t="shared" si="5"/>
        <v>35144</v>
      </c>
    </row>
    <row r="152" spans="1:8" x14ac:dyDescent="0.3">
      <c r="A152" s="2">
        <v>43162</v>
      </c>
      <c r="B152" s="1" t="s">
        <v>13</v>
      </c>
      <c r="C152" s="1" t="s">
        <v>10</v>
      </c>
      <c r="D152" s="1" t="s">
        <v>8</v>
      </c>
      <c r="E152">
        <v>5</v>
      </c>
      <c r="F152">
        <v>9</v>
      </c>
      <c r="G152">
        <f t="shared" si="4"/>
        <v>-45</v>
      </c>
      <c r="H152">
        <f t="shared" si="5"/>
        <v>35099</v>
      </c>
    </row>
    <row r="153" spans="1:8" x14ac:dyDescent="0.3">
      <c r="A153" s="2">
        <v>43181</v>
      </c>
      <c r="B153" s="1" t="s">
        <v>15</v>
      </c>
      <c r="C153" s="1" t="s">
        <v>12</v>
      </c>
      <c r="D153" s="1" t="s">
        <v>14</v>
      </c>
      <c r="E153">
        <v>46</v>
      </c>
      <c r="F153">
        <v>30</v>
      </c>
      <c r="G153">
        <f t="shared" si="4"/>
        <v>1380</v>
      </c>
      <c r="H153">
        <f t="shared" si="5"/>
        <v>36479</v>
      </c>
    </row>
    <row r="154" spans="1:8" x14ac:dyDescent="0.3">
      <c r="A154" s="2">
        <v>43181</v>
      </c>
      <c r="B154" s="1" t="s">
        <v>15</v>
      </c>
      <c r="C154" s="1" t="s">
        <v>7</v>
      </c>
      <c r="D154" s="1" t="s">
        <v>8</v>
      </c>
      <c r="E154">
        <v>49</v>
      </c>
      <c r="F154">
        <v>65</v>
      </c>
      <c r="G154">
        <f t="shared" si="4"/>
        <v>-3185</v>
      </c>
      <c r="H154">
        <f t="shared" si="5"/>
        <v>33294</v>
      </c>
    </row>
    <row r="155" spans="1:8" x14ac:dyDescent="0.3">
      <c r="A155" s="2">
        <v>43181</v>
      </c>
      <c r="B155" s="1" t="s">
        <v>15</v>
      </c>
      <c r="C155" s="1" t="s">
        <v>10</v>
      </c>
      <c r="D155" s="1" t="s">
        <v>8</v>
      </c>
      <c r="E155">
        <v>16</v>
      </c>
      <c r="F155">
        <v>8</v>
      </c>
      <c r="G155">
        <f t="shared" si="4"/>
        <v>-128</v>
      </c>
      <c r="H155">
        <f t="shared" si="5"/>
        <v>33166</v>
      </c>
    </row>
    <row r="156" spans="1:8" x14ac:dyDescent="0.3">
      <c r="A156" s="2">
        <v>43207</v>
      </c>
      <c r="B156" s="1" t="s">
        <v>16</v>
      </c>
      <c r="C156" s="1" t="s">
        <v>9</v>
      </c>
      <c r="D156" s="1" t="s">
        <v>8</v>
      </c>
      <c r="E156">
        <v>5</v>
      </c>
      <c r="F156">
        <v>37</v>
      </c>
      <c r="G156">
        <f t="shared" si="4"/>
        <v>-185</v>
      </c>
      <c r="H156">
        <f t="shared" si="5"/>
        <v>32981</v>
      </c>
    </row>
    <row r="157" spans="1:8" x14ac:dyDescent="0.3">
      <c r="A157" s="2">
        <v>43207</v>
      </c>
      <c r="B157" s="1" t="s">
        <v>16</v>
      </c>
      <c r="C157" s="1" t="s">
        <v>12</v>
      </c>
      <c r="D157" s="1" t="s">
        <v>14</v>
      </c>
      <c r="E157">
        <v>1</v>
      </c>
      <c r="F157">
        <v>32</v>
      </c>
      <c r="G157">
        <f t="shared" si="4"/>
        <v>32</v>
      </c>
      <c r="H157">
        <f t="shared" si="5"/>
        <v>33013</v>
      </c>
    </row>
    <row r="158" spans="1:8" x14ac:dyDescent="0.3">
      <c r="A158" s="2">
        <v>43207</v>
      </c>
      <c r="B158" s="1" t="s">
        <v>16</v>
      </c>
      <c r="C158" s="1" t="s">
        <v>10</v>
      </c>
      <c r="D158" s="1" t="s">
        <v>8</v>
      </c>
      <c r="E158">
        <v>34</v>
      </c>
      <c r="F158">
        <v>7</v>
      </c>
      <c r="G158">
        <f t="shared" si="4"/>
        <v>-238</v>
      </c>
      <c r="H158">
        <f t="shared" si="5"/>
        <v>32775</v>
      </c>
    </row>
    <row r="159" spans="1:8" x14ac:dyDescent="0.3">
      <c r="A159" s="2">
        <v>43207</v>
      </c>
      <c r="B159" s="1" t="s">
        <v>16</v>
      </c>
      <c r="C159" s="1" t="s">
        <v>7</v>
      </c>
      <c r="D159" s="1" t="s">
        <v>8</v>
      </c>
      <c r="E159">
        <v>29</v>
      </c>
      <c r="F159">
        <v>59</v>
      </c>
      <c r="G159">
        <f t="shared" si="4"/>
        <v>-1711</v>
      </c>
      <c r="H159">
        <f t="shared" si="5"/>
        <v>31064</v>
      </c>
    </row>
    <row r="160" spans="1:8" x14ac:dyDescent="0.3">
      <c r="A160" s="2">
        <v>43228</v>
      </c>
      <c r="B160" s="1" t="s">
        <v>17</v>
      </c>
      <c r="C160" s="1" t="s">
        <v>11</v>
      </c>
      <c r="D160" s="1" t="s">
        <v>8</v>
      </c>
      <c r="E160">
        <v>34</v>
      </c>
      <c r="F160">
        <v>24</v>
      </c>
      <c r="G160">
        <f t="shared" si="4"/>
        <v>-816</v>
      </c>
      <c r="H160">
        <f t="shared" si="5"/>
        <v>30248</v>
      </c>
    </row>
    <row r="161" spans="1:8" x14ac:dyDescent="0.3">
      <c r="A161" s="2">
        <v>43228</v>
      </c>
      <c r="B161" s="1" t="s">
        <v>17</v>
      </c>
      <c r="C161" s="1" t="s">
        <v>12</v>
      </c>
      <c r="D161" s="1" t="s">
        <v>8</v>
      </c>
      <c r="E161">
        <v>27</v>
      </c>
      <c r="F161">
        <v>20</v>
      </c>
      <c r="G161">
        <f t="shared" si="4"/>
        <v>-540</v>
      </c>
      <c r="H161">
        <f t="shared" si="5"/>
        <v>29708</v>
      </c>
    </row>
    <row r="162" spans="1:8" x14ac:dyDescent="0.3">
      <c r="A162" s="2">
        <v>43228</v>
      </c>
      <c r="B162" s="1" t="s">
        <v>17</v>
      </c>
      <c r="C162" s="1" t="s">
        <v>10</v>
      </c>
      <c r="D162" s="1" t="s">
        <v>8</v>
      </c>
      <c r="E162">
        <v>40</v>
      </c>
      <c r="F162">
        <v>8</v>
      </c>
      <c r="G162">
        <f t="shared" si="4"/>
        <v>-320</v>
      </c>
      <c r="H162">
        <f t="shared" si="5"/>
        <v>29388</v>
      </c>
    </row>
    <row r="163" spans="1:8" x14ac:dyDescent="0.3">
      <c r="A163" s="2">
        <v>43252</v>
      </c>
      <c r="B163" s="1" t="s">
        <v>18</v>
      </c>
      <c r="C163" s="1" t="s">
        <v>7</v>
      </c>
      <c r="D163" s="1" t="s">
        <v>14</v>
      </c>
      <c r="E163">
        <v>184</v>
      </c>
      <c r="F163">
        <v>99</v>
      </c>
      <c r="G163">
        <f t="shared" si="4"/>
        <v>18216</v>
      </c>
      <c r="H163">
        <f t="shared" si="5"/>
        <v>47604</v>
      </c>
    </row>
    <row r="164" spans="1:8" x14ac:dyDescent="0.3">
      <c r="A164" s="2">
        <v>43252</v>
      </c>
      <c r="B164" s="1" t="s">
        <v>18</v>
      </c>
      <c r="C164" s="1" t="s">
        <v>9</v>
      </c>
      <c r="D164" s="1" t="s">
        <v>8</v>
      </c>
      <c r="E164">
        <v>48</v>
      </c>
      <c r="F164">
        <v>38</v>
      </c>
      <c r="G164">
        <f t="shared" si="4"/>
        <v>-1824</v>
      </c>
      <c r="H164">
        <f t="shared" si="5"/>
        <v>45780</v>
      </c>
    </row>
    <row r="165" spans="1:8" x14ac:dyDescent="0.3">
      <c r="A165" s="2">
        <v>43252</v>
      </c>
      <c r="B165" s="1" t="s">
        <v>18</v>
      </c>
      <c r="C165" s="1" t="s">
        <v>11</v>
      </c>
      <c r="D165" s="1" t="s">
        <v>8</v>
      </c>
      <c r="E165">
        <v>21</v>
      </c>
      <c r="F165">
        <v>23</v>
      </c>
      <c r="G165">
        <f t="shared" si="4"/>
        <v>-483</v>
      </c>
      <c r="H165">
        <f t="shared" si="5"/>
        <v>45297</v>
      </c>
    </row>
    <row r="166" spans="1:8" x14ac:dyDescent="0.3">
      <c r="A166" s="2">
        <v>43270</v>
      </c>
      <c r="B166" s="1" t="s">
        <v>19</v>
      </c>
      <c r="C166" s="1" t="s">
        <v>7</v>
      </c>
      <c r="D166" s="1" t="s">
        <v>8</v>
      </c>
      <c r="E166">
        <v>47</v>
      </c>
      <c r="F166">
        <v>66</v>
      </c>
      <c r="G166">
        <f t="shared" si="4"/>
        <v>-3102</v>
      </c>
      <c r="H166">
        <f t="shared" si="5"/>
        <v>42195</v>
      </c>
    </row>
    <row r="167" spans="1:8" x14ac:dyDescent="0.3">
      <c r="A167" s="2">
        <v>43270</v>
      </c>
      <c r="B167" s="1" t="s">
        <v>19</v>
      </c>
      <c r="C167" s="1" t="s">
        <v>11</v>
      </c>
      <c r="D167" s="1" t="s">
        <v>8</v>
      </c>
      <c r="E167">
        <v>6</v>
      </c>
      <c r="F167">
        <v>25</v>
      </c>
      <c r="G167">
        <f t="shared" si="4"/>
        <v>-150</v>
      </c>
      <c r="H167">
        <f t="shared" si="5"/>
        <v>42045</v>
      </c>
    </row>
    <row r="168" spans="1:8" x14ac:dyDescent="0.3">
      <c r="A168" s="2">
        <v>43270</v>
      </c>
      <c r="B168" s="1" t="s">
        <v>19</v>
      </c>
      <c r="C168" s="1" t="s">
        <v>9</v>
      </c>
      <c r="D168" s="1" t="s">
        <v>8</v>
      </c>
      <c r="E168">
        <v>47</v>
      </c>
      <c r="F168">
        <v>41</v>
      </c>
      <c r="G168">
        <f t="shared" si="4"/>
        <v>-1927</v>
      </c>
      <c r="H168">
        <f t="shared" si="5"/>
        <v>40118</v>
      </c>
    </row>
    <row r="169" spans="1:8" x14ac:dyDescent="0.3">
      <c r="A169" s="2">
        <v>43292</v>
      </c>
      <c r="B169" s="1" t="s">
        <v>20</v>
      </c>
      <c r="C169" s="1" t="s">
        <v>10</v>
      </c>
      <c r="D169" s="1" t="s">
        <v>14</v>
      </c>
      <c r="E169">
        <v>192</v>
      </c>
      <c r="F169">
        <v>12</v>
      </c>
      <c r="G169">
        <f t="shared" si="4"/>
        <v>2304</v>
      </c>
      <c r="H169">
        <f t="shared" si="5"/>
        <v>42422</v>
      </c>
    </row>
    <row r="170" spans="1:8" x14ac:dyDescent="0.3">
      <c r="A170" s="2">
        <v>43292</v>
      </c>
      <c r="B170" s="1" t="s">
        <v>20</v>
      </c>
      <c r="C170" s="1" t="s">
        <v>11</v>
      </c>
      <c r="D170" s="1" t="s">
        <v>14</v>
      </c>
      <c r="E170">
        <v>48</v>
      </c>
      <c r="F170">
        <v>37</v>
      </c>
      <c r="G170">
        <f t="shared" si="4"/>
        <v>1776</v>
      </c>
      <c r="H170">
        <f t="shared" si="5"/>
        <v>44198</v>
      </c>
    </row>
    <row r="171" spans="1:8" x14ac:dyDescent="0.3">
      <c r="A171" s="2">
        <v>43292</v>
      </c>
      <c r="B171" s="1" t="s">
        <v>20</v>
      </c>
      <c r="C171" s="1" t="s">
        <v>7</v>
      </c>
      <c r="D171" s="1" t="s">
        <v>8</v>
      </c>
      <c r="E171">
        <v>18</v>
      </c>
      <c r="F171">
        <v>62</v>
      </c>
      <c r="G171">
        <f t="shared" si="4"/>
        <v>-1116</v>
      </c>
      <c r="H171">
        <f t="shared" si="5"/>
        <v>43082</v>
      </c>
    </row>
    <row r="172" spans="1:8" x14ac:dyDescent="0.3">
      <c r="A172" s="2">
        <v>43292</v>
      </c>
      <c r="B172" s="1" t="s">
        <v>20</v>
      </c>
      <c r="C172" s="1" t="s">
        <v>9</v>
      </c>
      <c r="D172" s="1" t="s">
        <v>8</v>
      </c>
      <c r="E172">
        <v>25</v>
      </c>
      <c r="F172">
        <v>39</v>
      </c>
      <c r="G172">
        <f t="shared" si="4"/>
        <v>-975</v>
      </c>
      <c r="H172">
        <f t="shared" si="5"/>
        <v>42107</v>
      </c>
    </row>
    <row r="173" spans="1:8" x14ac:dyDescent="0.3">
      <c r="A173" s="2">
        <v>43292</v>
      </c>
      <c r="B173" s="1" t="s">
        <v>20</v>
      </c>
      <c r="C173" s="1" t="s">
        <v>12</v>
      </c>
      <c r="D173" s="1" t="s">
        <v>8</v>
      </c>
      <c r="E173">
        <v>2</v>
      </c>
      <c r="F173">
        <v>20</v>
      </c>
      <c r="G173">
        <f t="shared" si="4"/>
        <v>-40</v>
      </c>
      <c r="H173">
        <f t="shared" si="5"/>
        <v>42067</v>
      </c>
    </row>
    <row r="174" spans="1:8" x14ac:dyDescent="0.3">
      <c r="A174" s="2">
        <v>43317</v>
      </c>
      <c r="B174" s="1" t="s">
        <v>21</v>
      </c>
      <c r="C174" s="1" t="s">
        <v>11</v>
      </c>
      <c r="D174" s="1" t="s">
        <v>14</v>
      </c>
      <c r="E174">
        <v>13</v>
      </c>
      <c r="F174">
        <v>38</v>
      </c>
      <c r="G174">
        <f t="shared" si="4"/>
        <v>494</v>
      </c>
      <c r="H174">
        <f t="shared" si="5"/>
        <v>42561</v>
      </c>
    </row>
    <row r="175" spans="1:8" x14ac:dyDescent="0.3">
      <c r="A175" s="2">
        <v>43317</v>
      </c>
      <c r="B175" s="1" t="s">
        <v>21</v>
      </c>
      <c r="C175" s="1" t="s">
        <v>9</v>
      </c>
      <c r="D175" s="1" t="s">
        <v>14</v>
      </c>
      <c r="E175">
        <v>121</v>
      </c>
      <c r="F175">
        <v>63</v>
      </c>
      <c r="G175">
        <f t="shared" si="4"/>
        <v>7623</v>
      </c>
      <c r="H175">
        <f t="shared" si="5"/>
        <v>50184</v>
      </c>
    </row>
    <row r="176" spans="1:8" x14ac:dyDescent="0.3">
      <c r="A176" s="2">
        <v>43317</v>
      </c>
      <c r="B176" s="1" t="s">
        <v>21</v>
      </c>
      <c r="C176" s="1" t="s">
        <v>12</v>
      </c>
      <c r="D176" s="1" t="s">
        <v>8</v>
      </c>
      <c r="E176">
        <v>30</v>
      </c>
      <c r="F176">
        <v>19</v>
      </c>
      <c r="G176">
        <f t="shared" si="4"/>
        <v>-570</v>
      </c>
      <c r="H176">
        <f t="shared" si="5"/>
        <v>49614</v>
      </c>
    </row>
    <row r="177" spans="1:8" x14ac:dyDescent="0.3">
      <c r="A177" s="2">
        <v>43317</v>
      </c>
      <c r="B177" s="1" t="s">
        <v>21</v>
      </c>
      <c r="C177" s="1" t="s">
        <v>10</v>
      </c>
      <c r="D177" s="1" t="s">
        <v>8</v>
      </c>
      <c r="E177">
        <v>46</v>
      </c>
      <c r="F177">
        <v>8</v>
      </c>
      <c r="G177">
        <f t="shared" si="4"/>
        <v>-368</v>
      </c>
      <c r="H177">
        <f t="shared" si="5"/>
        <v>49246</v>
      </c>
    </row>
    <row r="178" spans="1:8" x14ac:dyDescent="0.3">
      <c r="A178" s="2">
        <v>43330</v>
      </c>
      <c r="B178" s="1" t="s">
        <v>22</v>
      </c>
      <c r="C178" s="1" t="s">
        <v>10</v>
      </c>
      <c r="D178" s="1" t="s">
        <v>14</v>
      </c>
      <c r="E178">
        <v>49</v>
      </c>
      <c r="F178">
        <v>11</v>
      </c>
      <c r="G178">
        <f t="shared" si="4"/>
        <v>539</v>
      </c>
      <c r="H178">
        <f t="shared" si="5"/>
        <v>49785</v>
      </c>
    </row>
    <row r="179" spans="1:8" x14ac:dyDescent="0.3">
      <c r="A179" s="2">
        <v>43330</v>
      </c>
      <c r="B179" s="1" t="s">
        <v>22</v>
      </c>
      <c r="C179" s="1" t="s">
        <v>7</v>
      </c>
      <c r="D179" s="1" t="s">
        <v>14</v>
      </c>
      <c r="E179">
        <v>61</v>
      </c>
      <c r="F179">
        <v>90</v>
      </c>
      <c r="G179">
        <f t="shared" si="4"/>
        <v>5490</v>
      </c>
      <c r="H179">
        <f t="shared" si="5"/>
        <v>55275</v>
      </c>
    </row>
    <row r="180" spans="1:8" x14ac:dyDescent="0.3">
      <c r="A180" s="2">
        <v>43330</v>
      </c>
      <c r="B180" s="1" t="s">
        <v>22</v>
      </c>
      <c r="C180" s="1" t="s">
        <v>12</v>
      </c>
      <c r="D180" s="1" t="s">
        <v>8</v>
      </c>
      <c r="E180">
        <v>19</v>
      </c>
      <c r="F180">
        <v>22</v>
      </c>
      <c r="G180">
        <f t="shared" si="4"/>
        <v>-418</v>
      </c>
      <c r="H180">
        <f t="shared" si="5"/>
        <v>54857</v>
      </c>
    </row>
    <row r="181" spans="1:8" x14ac:dyDescent="0.3">
      <c r="A181" s="2">
        <v>43330</v>
      </c>
      <c r="B181" s="1" t="s">
        <v>22</v>
      </c>
      <c r="C181" s="1" t="s">
        <v>9</v>
      </c>
      <c r="D181" s="1" t="s">
        <v>8</v>
      </c>
      <c r="E181">
        <v>22</v>
      </c>
      <c r="F181">
        <v>44</v>
      </c>
      <c r="G181">
        <f t="shared" si="4"/>
        <v>-968</v>
      </c>
      <c r="H181">
        <f t="shared" si="5"/>
        <v>53889</v>
      </c>
    </row>
    <row r="182" spans="1:8" x14ac:dyDescent="0.3">
      <c r="A182" s="2">
        <v>43347</v>
      </c>
      <c r="B182" s="1" t="s">
        <v>6</v>
      </c>
      <c r="C182" s="1" t="s">
        <v>11</v>
      </c>
      <c r="D182" s="1" t="s">
        <v>8</v>
      </c>
      <c r="E182">
        <v>9</v>
      </c>
      <c r="F182">
        <v>25</v>
      </c>
      <c r="G182">
        <f t="shared" si="4"/>
        <v>-225</v>
      </c>
      <c r="H182">
        <f t="shared" si="5"/>
        <v>53664</v>
      </c>
    </row>
    <row r="183" spans="1:8" x14ac:dyDescent="0.3">
      <c r="A183" s="2">
        <v>43347</v>
      </c>
      <c r="B183" s="1" t="s">
        <v>6</v>
      </c>
      <c r="C183" s="1" t="s">
        <v>7</v>
      </c>
      <c r="D183" s="1" t="s">
        <v>14</v>
      </c>
      <c r="E183">
        <v>4</v>
      </c>
      <c r="F183">
        <v>94</v>
      </c>
      <c r="G183">
        <f t="shared" si="4"/>
        <v>376</v>
      </c>
      <c r="H183">
        <f t="shared" si="5"/>
        <v>54040</v>
      </c>
    </row>
    <row r="184" spans="1:8" x14ac:dyDescent="0.3">
      <c r="A184" s="2">
        <v>43347</v>
      </c>
      <c r="B184" s="1" t="s">
        <v>6</v>
      </c>
      <c r="C184" s="1" t="s">
        <v>12</v>
      </c>
      <c r="D184" s="1" t="s">
        <v>8</v>
      </c>
      <c r="E184">
        <v>8</v>
      </c>
      <c r="F184">
        <v>21</v>
      </c>
      <c r="G184">
        <f t="shared" si="4"/>
        <v>-168</v>
      </c>
      <c r="H184">
        <f t="shared" si="5"/>
        <v>53872</v>
      </c>
    </row>
    <row r="185" spans="1:8" x14ac:dyDescent="0.3">
      <c r="A185" s="2">
        <v>43347</v>
      </c>
      <c r="B185" s="1" t="s">
        <v>6</v>
      </c>
      <c r="C185" s="1" t="s">
        <v>10</v>
      </c>
      <c r="D185" s="1" t="s">
        <v>8</v>
      </c>
      <c r="E185">
        <v>47</v>
      </c>
      <c r="F185">
        <v>8</v>
      </c>
      <c r="G185">
        <f t="shared" si="4"/>
        <v>-376</v>
      </c>
      <c r="H185">
        <f t="shared" si="5"/>
        <v>53496</v>
      </c>
    </row>
    <row r="186" spans="1:8" x14ac:dyDescent="0.3">
      <c r="A186" s="2">
        <v>43362</v>
      </c>
      <c r="B186" s="1" t="s">
        <v>13</v>
      </c>
      <c r="C186" s="1" t="s">
        <v>12</v>
      </c>
      <c r="D186" s="1" t="s">
        <v>14</v>
      </c>
      <c r="E186">
        <v>82</v>
      </c>
      <c r="F186">
        <v>29</v>
      </c>
      <c r="G186">
        <f t="shared" si="4"/>
        <v>2378</v>
      </c>
      <c r="H186">
        <f t="shared" si="5"/>
        <v>55874</v>
      </c>
    </row>
    <row r="187" spans="1:8" x14ac:dyDescent="0.3">
      <c r="A187" s="2">
        <v>43362</v>
      </c>
      <c r="B187" s="1" t="s">
        <v>13</v>
      </c>
      <c r="C187" s="1" t="s">
        <v>9</v>
      </c>
      <c r="D187" s="1" t="s">
        <v>14</v>
      </c>
      <c r="E187">
        <v>26</v>
      </c>
      <c r="F187">
        <v>58</v>
      </c>
      <c r="G187">
        <f t="shared" si="4"/>
        <v>1508</v>
      </c>
      <c r="H187">
        <f t="shared" si="5"/>
        <v>57382</v>
      </c>
    </row>
    <row r="188" spans="1:8" x14ac:dyDescent="0.3">
      <c r="A188" s="2">
        <v>43362</v>
      </c>
      <c r="B188" s="1" t="s">
        <v>13</v>
      </c>
      <c r="C188" s="1" t="s">
        <v>10</v>
      </c>
      <c r="D188" s="1" t="s">
        <v>8</v>
      </c>
      <c r="E188">
        <v>24</v>
      </c>
      <c r="F188">
        <v>9</v>
      </c>
      <c r="G188">
        <f t="shared" si="4"/>
        <v>-216</v>
      </c>
      <c r="H188">
        <f t="shared" si="5"/>
        <v>57166</v>
      </c>
    </row>
    <row r="189" spans="1:8" x14ac:dyDescent="0.3">
      <c r="A189" s="2">
        <v>43362</v>
      </c>
      <c r="B189" s="1" t="s">
        <v>13</v>
      </c>
      <c r="C189" s="1" t="s">
        <v>11</v>
      </c>
      <c r="D189" s="1" t="s">
        <v>8</v>
      </c>
      <c r="E189">
        <v>36</v>
      </c>
      <c r="F189">
        <v>26</v>
      </c>
      <c r="G189">
        <f t="shared" si="4"/>
        <v>-936</v>
      </c>
      <c r="H189">
        <f t="shared" si="5"/>
        <v>56230</v>
      </c>
    </row>
    <row r="190" spans="1:8" x14ac:dyDescent="0.3">
      <c r="A190" s="2">
        <v>43362</v>
      </c>
      <c r="B190" s="1" t="s">
        <v>13</v>
      </c>
      <c r="C190" s="1" t="s">
        <v>7</v>
      </c>
      <c r="D190" s="1" t="s">
        <v>8</v>
      </c>
      <c r="E190">
        <v>6</v>
      </c>
      <c r="F190">
        <v>68</v>
      </c>
      <c r="G190">
        <f t="shared" si="4"/>
        <v>-408</v>
      </c>
      <c r="H190">
        <f t="shared" si="5"/>
        <v>55822</v>
      </c>
    </row>
    <row r="191" spans="1:8" x14ac:dyDescent="0.3">
      <c r="A191" s="2">
        <v>43381</v>
      </c>
      <c r="B191" s="1" t="s">
        <v>15</v>
      </c>
      <c r="C191" s="1" t="s">
        <v>11</v>
      </c>
      <c r="D191" s="1" t="s">
        <v>14</v>
      </c>
      <c r="E191">
        <v>45</v>
      </c>
      <c r="F191">
        <v>36</v>
      </c>
      <c r="G191">
        <f t="shared" si="4"/>
        <v>1620</v>
      </c>
      <c r="H191">
        <f t="shared" si="5"/>
        <v>57442</v>
      </c>
    </row>
    <row r="192" spans="1:8" x14ac:dyDescent="0.3">
      <c r="A192" s="2">
        <v>43381</v>
      </c>
      <c r="B192" s="1" t="s">
        <v>15</v>
      </c>
      <c r="C192" s="1" t="s">
        <v>10</v>
      </c>
      <c r="D192" s="1" t="s">
        <v>8</v>
      </c>
      <c r="E192">
        <v>18</v>
      </c>
      <c r="F192">
        <v>8</v>
      </c>
      <c r="G192">
        <f t="shared" si="4"/>
        <v>-144</v>
      </c>
      <c r="H192">
        <f t="shared" si="5"/>
        <v>57298</v>
      </c>
    </row>
    <row r="193" spans="1:8" x14ac:dyDescent="0.3">
      <c r="A193" s="2">
        <v>43381</v>
      </c>
      <c r="B193" s="1" t="s">
        <v>15</v>
      </c>
      <c r="C193" s="1" t="s">
        <v>9</v>
      </c>
      <c r="D193" s="1" t="s">
        <v>8</v>
      </c>
      <c r="E193">
        <v>20</v>
      </c>
      <c r="F193">
        <v>41</v>
      </c>
      <c r="G193">
        <f t="shared" si="4"/>
        <v>-820</v>
      </c>
      <c r="H193">
        <f t="shared" si="5"/>
        <v>56478</v>
      </c>
    </row>
    <row r="194" spans="1:8" x14ac:dyDescent="0.3">
      <c r="A194" s="2">
        <v>43407</v>
      </c>
      <c r="B194" s="1" t="s">
        <v>16</v>
      </c>
      <c r="C194" s="1" t="s">
        <v>12</v>
      </c>
      <c r="D194" s="1" t="s">
        <v>14</v>
      </c>
      <c r="E194">
        <v>4</v>
      </c>
      <c r="F194">
        <v>32</v>
      </c>
      <c r="G194">
        <f t="shared" si="4"/>
        <v>128</v>
      </c>
      <c r="H194">
        <f t="shared" si="5"/>
        <v>56606</v>
      </c>
    </row>
    <row r="195" spans="1:8" x14ac:dyDescent="0.3">
      <c r="A195" s="2">
        <v>43407</v>
      </c>
      <c r="B195" s="1" t="s">
        <v>16</v>
      </c>
      <c r="C195" s="1" t="s">
        <v>9</v>
      </c>
      <c r="D195" s="1" t="s">
        <v>8</v>
      </c>
      <c r="E195">
        <v>48</v>
      </c>
      <c r="F195">
        <v>37</v>
      </c>
      <c r="G195">
        <f t="shared" ref="G195:G203" si="6">IF(D195="Z",E195*F195*-1,E195*F195)</f>
        <v>-1776</v>
      </c>
      <c r="H195">
        <f t="shared" si="5"/>
        <v>54830</v>
      </c>
    </row>
    <row r="196" spans="1:8" x14ac:dyDescent="0.3">
      <c r="A196" s="14">
        <v>43428</v>
      </c>
      <c r="B196" s="1" t="s">
        <v>17</v>
      </c>
      <c r="C196" s="1" t="s">
        <v>9</v>
      </c>
      <c r="D196" s="1" t="s">
        <v>14</v>
      </c>
      <c r="E196">
        <v>64</v>
      </c>
      <c r="F196">
        <v>61</v>
      </c>
      <c r="G196">
        <f t="shared" si="6"/>
        <v>3904</v>
      </c>
      <c r="H196">
        <f t="shared" ref="H196:H203" si="7">H195+G196</f>
        <v>58734</v>
      </c>
    </row>
    <row r="197" spans="1:8" x14ac:dyDescent="0.3">
      <c r="A197" s="2">
        <v>43428</v>
      </c>
      <c r="B197" s="1" t="s">
        <v>17</v>
      </c>
      <c r="C197" s="1" t="s">
        <v>7</v>
      </c>
      <c r="D197" s="1" t="s">
        <v>8</v>
      </c>
      <c r="E197">
        <v>43</v>
      </c>
      <c r="F197">
        <v>63</v>
      </c>
      <c r="G197">
        <f t="shared" si="6"/>
        <v>-2709</v>
      </c>
      <c r="H197">
        <f t="shared" si="7"/>
        <v>56025</v>
      </c>
    </row>
    <row r="198" spans="1:8" x14ac:dyDescent="0.3">
      <c r="A198" s="2">
        <v>43428</v>
      </c>
      <c r="B198" s="1" t="s">
        <v>17</v>
      </c>
      <c r="C198" s="1" t="s">
        <v>11</v>
      </c>
      <c r="D198" s="1" t="s">
        <v>8</v>
      </c>
      <c r="E198">
        <v>24</v>
      </c>
      <c r="F198">
        <v>24</v>
      </c>
      <c r="G198">
        <f t="shared" si="6"/>
        <v>-576</v>
      </c>
      <c r="H198">
        <f t="shared" si="7"/>
        <v>55449</v>
      </c>
    </row>
    <row r="199" spans="1:8" x14ac:dyDescent="0.3">
      <c r="A199" s="2">
        <v>43452</v>
      </c>
      <c r="B199" s="1" t="s">
        <v>18</v>
      </c>
      <c r="C199" s="1" t="s">
        <v>9</v>
      </c>
      <c r="D199" s="1" t="s">
        <v>14</v>
      </c>
      <c r="E199">
        <v>4</v>
      </c>
      <c r="F199">
        <v>62</v>
      </c>
      <c r="G199">
        <f t="shared" si="6"/>
        <v>248</v>
      </c>
      <c r="H199">
        <f t="shared" si="7"/>
        <v>55697</v>
      </c>
    </row>
    <row r="200" spans="1:8" x14ac:dyDescent="0.3">
      <c r="A200" s="2">
        <v>43452</v>
      </c>
      <c r="B200" s="1" t="s">
        <v>18</v>
      </c>
      <c r="C200" s="1" t="s">
        <v>12</v>
      </c>
      <c r="D200" s="1" t="s">
        <v>8</v>
      </c>
      <c r="E200">
        <v>35</v>
      </c>
      <c r="F200">
        <v>19</v>
      </c>
      <c r="G200">
        <f t="shared" si="6"/>
        <v>-665</v>
      </c>
      <c r="H200">
        <f t="shared" si="7"/>
        <v>55032</v>
      </c>
    </row>
    <row r="201" spans="1:8" x14ac:dyDescent="0.3">
      <c r="A201" s="2">
        <v>43452</v>
      </c>
      <c r="B201" s="1" t="s">
        <v>18</v>
      </c>
      <c r="C201" s="1" t="s">
        <v>10</v>
      </c>
      <c r="D201" s="1" t="s">
        <v>8</v>
      </c>
      <c r="E201">
        <v>41</v>
      </c>
      <c r="F201">
        <v>8</v>
      </c>
      <c r="G201">
        <f t="shared" si="6"/>
        <v>-328</v>
      </c>
      <c r="H201">
        <f t="shared" si="7"/>
        <v>54704</v>
      </c>
    </row>
    <row r="202" spans="1:8" x14ac:dyDescent="0.3">
      <c r="A202" s="2">
        <v>43452</v>
      </c>
      <c r="B202" s="1" t="s">
        <v>18</v>
      </c>
      <c r="C202" s="1" t="s">
        <v>7</v>
      </c>
      <c r="D202" s="1" t="s">
        <v>8</v>
      </c>
      <c r="E202">
        <v>23</v>
      </c>
      <c r="F202">
        <v>61</v>
      </c>
      <c r="G202">
        <f t="shared" si="6"/>
        <v>-1403</v>
      </c>
      <c r="H202">
        <f t="shared" si="7"/>
        <v>53301</v>
      </c>
    </row>
    <row r="203" spans="1:8" x14ac:dyDescent="0.3">
      <c r="A203" s="2">
        <v>43452</v>
      </c>
      <c r="B203" s="1" t="s">
        <v>18</v>
      </c>
      <c r="C203" s="1" t="s">
        <v>11</v>
      </c>
      <c r="D203" s="1" t="s">
        <v>8</v>
      </c>
      <c r="E203">
        <v>46</v>
      </c>
      <c r="F203">
        <v>23</v>
      </c>
      <c r="G203">
        <f t="shared" si="6"/>
        <v>-1058</v>
      </c>
      <c r="H203">
        <f t="shared" si="7"/>
        <v>52243</v>
      </c>
    </row>
  </sheetData>
  <autoFilter ref="A1:H203"/>
  <mergeCells count="1">
    <mergeCell ref="K5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5</vt:i4>
      </vt:variant>
    </vt:vector>
  </HeadingPairs>
  <TitlesOfParts>
    <vt:vector size="12" baseType="lpstr">
      <vt:lpstr>dane</vt:lpstr>
      <vt:lpstr>6.1, 6.2</vt:lpstr>
      <vt:lpstr>6.3</vt:lpstr>
      <vt:lpstr>pomocdo6.4</vt:lpstr>
      <vt:lpstr>6.4</vt:lpstr>
      <vt:lpstr>6.5a</vt:lpstr>
      <vt:lpstr>6.5b</vt:lpstr>
      <vt:lpstr>'6.1, 6.2'!statek</vt:lpstr>
      <vt:lpstr>'6.3'!statek</vt:lpstr>
      <vt:lpstr>'6.5a'!statek</vt:lpstr>
      <vt:lpstr>'6.5b'!statek</vt:lpstr>
      <vt:lpstr>dane!statek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2022-03-25T14:05:35Z</dcterms:created>
  <dcterms:modified xsi:type="dcterms:W3CDTF">2022-03-25T16:58:02Z</dcterms:modified>
</cp:coreProperties>
</file>