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07\Documents\"/>
    </mc:Choice>
  </mc:AlternateContent>
  <xr:revisionPtr revIDLastSave="0" documentId="13_ncr:1_{BE7FD0ED-DB2A-4E6A-9CAF-67057BE2A0F4}" xr6:coauthVersionLast="36" xr6:coauthVersionMax="36" xr10:uidLastSave="{00000000-0000-0000-0000-000000000000}"/>
  <bookViews>
    <workbookView xWindow="0" yWindow="0" windowWidth="28800" windowHeight="12225" activeTab="2" xr2:uid="{738DB50F-1C31-45F3-90CE-79C75DE6EBFE}"/>
  </bookViews>
  <sheets>
    <sheet name="zadanie1" sheetId="1" r:id="rId1"/>
    <sheet name="zadanie2" sheetId="2" r:id="rId2"/>
    <sheet name="Podsumowanie scenariuszy" sheetId="4" r:id="rId3"/>
    <sheet name="zadanie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8" i="3" s="1"/>
  <c r="B4" i="2"/>
  <c r="B1" i="2"/>
  <c r="C6" i="1"/>
  <c r="B4" i="3" l="1"/>
  <c r="B5" i="3"/>
  <c r="C7" i="1"/>
  <c r="C8" i="1" s="1"/>
  <c r="B7" i="3" l="1"/>
</calcChain>
</file>

<file path=xl/sharedStrings.xml><?xml version="1.0" encoding="utf-8"?>
<sst xmlns="http://schemas.openxmlformats.org/spreadsheetml/2006/main" count="35" uniqueCount="32">
  <si>
    <t>koszt 1 STAŁY</t>
  </si>
  <si>
    <t>koszt 2 STAŁY</t>
  </si>
  <si>
    <t>suma kosztów</t>
  </si>
  <si>
    <t>marża</t>
  </si>
  <si>
    <t>Cena jednostkowa</t>
  </si>
  <si>
    <t>koszt 3 ZMIENNY</t>
  </si>
  <si>
    <t>Nr indeksu x2</t>
  </si>
  <si>
    <t>Stopa proc</t>
  </si>
  <si>
    <t>Okres spłaty</t>
  </si>
  <si>
    <t>stała miesięczna rata</t>
  </si>
  <si>
    <t>Koszt jednostkowy</t>
  </si>
  <si>
    <t>Sprzedaż w sztukach</t>
  </si>
  <si>
    <t>Koszt całkowity</t>
  </si>
  <si>
    <t>Przychód</t>
  </si>
  <si>
    <t>Wydatki na reklamę</t>
  </si>
  <si>
    <t>Cena towaru</t>
  </si>
  <si>
    <t>Zysk/Strata</t>
  </si>
  <si>
    <t>Udział rynkowy</t>
  </si>
  <si>
    <t>$B$2</t>
  </si>
  <si>
    <t>$B$7</t>
  </si>
  <si>
    <t>maksymalny zysk</t>
  </si>
  <si>
    <t>Autor: Róża Wójcicka (191307) dn. 2023-11-13</t>
  </si>
  <si>
    <t>maksymalny udział rynkowy bez straty</t>
  </si>
  <si>
    <t>20% udziału w rynku dzięki małej inwestycji</t>
  </si>
  <si>
    <t>30% udziału w rynku to nasz jedyny cel</t>
  </si>
  <si>
    <t>Podsumowanie scenariuszy</t>
  </si>
  <si>
    <t>Kom. zmieniane:</t>
  </si>
  <si>
    <t>Bieżące wartości:</t>
  </si>
  <si>
    <t>Kom. wynikowe:</t>
  </si>
  <si>
    <t>Notatki: Kolumna bieżących wartości reprezentuje wartości zmienianych komórek w</t>
  </si>
  <si>
    <t>momencie utworzenia raportu Podsumowanie scenariuszy. Zmieniane komórki dla każdego</t>
  </si>
  <si>
    <t>scenariusza są wyróżnione kolorem szarym.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</si>
</sst>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zł&quot;;[Red]\-#,##0.00\ &quot;zł&quot;"/>
    <numFmt numFmtId="44" formatCode="_-* #,##0.00\ &quot;zł&quot;_-;\-* #,##0.00\ &quot;zł&quot;_-;_-* &quot;-&quot;??\ &quot;zł&quot;_-;_-@_-"/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indexed="9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sz val="10"/>
      <color indexed="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44" fontId="0" fillId="0" borderId="0" xfId="1" applyFont="1"/>
    <xf numFmtId="0" fontId="0" fillId="0" borderId="1" xfId="0" applyBorder="1"/>
    <xf numFmtId="0" fontId="0" fillId="2" borderId="1" xfId="0" applyFill="1" applyBorder="1"/>
    <xf numFmtId="44" fontId="0" fillId="0" borderId="1" xfId="1" applyFont="1" applyBorder="1"/>
    <xf numFmtId="44" fontId="0" fillId="2" borderId="1" xfId="1" applyFont="1" applyFill="1" applyBorder="1"/>
    <xf numFmtId="9" fontId="0" fillId="0" borderId="0" xfId="0" applyNumberFormat="1"/>
    <xf numFmtId="8" fontId="0" fillId="0" borderId="0" xfId="0" applyNumberFormat="1"/>
    <xf numFmtId="10" fontId="0" fillId="0" borderId="0" xfId="0" applyNumberFormat="1"/>
    <xf numFmtId="164" fontId="0" fillId="0" borderId="1" xfId="2" applyNumberFormat="1" applyFont="1" applyBorder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44" fontId="0" fillId="0" borderId="3" xfId="0" applyNumberFormat="1" applyFill="1" applyBorder="1" applyAlignment="1"/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4" borderId="0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44" fontId="0" fillId="5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</cellXfs>
  <cellStyles count="3">
    <cellStyle name="Normalny" xfId="0" builtinId="0"/>
    <cellStyle name="Procentowy" xfId="2" builtinId="5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4258-722D-4F83-BCEC-702A99DE562A}">
  <dimension ref="B3:C8"/>
  <sheetViews>
    <sheetView workbookViewId="0">
      <selection activeCell="I20" sqref="I20"/>
    </sheetView>
  </sheetViews>
  <sheetFormatPr defaultRowHeight="15" x14ac:dyDescent="0.25"/>
  <cols>
    <col min="2" max="2" width="17.5703125" bestFit="1" customWidth="1"/>
    <col min="3" max="3" width="9.85546875" bestFit="1" customWidth="1"/>
  </cols>
  <sheetData>
    <row r="3" spans="2:3" x14ac:dyDescent="0.25">
      <c r="B3" s="2" t="s">
        <v>0</v>
      </c>
      <c r="C3" s="4">
        <v>123</v>
      </c>
    </row>
    <row r="4" spans="2:3" x14ac:dyDescent="0.25">
      <c r="B4" s="2" t="s">
        <v>1</v>
      </c>
      <c r="C4" s="4">
        <v>234</v>
      </c>
    </row>
    <row r="5" spans="2:3" x14ac:dyDescent="0.25">
      <c r="B5" s="3" t="s">
        <v>5</v>
      </c>
      <c r="C5" s="5">
        <v>404.46153846153834</v>
      </c>
    </row>
    <row r="6" spans="2:3" x14ac:dyDescent="0.25">
      <c r="B6" s="2" t="s">
        <v>2</v>
      </c>
      <c r="C6" s="4">
        <f>SUM(C3:C5)</f>
        <v>761.46153846153834</v>
      </c>
    </row>
    <row r="7" spans="2:3" x14ac:dyDescent="0.25">
      <c r="B7" s="2" t="s">
        <v>3</v>
      </c>
      <c r="C7" s="4">
        <f>C6*0.3</f>
        <v>228.4384615384615</v>
      </c>
    </row>
    <row r="8" spans="2:3" x14ac:dyDescent="0.25">
      <c r="B8" s="2" t="s">
        <v>4</v>
      </c>
      <c r="C8" s="4">
        <f>SUM(C6:C7)</f>
        <v>989.89999999999986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605F-1207-4A5A-82A6-AF64CE7EC855}">
  <dimension ref="A1:G16"/>
  <sheetViews>
    <sheetView workbookViewId="0">
      <selection activeCell="F5" sqref="F5"/>
    </sheetView>
  </sheetViews>
  <sheetFormatPr defaultRowHeight="15" x14ac:dyDescent="0.25"/>
  <cols>
    <col min="1" max="1" width="19.42578125" bestFit="1" customWidth="1"/>
    <col min="2" max="2" width="13.42578125" bestFit="1" customWidth="1"/>
    <col min="3" max="6" width="12.28515625" bestFit="1" customWidth="1"/>
    <col min="7" max="7" width="11.28515625" bestFit="1" customWidth="1"/>
  </cols>
  <sheetData>
    <row r="1" spans="1:7" x14ac:dyDescent="0.25">
      <c r="A1" t="s">
        <v>6</v>
      </c>
      <c r="B1" s="1">
        <f>2*191307</f>
        <v>382614</v>
      </c>
    </row>
    <row r="2" spans="1:7" x14ac:dyDescent="0.25">
      <c r="A2" t="s">
        <v>7</v>
      </c>
      <c r="B2" s="6">
        <v>0.08</v>
      </c>
    </row>
    <row r="3" spans="1:7" x14ac:dyDescent="0.25">
      <c r="A3" t="s">
        <v>8</v>
      </c>
      <c r="B3">
        <v>4</v>
      </c>
    </row>
    <row r="4" spans="1:7" x14ac:dyDescent="0.25">
      <c r="A4" t="s">
        <v>9</v>
      </c>
      <c r="B4" s="7">
        <f>PMT(B2/12,B3*12,-B1)</f>
        <v>9340.7258687716312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B5" s="6">
        <v>0.08</v>
      </c>
      <c r="C5" s="1">
        <f t="dataTable" ref="C5:G16" dt2D="1" dtr="1" r1="B3" r2="B2"/>
        <v>33282.990806089292</v>
      </c>
      <c r="D5" s="1">
        <v>17304.594893216443</v>
      </c>
      <c r="E5" s="1">
        <v>11989.732134659902</v>
      </c>
      <c r="F5" s="1">
        <v>9340.7258687716312</v>
      </c>
      <c r="G5" s="1">
        <v>7758.0323242671129</v>
      </c>
    </row>
    <row r="6" spans="1:7" x14ac:dyDescent="0.25">
      <c r="B6" s="8">
        <v>8.5000000000000006E-2</v>
      </c>
      <c r="C6" s="1">
        <v>33371.509846185916</v>
      </c>
      <c r="D6" s="1">
        <v>17391.977589066639</v>
      </c>
      <c r="E6" s="1">
        <v>12078.181763776989</v>
      </c>
      <c r="F6" s="1">
        <v>9430.7859413375663</v>
      </c>
      <c r="G6" s="1">
        <v>7849.9121171683873</v>
      </c>
    </row>
    <row r="7" spans="1:7" x14ac:dyDescent="0.25">
      <c r="B7" s="6">
        <v>0.09</v>
      </c>
      <c r="C7" s="1">
        <v>33460.159332846713</v>
      </c>
      <c r="D7" s="1">
        <v>17479.621982403536</v>
      </c>
      <c r="E7" s="1">
        <v>12167.022911950546</v>
      </c>
      <c r="F7" s="1">
        <v>9521.3656028604637</v>
      </c>
      <c r="G7" s="1">
        <v>7942.4373265762133</v>
      </c>
    </row>
    <row r="8" spans="1:7" x14ac:dyDescent="0.25">
      <c r="B8" s="8">
        <v>9.5000000000000001E-2</v>
      </c>
      <c r="C8" s="1">
        <v>33548.939173896433</v>
      </c>
      <c r="D8" s="1">
        <v>17567.527820464671</v>
      </c>
      <c r="E8" s="1">
        <v>12256.255032119445</v>
      </c>
      <c r="F8" s="1">
        <v>9612.4638142133936</v>
      </c>
      <c r="G8" s="1">
        <v>8035.6061631554894</v>
      </c>
    </row>
    <row r="9" spans="1:7" x14ac:dyDescent="0.25">
      <c r="B9" s="6">
        <v>0.1</v>
      </c>
      <c r="C9" s="1">
        <v>33637.849276622896</v>
      </c>
      <c r="D9" s="1">
        <v>17655.694845702543</v>
      </c>
      <c r="E9" s="1">
        <v>12345.877560982935</v>
      </c>
      <c r="F9" s="1">
        <v>9704.0794983023607</v>
      </c>
      <c r="G9" s="1">
        <v>8129.4167651571997</v>
      </c>
    </row>
    <row r="10" spans="1:7" x14ac:dyDescent="0.25">
      <c r="B10" s="8">
        <v>0.105</v>
      </c>
      <c r="C10" s="1">
        <v>33726.889547779036</v>
      </c>
      <c r="D10" s="1">
        <v>17744.122795806543</v>
      </c>
      <c r="E10" s="1">
        <v>12435.889919102285</v>
      </c>
      <c r="F10" s="1">
        <v>9796.2115403950102</v>
      </c>
      <c r="G10" s="1">
        <v>8223.8671992730324</v>
      </c>
    </row>
    <row r="11" spans="1:7" x14ac:dyDescent="0.25">
      <c r="B11" s="6">
        <v>0.11</v>
      </c>
      <c r="C11" s="1">
        <v>33816.059893585007</v>
      </c>
      <c r="D11" s="1">
        <v>17832.811403725242</v>
      </c>
      <c r="E11" s="1">
        <v>12526.29151100462</v>
      </c>
      <c r="F11" s="1">
        <v>9888.8587884584067</v>
      </c>
      <c r="G11" s="1">
        <v>8318.955461516347</v>
      </c>
    </row>
    <row r="12" spans="1:7" x14ac:dyDescent="0.25">
      <c r="B12" s="8">
        <v>0.115</v>
      </c>
      <c r="C12" s="1">
        <v>33905.360219730144</v>
      </c>
      <c r="D12" s="1">
        <v>17921.760397688893</v>
      </c>
      <c r="E12" s="1">
        <v>12617.081725288937</v>
      </c>
      <c r="F12" s="1">
        <v>9982.0200535057174</v>
      </c>
      <c r="G12" s="1">
        <v>8414.6794781286626</v>
      </c>
    </row>
    <row r="13" spans="1:7" x14ac:dyDescent="0.25">
      <c r="B13" s="6">
        <v>0.12</v>
      </c>
      <c r="C13" s="1">
        <v>33994.790431375026</v>
      </c>
      <c r="D13" s="1">
        <v>18010.969501232201</v>
      </c>
      <c r="E13" s="1">
        <v>12708.259934734246</v>
      </c>
      <c r="F13" s="1">
        <v>10075.69410995161</v>
      </c>
      <c r="G13" s="1">
        <v>8511.0371065110066</v>
      </c>
    </row>
    <row r="14" spans="1:7" x14ac:dyDescent="0.25">
      <c r="B14" s="8">
        <v>0.125</v>
      </c>
      <c r="C14" s="1">
        <v>34084.350433153595</v>
      </c>
      <c r="D14" s="1">
        <v>18100.438433217412</v>
      </c>
      <c r="E14" s="1">
        <v>12799.825496409816</v>
      </c>
      <c r="F14" s="1">
        <v>10169.87969597614</v>
      </c>
      <c r="G14" s="1">
        <v>8608.0261361792545</v>
      </c>
    </row>
    <row r="15" spans="1:7" x14ac:dyDescent="0.25">
      <c r="B15" s="6">
        <v>0.13</v>
      </c>
      <c r="C15" s="1">
        <v>34174.040129175119</v>
      </c>
      <c r="D15" s="1">
        <v>18190.166907857594</v>
      </c>
      <c r="E15" s="1">
        <v>12891.777751787478</v>
      </c>
      <c r="F15" s="1">
        <v>10264.575513896962</v>
      </c>
      <c r="G15" s="1">
        <v>8705.6442897427296</v>
      </c>
    </row>
    <row r="16" spans="1:7" x14ac:dyDescent="0.25">
      <c r="B16" s="8">
        <v>0.13500000000000001</v>
      </c>
      <c r="C16" s="1">
        <v>34263.859423026312</v>
      </c>
      <c r="D16" s="1">
        <v>18280.154634740229</v>
      </c>
      <c r="E16" s="1">
        <v>12984.116026855954</v>
      </c>
      <c r="F16" s="1">
        <v>10359.780230549637</v>
      </c>
      <c r="G16" s="1">
        <v>8803.8892239052147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9374-38D9-4C21-A350-5843508E6A52}">
  <sheetPr>
    <outlinePr summaryBelow="0"/>
  </sheetPr>
  <dimension ref="B1:H11"/>
  <sheetViews>
    <sheetView showGridLines="0" tabSelected="1" workbookViewId="0"/>
  </sheetViews>
  <sheetFormatPr defaultRowHeight="15" outlineLevelRow="1" outlineLevelCol="1" x14ac:dyDescent="0.25"/>
  <cols>
    <col min="3" max="3" width="5.140625" bestFit="1" customWidth="1"/>
    <col min="4" max="8" width="36" bestFit="1" customWidth="1" outlineLevel="1"/>
  </cols>
  <sheetData>
    <row r="1" spans="2:8" ht="15.75" thickBot="1" x14ac:dyDescent="0.3"/>
    <row r="2" spans="2:8" ht="15.75" x14ac:dyDescent="0.25">
      <c r="B2" s="14" t="s">
        <v>25</v>
      </c>
      <c r="C2" s="14"/>
      <c r="D2" s="19"/>
      <c r="E2" s="19"/>
      <c r="F2" s="19"/>
      <c r="G2" s="19"/>
      <c r="H2" s="19"/>
    </row>
    <row r="3" spans="2:8" ht="15.75" collapsed="1" x14ac:dyDescent="0.25">
      <c r="B3" s="13"/>
      <c r="C3" s="13"/>
      <c r="D3" s="20" t="s">
        <v>27</v>
      </c>
      <c r="E3" s="20" t="s">
        <v>20</v>
      </c>
      <c r="F3" s="20" t="s">
        <v>22</v>
      </c>
      <c r="G3" s="20" t="s">
        <v>23</v>
      </c>
      <c r="H3" s="20" t="s">
        <v>24</v>
      </c>
    </row>
    <row r="4" spans="2:8" hidden="1" outlineLevel="1" x14ac:dyDescent="0.25">
      <c r="B4" s="16"/>
      <c r="C4" s="16"/>
      <c r="D4" s="10"/>
      <c r="E4" s="22" t="s">
        <v>21</v>
      </c>
      <c r="F4" s="22" t="s">
        <v>21</v>
      </c>
      <c r="G4" s="22" t="s">
        <v>21</v>
      </c>
      <c r="H4" s="22" t="s">
        <v>21</v>
      </c>
    </row>
    <row r="5" spans="2:8" x14ac:dyDescent="0.25">
      <c r="B5" s="17" t="s">
        <v>26</v>
      </c>
      <c r="C5" s="17"/>
      <c r="D5" s="15"/>
      <c r="E5" s="15"/>
      <c r="F5" s="15"/>
      <c r="G5" s="15"/>
      <c r="H5" s="15"/>
    </row>
    <row r="6" spans="2:8" outlineLevel="1" x14ac:dyDescent="0.25">
      <c r="B6" s="16"/>
      <c r="C6" s="16" t="s">
        <v>18</v>
      </c>
      <c r="D6" s="11">
        <v>52</v>
      </c>
      <c r="E6" s="21">
        <v>50</v>
      </c>
      <c r="F6" s="21">
        <v>47.4</v>
      </c>
      <c r="G6" s="21">
        <v>47.67</v>
      </c>
      <c r="H6" s="21">
        <v>44.9</v>
      </c>
    </row>
    <row r="7" spans="2:8" x14ac:dyDescent="0.25">
      <c r="B7" s="17" t="s">
        <v>28</v>
      </c>
      <c r="C7" s="17"/>
      <c r="D7" s="15"/>
      <c r="E7" s="15"/>
      <c r="F7" s="15"/>
      <c r="G7" s="15"/>
      <c r="H7" s="15"/>
    </row>
    <row r="8" spans="2:8" ht="15.75" outlineLevel="1" thickBot="1" x14ac:dyDescent="0.3">
      <c r="B8" s="18"/>
      <c r="C8" s="18" t="s">
        <v>19</v>
      </c>
      <c r="D8" s="12">
        <v>446944</v>
      </c>
      <c r="E8" s="12">
        <v>789000</v>
      </c>
      <c r="F8" s="12">
        <v>6375.87200000137</v>
      </c>
      <c r="G8" s="12">
        <v>170123.098214</v>
      </c>
      <c r="H8" s="12">
        <v>-2649984.9780000001</v>
      </c>
    </row>
    <row r="9" spans="2:8" x14ac:dyDescent="0.25">
      <c r="B9" t="s">
        <v>29</v>
      </c>
    </row>
    <row r="10" spans="2:8" x14ac:dyDescent="0.25">
      <c r="B10" t="s">
        <v>30</v>
      </c>
    </row>
    <row r="11" spans="2:8" x14ac:dyDescent="0.25">
      <c r="B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C769-0286-42F0-B2B2-CEA4F28038F6}">
  <dimension ref="A1:B8"/>
  <sheetViews>
    <sheetView workbookViewId="0">
      <selection activeCell="B7" sqref="B7"/>
    </sheetView>
  </sheetViews>
  <sheetFormatPr defaultRowHeight="15" x14ac:dyDescent="0.25"/>
  <cols>
    <col min="1" max="1" width="19.140625" bestFit="1" customWidth="1"/>
    <col min="2" max="2" width="15.85546875" bestFit="1" customWidth="1"/>
  </cols>
  <sheetData>
    <row r="1" spans="1:2" x14ac:dyDescent="0.25">
      <c r="A1" s="2" t="s">
        <v>10</v>
      </c>
      <c r="B1" s="4">
        <v>45</v>
      </c>
    </row>
    <row r="2" spans="1:2" x14ac:dyDescent="0.25">
      <c r="A2" s="2" t="s">
        <v>15</v>
      </c>
      <c r="B2" s="4">
        <v>52</v>
      </c>
    </row>
    <row r="3" spans="1:2" x14ac:dyDescent="0.25">
      <c r="A3" s="2" t="s">
        <v>11</v>
      </c>
      <c r="B3" s="4">
        <f>IF(B2&lt;60,(60-B2)^2,0)*6578</f>
        <v>420992</v>
      </c>
    </row>
    <row r="4" spans="1:2" x14ac:dyDescent="0.25">
      <c r="A4" s="2" t="s">
        <v>12</v>
      </c>
      <c r="B4" s="4">
        <f>B3*B1</f>
        <v>18944640</v>
      </c>
    </row>
    <row r="5" spans="1:2" x14ac:dyDescent="0.25">
      <c r="A5" s="2" t="s">
        <v>13</v>
      </c>
      <c r="B5" s="4">
        <f>B3*B2</f>
        <v>21891584</v>
      </c>
    </row>
    <row r="6" spans="1:2" x14ac:dyDescent="0.25">
      <c r="A6" s="2" t="s">
        <v>14</v>
      </c>
      <c r="B6" s="4">
        <v>2500000</v>
      </c>
    </row>
    <row r="7" spans="1:2" x14ac:dyDescent="0.25">
      <c r="A7" s="2" t="s">
        <v>16</v>
      </c>
      <c r="B7" s="4">
        <f>B5-B6-B4</f>
        <v>446944</v>
      </c>
    </row>
    <row r="8" spans="1:2" x14ac:dyDescent="0.25">
      <c r="A8" s="2" t="s">
        <v>17</v>
      </c>
      <c r="B8" s="9">
        <f>IF(B3&gt;5000000,1,B3/5000000)</f>
        <v>8.4198400000000007E-2</v>
      </c>
    </row>
  </sheetData>
  <scenarios current="0" sqref="B7">
    <scenario name="maksymalny zysk" locked="1" count="1" user="Róża Wójcicka (191307)" comment="Autor: Róża Wójcicka (191307) dn. 2023-11-13">
      <inputCells r="B2" val="50" numFmtId="44"/>
    </scenario>
    <scenario name="maksymalny udział rynkowy bez straty" locked="1" count="1" user="Róża Wójcicka (191307)" comment="Autor: Róża Wójcicka (191307) dn. 2023-11-13">
      <inputCells r="B2" val="47,4" numFmtId="44"/>
    </scenario>
    <scenario name="20% udziału w rynku dzięki małej inwestycji" locked="1" count="1" user="Róża Wójcicka (191307)" comment="Autor: Róża Wójcicka (191307) dn. 2023-11-13">
      <inputCells r="B2" val="47,67" numFmtId="44"/>
    </scenario>
    <scenario name="30% udziału w rynku to nasz jedyny cel" locked="1" count="1" user="Róża Wójcicka (191307)" comment="Autor: Róża Wójcicka (191307) dn. 2023-11-13">
      <inputCells r="B2" val="44,9" numFmtId="44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zadanie1</vt:lpstr>
      <vt:lpstr>zadanie2</vt:lpstr>
      <vt:lpstr>Podsumowanie scenariuszy</vt:lpstr>
      <vt:lpstr>zadanie3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Róża Wójcicka (191307)</dc:creator>
  <cp:lastModifiedBy>Róża Wójcicka (191307)</cp:lastModifiedBy>
  <dcterms:created xsi:type="dcterms:W3CDTF">2023-11-13T11:09:28Z</dcterms:created>
  <dcterms:modified xsi:type="dcterms:W3CDTF">2023-11-13T11:40:12Z</dcterms:modified>
</cp:coreProperties>
</file>